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3"/>
  <workbookPr codeName="ThisWorkbook"/>
  <mc:AlternateContent xmlns:mc="http://schemas.openxmlformats.org/markup-compatibility/2006">
    <mc:Choice Requires="x15">
      <x15ac:absPath xmlns:x15ac="http://schemas.microsoft.com/office/spreadsheetml/2010/11/ac" url="/Users/rograva1/Desktop/Bloomberg/"/>
    </mc:Choice>
  </mc:AlternateContent>
  <xr:revisionPtr revIDLastSave="0" documentId="13_ncr:1_{224C0616-4C10-D74D-B690-B309A0C0EE88}" xr6:coauthVersionLast="47" xr6:coauthVersionMax="47" xr10:uidLastSave="{00000000-0000-0000-0000-000000000000}"/>
  <bookViews>
    <workbookView xWindow="0" yWindow="660" windowWidth="29400" windowHeight="17400" firstSheet="1" activeTab="2" xr2:uid="{00000000-000D-0000-FFFF-FFFF00000000}"/>
  </bookViews>
  <sheets>
    <sheet name="Disclaimer" sheetId="4" r:id="rId1"/>
    <sheet name="README" sheetId="3" r:id="rId2"/>
    <sheet name="Control Panel" sheetId="8" r:id="rId3"/>
    <sheet name="Returns" sheetId="7" r:id="rId4"/>
    <sheet name="Boiler Room" sheetId="5" r:id="rId5"/>
  </sheets>
  <definedNames>
    <definedName name="asset_mu">#REF!</definedName>
    <definedName name="asset_names">'Boiler Room'!$C$5:$Z$5</definedName>
    <definedName name="asset_rets_base">Returns!$BY$10:$CR$189</definedName>
    <definedName name="asset_rets_loc">Returns!$W$10:$AP$189</definedName>
    <definedName name="asset_rets_norm">'Boiler Room'!$BH$10:$CE$299</definedName>
    <definedName name="asset_rets_usd">Returns!$BB$10:$BU$189</definedName>
    <definedName name="asset_stats_base">Returns!$BY$2:$CR$6</definedName>
    <definedName name="asset_stats_loc">Returns!$W$2:$AP$6</definedName>
    <definedName name="asset_stats_usd">Returns!$BB$2:$BU$6</definedName>
    <definedName name="base_fx_rets">Returns!$BW$10:$BW$189</definedName>
    <definedName name="base_fx_wts">'Control Panel'!$C$4:$F$4</definedName>
    <definedName name="calc_types">'Boiler Room'!$C$4:$AD$4</definedName>
    <definedName name="durations">'Boiler Room'!$C$2:$Z$2</definedName>
    <definedName name="fx_ix">'Boiler Room'!$C$3:$Z$3</definedName>
    <definedName name="fx_mu">#REF!</definedName>
    <definedName name="fx_names">'Boiler Room'!$AA$5:$AD$5</definedName>
    <definedName name="fx_rets">Returns!$AW$10:$AZ$189</definedName>
    <definedName name="fx_rets_norm">'Boiler Room'!$CF$10:$CI$299</definedName>
    <definedName name="fx_stats">Returns!$AW$2:$AZ$6</definedName>
    <definedName name="fx_stats_base">Returns!$BW$2:$BW$6</definedName>
    <definedName name="glb">#REF!</definedName>
    <definedName name="gub">#REF!</definedName>
    <definedName name="hist_mean_assets">'Boiler Room'!$AF$3:$BC$3</definedName>
    <definedName name="hist_mean_fx">'Boiler Room'!$BD$3:$BG$3</definedName>
    <definedName name="lb">#REF!</definedName>
    <definedName name="opt_results">#REF!</definedName>
    <definedName name="opt_wts">#REF!</definedName>
    <definedName name="port_ix">#REF!</definedName>
    <definedName name="port_names">#REF!</definedName>
    <definedName name="port_rets">Returns!#REF!</definedName>
    <definedName name="port_wts">#REF!</definedName>
    <definedName name="scen_ix">#REF!</definedName>
    <definedName name="scenarios">#REF!</definedName>
    <definedName name="SpreadsheetBuilder_1" hidden="1">#REF!</definedName>
    <definedName name="ub">#REF!</definedName>
    <definedName name="wts">#REF!</definedName>
    <definedName name="wts_a">#REF!</definedName>
    <definedName name="wts_hedge_a">#REF!</definedName>
    <definedName name="yields_now">'Boiler Room'!$C$1:$Z$1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8" l="1" a="1"/>
  <c r="C24" i="8" a="1"/>
  <c r="C16" i="8" a="1"/>
  <c r="C16" i="8"/>
  <c r="D16" i="8"/>
  <c r="E16" i="8"/>
  <c r="F16" i="8"/>
  <c r="G16" i="8"/>
  <c r="H16" i="8"/>
  <c r="I16" i="8"/>
  <c r="J16" i="8"/>
  <c r="K16" i="8"/>
  <c r="L16" i="8"/>
  <c r="M16" i="8"/>
  <c r="N16" i="8"/>
  <c r="O16" i="8"/>
  <c r="P16" i="8"/>
  <c r="Q16" i="8"/>
  <c r="R16" i="8"/>
  <c r="S16" i="8"/>
  <c r="T16" i="8"/>
  <c r="U16" i="8"/>
  <c r="V16" i="8"/>
  <c r="C17" i="8"/>
  <c r="D17" i="8"/>
  <c r="E17" i="8"/>
  <c r="F17" i="8"/>
  <c r="G17" i="8"/>
  <c r="H17" i="8"/>
  <c r="I17" i="8"/>
  <c r="J17" i="8"/>
  <c r="K17" i="8"/>
  <c r="L17" i="8"/>
  <c r="M17" i="8"/>
  <c r="N17" i="8"/>
  <c r="O17" i="8"/>
  <c r="P17" i="8"/>
  <c r="Q17" i="8"/>
  <c r="R17" i="8"/>
  <c r="S17" i="8"/>
  <c r="T17" i="8"/>
  <c r="U17" i="8"/>
  <c r="V17" i="8"/>
  <c r="C18" i="8"/>
  <c r="D18" i="8"/>
  <c r="E18" i="8"/>
  <c r="F18" i="8"/>
  <c r="G18" i="8"/>
  <c r="H18" i="8"/>
  <c r="I18" i="8"/>
  <c r="J18" i="8"/>
  <c r="K18" i="8"/>
  <c r="L18" i="8"/>
  <c r="M18" i="8"/>
  <c r="N18" i="8"/>
  <c r="O18" i="8"/>
  <c r="P18" i="8"/>
  <c r="Q18" i="8"/>
  <c r="R18" i="8"/>
  <c r="S18" i="8"/>
  <c r="T18" i="8"/>
  <c r="U18" i="8"/>
  <c r="V18" i="8"/>
  <c r="C19" i="8"/>
  <c r="D19" i="8"/>
  <c r="E19" i="8"/>
  <c r="F19" i="8"/>
  <c r="G19" i="8"/>
  <c r="H19" i="8"/>
  <c r="I19" i="8"/>
  <c r="J19" i="8"/>
  <c r="K19" i="8"/>
  <c r="L19" i="8"/>
  <c r="M19" i="8"/>
  <c r="N19" i="8"/>
  <c r="O19" i="8"/>
  <c r="P19" i="8"/>
  <c r="Q19" i="8"/>
  <c r="R19" i="8"/>
  <c r="S19" i="8"/>
  <c r="T19" i="8"/>
  <c r="U19" i="8"/>
  <c r="V19" i="8"/>
  <c r="C20" i="8"/>
  <c r="D20" i="8"/>
  <c r="E20" i="8"/>
  <c r="F20" i="8"/>
  <c r="G20" i="8"/>
  <c r="H20" i="8"/>
  <c r="I20" i="8"/>
  <c r="J20" i="8"/>
  <c r="K20" i="8"/>
  <c r="L20" i="8"/>
  <c r="M20" i="8"/>
  <c r="N20" i="8"/>
  <c r="O20" i="8"/>
  <c r="P20" i="8"/>
  <c r="Q20" i="8"/>
  <c r="R20" i="8"/>
  <c r="S20" i="8"/>
  <c r="T20" i="8"/>
  <c r="U20" i="8"/>
  <c r="V20" i="8"/>
  <c r="BP66" i="7" a="1"/>
  <c r="BQ66" i="7" a="1"/>
  <c r="BR66" i="7" a="1"/>
  <c r="BS66" i="7" a="1"/>
  <c r="BT66" i="7" a="1"/>
  <c r="BU66" i="7" a="1"/>
  <c r="BB67" i="7" a="1"/>
  <c r="BC67" i="7" a="1"/>
  <c r="BD67" i="7" a="1"/>
  <c r="BE67" i="7" a="1"/>
  <c r="BF67" i="7" a="1"/>
  <c r="BG67" i="7" a="1"/>
  <c r="BH67" i="7" a="1"/>
  <c r="BI67" i="7" a="1"/>
  <c r="BJ67" i="7" a="1"/>
  <c r="BK67" i="7" a="1"/>
  <c r="BL67" i="7" a="1"/>
  <c r="BM67" i="7" a="1"/>
  <c r="BN67" i="7" a="1"/>
  <c r="BO67" i="7" a="1"/>
  <c r="BP67" i="7" a="1"/>
  <c r="BQ67" i="7" a="1"/>
  <c r="BR67" i="7" a="1"/>
  <c r="BS67" i="7" a="1"/>
  <c r="BT67" i="7" a="1"/>
  <c r="BU67" i="7" a="1"/>
  <c r="BB68" i="7" a="1"/>
  <c r="BC68" i="7" a="1"/>
  <c r="BD68" i="7" a="1"/>
  <c r="BE68" i="7" a="1"/>
  <c r="BF68" i="7" a="1"/>
  <c r="BG68" i="7" a="1"/>
  <c r="BH68" i="7" a="1"/>
  <c r="BI68" i="7" a="1"/>
  <c r="BJ68" i="7" a="1"/>
  <c r="BK68" i="7" a="1"/>
  <c r="BL68" i="7" a="1"/>
  <c r="BM68" i="7" a="1"/>
  <c r="BN68" i="7" a="1"/>
  <c r="BO68" i="7" a="1"/>
  <c r="BP68" i="7" a="1"/>
  <c r="BQ68" i="7" a="1"/>
  <c r="BR68" i="7" a="1"/>
  <c r="BS68" i="7" a="1"/>
  <c r="BT68" i="7" a="1"/>
  <c r="BU68" i="7" a="1"/>
  <c r="BB69" i="7" a="1"/>
  <c r="BC69" i="7" a="1"/>
  <c r="BD69" i="7" a="1"/>
  <c r="BE69" i="7" a="1"/>
  <c r="BF69" i="7" a="1"/>
  <c r="BG69" i="7" a="1"/>
  <c r="BH69" i="7" a="1"/>
  <c r="BI69" i="7" a="1"/>
  <c r="BJ69" i="7" a="1"/>
  <c r="BK69" i="7" a="1"/>
  <c r="BL69" i="7" a="1"/>
  <c r="BM69" i="7" a="1"/>
  <c r="BN69" i="7" a="1"/>
  <c r="BO69" i="7" a="1"/>
  <c r="BP69" i="7" a="1"/>
  <c r="BQ69" i="7" a="1"/>
  <c r="BR69" i="7" a="1"/>
  <c r="BS69" i="7" a="1"/>
  <c r="BT69" i="7" a="1"/>
  <c r="BU69" i="7" a="1"/>
  <c r="BB70" i="7" a="1"/>
  <c r="BC70" i="7" a="1"/>
  <c r="BD70" i="7" a="1"/>
  <c r="BI176" i="7" a="1"/>
  <c r="BJ176" i="7" a="1"/>
  <c r="BK176" i="7" a="1"/>
  <c r="BL176" i="7" a="1"/>
  <c r="BM176" i="7" a="1"/>
  <c r="BN176" i="7" a="1"/>
  <c r="BO176" i="7" a="1"/>
  <c r="BP176" i="7" a="1"/>
  <c r="BQ176" i="7" a="1"/>
  <c r="BR176" i="7" a="1"/>
  <c r="BS176" i="7" a="1"/>
  <c r="BT176" i="7" a="1"/>
  <c r="BU176" i="7" a="1"/>
  <c r="BB177" i="7" a="1"/>
  <c r="BC177" i="7" a="1"/>
  <c r="BD177" i="7" a="1"/>
  <c r="BE177" i="7" a="1"/>
  <c r="BF177" i="7" a="1"/>
  <c r="BG177" i="7" a="1"/>
  <c r="BH177" i="7" a="1"/>
  <c r="BI177" i="7" a="1"/>
  <c r="BJ177" i="7" a="1"/>
  <c r="BK177" i="7" a="1"/>
  <c r="BL177" i="7" a="1"/>
  <c r="BM177" i="7" a="1"/>
  <c r="BN177" i="7" a="1"/>
  <c r="BO177" i="7" a="1"/>
  <c r="BP177" i="7" a="1"/>
  <c r="BQ177" i="7" a="1"/>
  <c r="BR177" i="7" a="1"/>
  <c r="BS177" i="7" a="1"/>
  <c r="BT177" i="7" a="1"/>
  <c r="BU177" i="7" a="1"/>
  <c r="BB178" i="7" a="1"/>
  <c r="BC178" i="7" a="1"/>
  <c r="BD178" i="7" a="1"/>
  <c r="BE178" i="7" a="1"/>
  <c r="BF178" i="7" a="1"/>
  <c r="BG178" i="7" a="1"/>
  <c r="BH178" i="7" a="1"/>
  <c r="BI178" i="7" a="1"/>
  <c r="BJ178" i="7" a="1"/>
  <c r="BK178" i="7" a="1"/>
  <c r="BL178" i="7" a="1"/>
  <c r="BM178" i="7" a="1"/>
  <c r="BN178" i="7" a="1"/>
  <c r="BO178" i="7" a="1"/>
  <c r="BP178" i="7" a="1"/>
  <c r="BQ178" i="7" a="1"/>
  <c r="BR178" i="7" a="1"/>
  <c r="BS178" i="7" a="1"/>
  <c r="BT178" i="7" a="1"/>
  <c r="BU178" i="7" a="1"/>
  <c r="BB179" i="7" a="1"/>
  <c r="BC179" i="7" a="1"/>
  <c r="BD179" i="7" a="1"/>
  <c r="BE179" i="7" a="1"/>
  <c r="BF179" i="7" a="1"/>
  <c r="BG179" i="7" a="1"/>
  <c r="BH179" i="7" a="1"/>
  <c r="BI179" i="7" a="1"/>
  <c r="BJ179" i="7" a="1"/>
  <c r="BK179" i="7" a="1"/>
  <c r="BL179" i="7" a="1"/>
  <c r="BM179" i="7" a="1"/>
  <c r="BN179" i="7" a="1"/>
  <c r="BO179" i="7" a="1"/>
  <c r="BP179" i="7" a="1"/>
  <c r="BQ179" i="7" a="1"/>
  <c r="BR179" i="7" a="1"/>
  <c r="BS179" i="7" a="1"/>
  <c r="BT179" i="7" a="1"/>
  <c r="BU179" i="7" a="1"/>
  <c r="BB180" i="7" a="1"/>
  <c r="BC180" i="7" a="1"/>
  <c r="BD180" i="7" a="1"/>
  <c r="BE180" i="7" a="1"/>
  <c r="BF180" i="7" a="1"/>
  <c r="BG180" i="7" a="1"/>
  <c r="BH180" i="7" a="1"/>
  <c r="BI180" i="7" a="1"/>
  <c r="BJ180" i="7" a="1"/>
  <c r="BK180" i="7" a="1"/>
  <c r="BL180" i="7" a="1"/>
  <c r="BM180" i="7" a="1"/>
  <c r="BN180" i="7" a="1"/>
  <c r="BO180" i="7" a="1"/>
  <c r="BP180" i="7" a="1"/>
  <c r="BQ180" i="7" a="1"/>
  <c r="BR180" i="7" a="1"/>
  <c r="BS180" i="7" a="1"/>
  <c r="BT180" i="7" a="1"/>
  <c r="BU180" i="7" a="1"/>
  <c r="BB181" i="7" a="1"/>
  <c r="BC181" i="7" a="1"/>
  <c r="BD181" i="7" a="1"/>
  <c r="BE181" i="7" a="1"/>
  <c r="BF181" i="7" a="1"/>
  <c r="BG181" i="7" a="1"/>
  <c r="BH181" i="7" a="1"/>
  <c r="BI181" i="7" a="1"/>
  <c r="BJ181" i="7" a="1"/>
  <c r="BK181" i="7" a="1"/>
  <c r="BL181" i="7" a="1"/>
  <c r="BM181" i="7" a="1"/>
  <c r="BN181" i="7" a="1"/>
  <c r="BO181" i="7" a="1"/>
  <c r="BP181" i="7" a="1"/>
  <c r="BQ181" i="7" a="1"/>
  <c r="BR181" i="7" a="1"/>
  <c r="BS181" i="7" a="1"/>
  <c r="BT181" i="7" a="1"/>
  <c r="BU181" i="7" a="1"/>
  <c r="BB182" i="7" a="1"/>
  <c r="BC182" i="7" a="1"/>
  <c r="BD182" i="7" a="1"/>
  <c r="BE182" i="7" a="1"/>
  <c r="BF182" i="7" a="1"/>
  <c r="BG182" i="7" a="1"/>
  <c r="BH182" i="7" a="1"/>
  <c r="BI182" i="7" a="1"/>
  <c r="BJ182" i="7" a="1"/>
  <c r="BK182" i="7" a="1"/>
  <c r="BL182" i="7" a="1"/>
  <c r="BM182" i="7" a="1"/>
  <c r="BN182" i="7" a="1"/>
  <c r="BO182" i="7" a="1"/>
  <c r="BP182" i="7" a="1"/>
  <c r="BQ182" i="7" a="1"/>
  <c r="BR182" i="7" a="1"/>
  <c r="BS182" i="7" a="1"/>
  <c r="BT182" i="7" a="1"/>
  <c r="BU182" i="7" a="1"/>
  <c r="BB183" i="7" a="1"/>
  <c r="BC183" i="7" a="1"/>
  <c r="BD183" i="7" a="1"/>
  <c r="BE183" i="7" a="1"/>
  <c r="BF183" i="7" a="1"/>
  <c r="BG183" i="7" a="1"/>
  <c r="BH183" i="7" a="1"/>
  <c r="BI183" i="7" a="1"/>
  <c r="BJ183" i="7" a="1"/>
  <c r="BK183" i="7" a="1"/>
  <c r="BL183" i="7" a="1"/>
  <c r="BM183" i="7" a="1"/>
  <c r="BN183" i="7" a="1"/>
  <c r="BO183" i="7" a="1"/>
  <c r="BP183" i="7" a="1"/>
  <c r="BQ183" i="7" a="1"/>
  <c r="BR183" i="7" a="1"/>
  <c r="BS183" i="7" a="1"/>
  <c r="BT183" i="7" a="1"/>
  <c r="BU183" i="7" a="1"/>
  <c r="BB184" i="7" a="1"/>
  <c r="BC184" i="7" a="1"/>
  <c r="BD184" i="7" a="1"/>
  <c r="BE184" i="7" a="1"/>
  <c r="BF184" i="7" a="1"/>
  <c r="BG184" i="7" a="1"/>
  <c r="BH184" i="7" a="1"/>
  <c r="BI184" i="7" a="1"/>
  <c r="BJ184" i="7" a="1"/>
  <c r="BK184" i="7" a="1"/>
  <c r="BL184" i="7" a="1"/>
  <c r="BM184" i="7" a="1"/>
  <c r="BN184" i="7" a="1"/>
  <c r="BO184" i="7" a="1"/>
  <c r="BP184" i="7" a="1"/>
  <c r="BQ184" i="7" a="1"/>
  <c r="BR184" i="7" a="1"/>
  <c r="BS184" i="7" a="1"/>
  <c r="BT184" i="7" a="1"/>
  <c r="BU184" i="7" a="1"/>
  <c r="BB185" i="7" a="1"/>
  <c r="BC185" i="7" a="1"/>
  <c r="BD185" i="7" a="1"/>
  <c r="BE185" i="7" a="1"/>
  <c r="BF185" i="7" a="1"/>
  <c r="BG185" i="7" a="1"/>
  <c r="BH185" i="7" a="1"/>
  <c r="BI185" i="7" a="1"/>
  <c r="BJ185" i="7" a="1"/>
  <c r="BK185" i="7" a="1"/>
  <c r="BL185" i="7" a="1"/>
  <c r="BM185" i="7" a="1"/>
  <c r="BN185" i="7" a="1"/>
  <c r="BO185" i="7" a="1"/>
  <c r="BP185" i="7" a="1"/>
  <c r="BQ185" i="7" a="1"/>
  <c r="BR185" i="7" a="1"/>
  <c r="BS185" i="7" a="1"/>
  <c r="BT185" i="7" a="1"/>
  <c r="BU185" i="7" a="1"/>
  <c r="BB186" i="7" a="1"/>
  <c r="BC186" i="7" a="1"/>
  <c r="BD186" i="7" a="1"/>
  <c r="BE186" i="7" a="1"/>
  <c r="BF186" i="7" a="1"/>
  <c r="BG186" i="7" a="1"/>
  <c r="BH186" i="7" a="1"/>
  <c r="BI186" i="7" a="1"/>
  <c r="BJ186" i="7" a="1"/>
  <c r="BK186" i="7" a="1"/>
  <c r="BL186" i="7" a="1"/>
  <c r="BM186" i="7" a="1"/>
  <c r="BN186" i="7" a="1"/>
  <c r="BO186" i="7" a="1"/>
  <c r="BP186" i="7" a="1"/>
  <c r="BQ186" i="7" a="1"/>
  <c r="BR186" i="7" a="1"/>
  <c r="BS186" i="7" a="1"/>
  <c r="BT186" i="7" a="1"/>
  <c r="BU186" i="7" a="1"/>
  <c r="BB187" i="7" a="1"/>
  <c r="BC187" i="7" a="1"/>
  <c r="BD187" i="7" a="1"/>
  <c r="BE187" i="7" a="1"/>
  <c r="BF187" i="7" a="1"/>
  <c r="BG187" i="7" a="1"/>
  <c r="BH187" i="7" a="1"/>
  <c r="BI187" i="7" a="1"/>
  <c r="BJ187" i="7" a="1"/>
  <c r="BK187" i="7" a="1"/>
  <c r="BL187" i="7" a="1"/>
  <c r="BM187" i="7" a="1"/>
  <c r="BN187" i="7" a="1"/>
  <c r="BO187" i="7" a="1"/>
  <c r="BP187" i="7" a="1"/>
  <c r="BQ187" i="7" a="1"/>
  <c r="BR187" i="7" a="1"/>
  <c r="BS187" i="7" a="1"/>
  <c r="BT187" i="7" a="1"/>
  <c r="BU187" i="7" a="1"/>
  <c r="BB188" i="7" a="1"/>
  <c r="BC188" i="7" a="1"/>
  <c r="BD188" i="7" a="1"/>
  <c r="BE188" i="7" a="1"/>
  <c r="BF188" i="7" a="1"/>
  <c r="BG188" i="7" a="1"/>
  <c r="BH188" i="7" a="1"/>
  <c r="BI188" i="7" a="1"/>
  <c r="BJ188" i="7" a="1"/>
  <c r="BK188" i="7" a="1"/>
  <c r="BL188" i="7" a="1"/>
  <c r="BM188" i="7" a="1"/>
  <c r="BN188" i="7" a="1"/>
  <c r="BO188" i="7" a="1"/>
  <c r="BP188" i="7" a="1"/>
  <c r="BQ188" i="7" a="1"/>
  <c r="BR188" i="7" a="1"/>
  <c r="BS188" i="7" a="1"/>
  <c r="BT188" i="7" a="1"/>
  <c r="BU188" i="7" a="1"/>
  <c r="BB189" i="7" a="1"/>
  <c r="BC189" i="7" a="1"/>
  <c r="BD189" i="7" a="1"/>
  <c r="BE189" i="7" a="1"/>
  <c r="BF189" i="7" a="1"/>
  <c r="BG189" i="7" a="1"/>
  <c r="BH189" i="7" a="1"/>
  <c r="BI189" i="7" a="1"/>
  <c r="BJ189" i="7" a="1"/>
  <c r="BK189" i="7" a="1"/>
  <c r="BL189" i="7" a="1"/>
  <c r="BM189" i="7" a="1"/>
  <c r="BN189" i="7" a="1"/>
  <c r="BO189" i="7" a="1"/>
  <c r="BP189" i="7" a="1"/>
  <c r="BQ189" i="7" a="1"/>
  <c r="BR189" i="7" a="1"/>
  <c r="BS189" i="7" a="1"/>
  <c r="BT189" i="7" a="1"/>
  <c r="BU189" i="7" a="1"/>
  <c r="BD10" i="7" a="1"/>
  <c r="BC10" i="7" a="1"/>
  <c r="BE10" i="7" a="1"/>
  <c r="BF10" i="7" a="1"/>
  <c r="BG10" i="7" a="1"/>
  <c r="BH10" i="7" a="1"/>
  <c r="BI10" i="7" a="1"/>
  <c r="BJ10" i="7" a="1"/>
  <c r="BK10" i="7" a="1"/>
  <c r="BL10" i="7" a="1"/>
  <c r="BM10" i="7" a="1"/>
  <c r="BN10" i="7" a="1"/>
  <c r="BO10" i="7" a="1"/>
  <c r="BP10" i="7" a="1"/>
  <c r="BQ10" i="7" a="1"/>
  <c r="BR10" i="7" a="1"/>
  <c r="BS10" i="7" a="1"/>
  <c r="BT10" i="7" a="1"/>
  <c r="BU10" i="7" a="1"/>
  <c r="BB10" i="7" a="1"/>
  <c r="AW11" i="7"/>
  <c r="AX11" i="7"/>
  <c r="AY11" i="7"/>
  <c r="AZ11" i="7"/>
  <c r="AW12" i="7"/>
  <c r="AX12" i="7"/>
  <c r="AY12" i="7"/>
  <c r="AZ12" i="7"/>
  <c r="AW13" i="7"/>
  <c r="AX13" i="7"/>
  <c r="AY13" i="7"/>
  <c r="AZ13" i="7"/>
  <c r="AW14" i="7"/>
  <c r="AX14" i="7"/>
  <c r="AY14" i="7"/>
  <c r="AZ14" i="7"/>
  <c r="AW15" i="7"/>
  <c r="AX15" i="7"/>
  <c r="AY15" i="7"/>
  <c r="AZ15" i="7"/>
  <c r="AW16" i="7"/>
  <c r="AX16" i="7"/>
  <c r="AY16" i="7"/>
  <c r="AZ16" i="7"/>
  <c r="AW17" i="7"/>
  <c r="AX17" i="7"/>
  <c r="AY17" i="7"/>
  <c r="AZ17" i="7"/>
  <c r="AW18" i="7"/>
  <c r="AX18" i="7"/>
  <c r="AY18" i="7"/>
  <c r="AZ18" i="7"/>
  <c r="AW19" i="7"/>
  <c r="AX19" i="7"/>
  <c r="AY19" i="7"/>
  <c r="AZ19" i="7"/>
  <c r="AW20" i="7"/>
  <c r="AX20" i="7"/>
  <c r="AY20" i="7"/>
  <c r="AZ20" i="7"/>
  <c r="AW21" i="7"/>
  <c r="AX21" i="7"/>
  <c r="AY21" i="7"/>
  <c r="AZ21" i="7"/>
  <c r="AW22" i="7"/>
  <c r="AX22" i="7"/>
  <c r="AY22" i="7"/>
  <c r="AZ22" i="7"/>
  <c r="AW23" i="7"/>
  <c r="AX23" i="7"/>
  <c r="AY23" i="7"/>
  <c r="AZ23" i="7"/>
  <c r="AW24" i="7"/>
  <c r="AX24" i="7"/>
  <c r="AY24" i="7"/>
  <c r="AZ24" i="7"/>
  <c r="AW25" i="7"/>
  <c r="AX25" i="7"/>
  <c r="AY25" i="7"/>
  <c r="AZ25" i="7"/>
  <c r="AW26" i="7"/>
  <c r="AX26" i="7"/>
  <c r="AY26" i="7"/>
  <c r="AZ26" i="7"/>
  <c r="AW27" i="7"/>
  <c r="AX27" i="7"/>
  <c r="AY27" i="7"/>
  <c r="AZ27" i="7"/>
  <c r="AW28" i="7"/>
  <c r="AX28" i="7"/>
  <c r="AY28" i="7"/>
  <c r="AZ28" i="7"/>
  <c r="AW29" i="7"/>
  <c r="AX29" i="7"/>
  <c r="AY29" i="7"/>
  <c r="AZ29" i="7"/>
  <c r="AW30" i="7"/>
  <c r="AX30" i="7"/>
  <c r="AY30" i="7"/>
  <c r="AZ30" i="7"/>
  <c r="AW31" i="7"/>
  <c r="AX31" i="7"/>
  <c r="AY31" i="7"/>
  <c r="AZ31" i="7"/>
  <c r="AW32" i="7"/>
  <c r="AX32" i="7"/>
  <c r="AY32" i="7"/>
  <c r="AZ32" i="7"/>
  <c r="AW33" i="7"/>
  <c r="AX33" i="7"/>
  <c r="AY33" i="7"/>
  <c r="AZ33" i="7"/>
  <c r="AW34" i="7"/>
  <c r="AX34" i="7"/>
  <c r="AY34" i="7"/>
  <c r="AZ34" i="7"/>
  <c r="AW35" i="7"/>
  <c r="AX35" i="7"/>
  <c r="AY35" i="7"/>
  <c r="AZ35" i="7"/>
  <c r="AW36" i="7"/>
  <c r="AX36" i="7"/>
  <c r="AY36" i="7"/>
  <c r="AZ36" i="7"/>
  <c r="AW37" i="7"/>
  <c r="AX37" i="7"/>
  <c r="AY37" i="7"/>
  <c r="AZ37" i="7"/>
  <c r="AW38" i="7"/>
  <c r="AX38" i="7"/>
  <c r="AY38" i="7"/>
  <c r="AZ38" i="7"/>
  <c r="AW39" i="7"/>
  <c r="AX39" i="7"/>
  <c r="AY39" i="7"/>
  <c r="AZ39" i="7"/>
  <c r="AW40" i="7"/>
  <c r="AX40" i="7"/>
  <c r="AY40" i="7"/>
  <c r="AZ40" i="7"/>
  <c r="AW41" i="7"/>
  <c r="AX41" i="7"/>
  <c r="AY41" i="7"/>
  <c r="AZ41" i="7"/>
  <c r="AW42" i="7"/>
  <c r="AX42" i="7"/>
  <c r="AY42" i="7"/>
  <c r="AZ42" i="7"/>
  <c r="AW43" i="7"/>
  <c r="AX43" i="7"/>
  <c r="AY43" i="7"/>
  <c r="AZ43" i="7"/>
  <c r="AW44" i="7"/>
  <c r="AX44" i="7"/>
  <c r="AY44" i="7"/>
  <c r="AZ44" i="7"/>
  <c r="AW45" i="7"/>
  <c r="AX45" i="7"/>
  <c r="AY45" i="7"/>
  <c r="AZ45" i="7"/>
  <c r="AW46" i="7"/>
  <c r="AX46" i="7"/>
  <c r="AY46" i="7"/>
  <c r="AZ46" i="7"/>
  <c r="AW47" i="7"/>
  <c r="AX47" i="7"/>
  <c r="AY47" i="7"/>
  <c r="AZ47" i="7"/>
  <c r="AW48" i="7"/>
  <c r="AX48" i="7"/>
  <c r="AY48" i="7"/>
  <c r="AZ48" i="7"/>
  <c r="AW49" i="7"/>
  <c r="AX49" i="7"/>
  <c r="AY49" i="7"/>
  <c r="AZ49" i="7"/>
  <c r="AW50" i="7"/>
  <c r="AX50" i="7"/>
  <c r="AY50" i="7"/>
  <c r="AZ50" i="7"/>
  <c r="AW51" i="7"/>
  <c r="AX51" i="7"/>
  <c r="AY51" i="7"/>
  <c r="AZ51" i="7"/>
  <c r="AW52" i="7"/>
  <c r="AX52" i="7"/>
  <c r="AY52" i="7"/>
  <c r="AZ52" i="7"/>
  <c r="AW53" i="7"/>
  <c r="AX53" i="7"/>
  <c r="AY53" i="7"/>
  <c r="AZ53" i="7"/>
  <c r="AW54" i="7"/>
  <c r="AX54" i="7"/>
  <c r="AY54" i="7"/>
  <c r="AZ54" i="7"/>
  <c r="AW55" i="7"/>
  <c r="AX55" i="7"/>
  <c r="AY55" i="7"/>
  <c r="AZ55" i="7"/>
  <c r="AW56" i="7"/>
  <c r="AX56" i="7"/>
  <c r="AY56" i="7"/>
  <c r="AZ56" i="7"/>
  <c r="AW57" i="7"/>
  <c r="AX57" i="7"/>
  <c r="AY57" i="7"/>
  <c r="AZ57" i="7"/>
  <c r="AW58" i="7"/>
  <c r="AX58" i="7"/>
  <c r="AY58" i="7"/>
  <c r="AZ58" i="7"/>
  <c r="AW59" i="7"/>
  <c r="AX59" i="7"/>
  <c r="AY59" i="7"/>
  <c r="AZ59" i="7"/>
  <c r="AW60" i="7"/>
  <c r="AX60" i="7"/>
  <c r="AY60" i="7"/>
  <c r="AZ60" i="7"/>
  <c r="AW61" i="7"/>
  <c r="AX61" i="7"/>
  <c r="AY61" i="7"/>
  <c r="AZ61" i="7"/>
  <c r="AW62" i="7"/>
  <c r="AX62" i="7"/>
  <c r="AY62" i="7"/>
  <c r="AZ62" i="7"/>
  <c r="AW63" i="7"/>
  <c r="AX63" i="7"/>
  <c r="AY63" i="7"/>
  <c r="AZ63" i="7"/>
  <c r="AW64" i="7"/>
  <c r="AX64" i="7"/>
  <c r="AY64" i="7"/>
  <c r="AZ64" i="7"/>
  <c r="AW65" i="7"/>
  <c r="AX65" i="7"/>
  <c r="AY65" i="7"/>
  <c r="AZ65" i="7"/>
  <c r="AW66" i="7"/>
  <c r="AX66" i="7"/>
  <c r="AY66" i="7"/>
  <c r="AZ66" i="7"/>
  <c r="AW67" i="7"/>
  <c r="AX67" i="7"/>
  <c r="AY67" i="7"/>
  <c r="AZ67" i="7"/>
  <c r="AW68" i="7"/>
  <c r="AX68" i="7"/>
  <c r="AY68" i="7"/>
  <c r="AZ68" i="7"/>
  <c r="AW69" i="7"/>
  <c r="AX69" i="7"/>
  <c r="AY69" i="7"/>
  <c r="AZ69" i="7"/>
  <c r="AW70" i="7"/>
  <c r="AX70" i="7"/>
  <c r="AY70" i="7"/>
  <c r="AZ70" i="7"/>
  <c r="AW71" i="7"/>
  <c r="AX71" i="7"/>
  <c r="AY71" i="7"/>
  <c r="AZ71" i="7"/>
  <c r="AW72" i="7"/>
  <c r="AX72" i="7"/>
  <c r="AY72" i="7"/>
  <c r="AZ72" i="7"/>
  <c r="AW73" i="7"/>
  <c r="AX73" i="7"/>
  <c r="AY73" i="7"/>
  <c r="AZ73" i="7"/>
  <c r="AW74" i="7"/>
  <c r="AX74" i="7"/>
  <c r="AY74" i="7"/>
  <c r="AZ74" i="7"/>
  <c r="AW75" i="7"/>
  <c r="AX75" i="7"/>
  <c r="AY75" i="7"/>
  <c r="AZ75" i="7"/>
  <c r="AW76" i="7"/>
  <c r="AX76" i="7"/>
  <c r="AY76" i="7"/>
  <c r="AZ76" i="7"/>
  <c r="AW77" i="7"/>
  <c r="AX77" i="7"/>
  <c r="AY77" i="7"/>
  <c r="AZ77" i="7"/>
  <c r="AW78" i="7"/>
  <c r="AX78" i="7"/>
  <c r="AY78" i="7"/>
  <c r="AZ78" i="7"/>
  <c r="AW79" i="7"/>
  <c r="AX79" i="7"/>
  <c r="AY79" i="7"/>
  <c r="AZ79" i="7"/>
  <c r="AW80" i="7"/>
  <c r="AX80" i="7"/>
  <c r="AY80" i="7"/>
  <c r="AZ80" i="7"/>
  <c r="AW81" i="7"/>
  <c r="AX81" i="7"/>
  <c r="AY81" i="7"/>
  <c r="AZ81" i="7"/>
  <c r="AW82" i="7"/>
  <c r="AX82" i="7"/>
  <c r="AY82" i="7"/>
  <c r="AZ82" i="7"/>
  <c r="AW83" i="7"/>
  <c r="AX83" i="7"/>
  <c r="AY83" i="7"/>
  <c r="AZ83" i="7"/>
  <c r="AW84" i="7"/>
  <c r="AX84" i="7"/>
  <c r="AY84" i="7"/>
  <c r="AZ84" i="7"/>
  <c r="AW85" i="7"/>
  <c r="AX85" i="7"/>
  <c r="AY85" i="7"/>
  <c r="AZ85" i="7"/>
  <c r="AW86" i="7"/>
  <c r="AX86" i="7"/>
  <c r="AY86" i="7"/>
  <c r="AZ86" i="7"/>
  <c r="AW87" i="7"/>
  <c r="AX87" i="7"/>
  <c r="AY87" i="7"/>
  <c r="AZ87" i="7"/>
  <c r="AW88" i="7"/>
  <c r="AX88" i="7"/>
  <c r="AY88" i="7"/>
  <c r="AZ88" i="7"/>
  <c r="AW89" i="7"/>
  <c r="AX89" i="7"/>
  <c r="AY89" i="7"/>
  <c r="AZ89" i="7"/>
  <c r="AW90" i="7"/>
  <c r="AX90" i="7"/>
  <c r="AY90" i="7"/>
  <c r="AZ90" i="7"/>
  <c r="AW91" i="7"/>
  <c r="AX91" i="7"/>
  <c r="AY91" i="7"/>
  <c r="AZ91" i="7"/>
  <c r="AW92" i="7"/>
  <c r="AX92" i="7"/>
  <c r="AY92" i="7"/>
  <c r="AZ92" i="7"/>
  <c r="AW93" i="7"/>
  <c r="AX93" i="7"/>
  <c r="AY93" i="7"/>
  <c r="AZ93" i="7"/>
  <c r="AW94" i="7"/>
  <c r="AX94" i="7"/>
  <c r="AY94" i="7"/>
  <c r="AZ94" i="7"/>
  <c r="AW95" i="7"/>
  <c r="AX95" i="7"/>
  <c r="AY95" i="7"/>
  <c r="AZ95" i="7"/>
  <c r="AW96" i="7"/>
  <c r="AX96" i="7"/>
  <c r="AY96" i="7"/>
  <c r="AZ96" i="7"/>
  <c r="AW97" i="7"/>
  <c r="AX97" i="7"/>
  <c r="AY97" i="7"/>
  <c r="AZ97" i="7"/>
  <c r="AW98" i="7"/>
  <c r="AX98" i="7"/>
  <c r="AY98" i="7"/>
  <c r="AZ98" i="7"/>
  <c r="AW99" i="7"/>
  <c r="AX99" i="7"/>
  <c r="AY99" i="7"/>
  <c r="AZ99" i="7"/>
  <c r="AW100" i="7"/>
  <c r="AX100" i="7"/>
  <c r="AY100" i="7"/>
  <c r="AZ100" i="7"/>
  <c r="AW101" i="7"/>
  <c r="AX101" i="7"/>
  <c r="AY101" i="7"/>
  <c r="AZ101" i="7"/>
  <c r="AW102" i="7"/>
  <c r="AX102" i="7"/>
  <c r="AY102" i="7"/>
  <c r="AZ102" i="7"/>
  <c r="AW103" i="7"/>
  <c r="AX103" i="7"/>
  <c r="AY103" i="7"/>
  <c r="AZ103" i="7"/>
  <c r="AW104" i="7"/>
  <c r="AX104" i="7"/>
  <c r="AY104" i="7"/>
  <c r="AZ104" i="7"/>
  <c r="AW105" i="7"/>
  <c r="AX105" i="7"/>
  <c r="AY105" i="7"/>
  <c r="AZ105" i="7"/>
  <c r="AW106" i="7"/>
  <c r="AX106" i="7"/>
  <c r="AY106" i="7"/>
  <c r="AZ106" i="7"/>
  <c r="AW107" i="7"/>
  <c r="AX107" i="7"/>
  <c r="AY107" i="7"/>
  <c r="AZ107" i="7"/>
  <c r="AW108" i="7"/>
  <c r="AX108" i="7"/>
  <c r="AY108" i="7"/>
  <c r="AZ108" i="7"/>
  <c r="AW109" i="7"/>
  <c r="AX109" i="7"/>
  <c r="AY109" i="7"/>
  <c r="AZ109" i="7"/>
  <c r="AW110" i="7"/>
  <c r="AX110" i="7"/>
  <c r="AY110" i="7"/>
  <c r="AZ110" i="7"/>
  <c r="AW111" i="7"/>
  <c r="AX111" i="7"/>
  <c r="AY111" i="7"/>
  <c r="AZ111" i="7"/>
  <c r="AW112" i="7"/>
  <c r="AX112" i="7"/>
  <c r="AY112" i="7"/>
  <c r="AZ112" i="7"/>
  <c r="AW113" i="7"/>
  <c r="AX113" i="7"/>
  <c r="AY113" i="7"/>
  <c r="AZ113" i="7"/>
  <c r="AW114" i="7"/>
  <c r="AX114" i="7"/>
  <c r="AY114" i="7"/>
  <c r="AZ114" i="7"/>
  <c r="AW115" i="7"/>
  <c r="AX115" i="7"/>
  <c r="AY115" i="7"/>
  <c r="AZ115" i="7"/>
  <c r="AW116" i="7"/>
  <c r="AX116" i="7"/>
  <c r="AY116" i="7"/>
  <c r="AZ116" i="7"/>
  <c r="AW117" i="7"/>
  <c r="AX117" i="7"/>
  <c r="AY117" i="7"/>
  <c r="AZ117" i="7"/>
  <c r="AW118" i="7"/>
  <c r="AX118" i="7"/>
  <c r="AY118" i="7"/>
  <c r="AZ118" i="7"/>
  <c r="AW119" i="7"/>
  <c r="AX119" i="7"/>
  <c r="AY119" i="7"/>
  <c r="AZ119" i="7"/>
  <c r="AW120" i="7"/>
  <c r="AX120" i="7"/>
  <c r="AY120" i="7"/>
  <c r="AZ120" i="7"/>
  <c r="AW121" i="7"/>
  <c r="AX121" i="7"/>
  <c r="AY121" i="7"/>
  <c r="AZ121" i="7"/>
  <c r="AW122" i="7"/>
  <c r="AX122" i="7"/>
  <c r="AY122" i="7"/>
  <c r="AZ122" i="7"/>
  <c r="AW123" i="7"/>
  <c r="AX123" i="7"/>
  <c r="AY123" i="7"/>
  <c r="AZ123" i="7"/>
  <c r="AW124" i="7"/>
  <c r="AX124" i="7"/>
  <c r="AY124" i="7"/>
  <c r="AZ124" i="7"/>
  <c r="AW125" i="7"/>
  <c r="AX125" i="7"/>
  <c r="AY125" i="7"/>
  <c r="AZ125" i="7"/>
  <c r="AW126" i="7"/>
  <c r="AX126" i="7"/>
  <c r="AY126" i="7"/>
  <c r="AZ126" i="7"/>
  <c r="AW127" i="7"/>
  <c r="AX127" i="7"/>
  <c r="AY127" i="7"/>
  <c r="AZ127" i="7"/>
  <c r="AW128" i="7"/>
  <c r="AX128" i="7"/>
  <c r="AY128" i="7"/>
  <c r="AZ128" i="7"/>
  <c r="AW129" i="7"/>
  <c r="AX129" i="7"/>
  <c r="AY129" i="7"/>
  <c r="AZ129" i="7"/>
  <c r="AW130" i="7"/>
  <c r="AX130" i="7"/>
  <c r="AY130" i="7"/>
  <c r="AZ130" i="7"/>
  <c r="AW131" i="7"/>
  <c r="AX131" i="7"/>
  <c r="AY131" i="7"/>
  <c r="AZ131" i="7"/>
  <c r="AW132" i="7"/>
  <c r="AX132" i="7"/>
  <c r="AY132" i="7"/>
  <c r="AZ132" i="7"/>
  <c r="AW133" i="7"/>
  <c r="AX133" i="7"/>
  <c r="AY133" i="7"/>
  <c r="AZ133" i="7"/>
  <c r="AW134" i="7"/>
  <c r="AX134" i="7"/>
  <c r="AY134" i="7"/>
  <c r="AZ134" i="7"/>
  <c r="AW135" i="7"/>
  <c r="AX135" i="7"/>
  <c r="AY135" i="7"/>
  <c r="AZ135" i="7"/>
  <c r="AW136" i="7"/>
  <c r="AX136" i="7"/>
  <c r="AY136" i="7"/>
  <c r="AZ136" i="7"/>
  <c r="AW137" i="7"/>
  <c r="AX137" i="7"/>
  <c r="AY137" i="7"/>
  <c r="AZ137" i="7"/>
  <c r="AW138" i="7"/>
  <c r="AX138" i="7"/>
  <c r="AY138" i="7"/>
  <c r="AZ138" i="7"/>
  <c r="AW139" i="7"/>
  <c r="AX139" i="7"/>
  <c r="AY139" i="7"/>
  <c r="AZ139" i="7"/>
  <c r="AW140" i="7"/>
  <c r="AX140" i="7"/>
  <c r="AY140" i="7"/>
  <c r="AZ140" i="7"/>
  <c r="AW141" i="7"/>
  <c r="AX141" i="7"/>
  <c r="AY141" i="7"/>
  <c r="AZ141" i="7"/>
  <c r="AW142" i="7"/>
  <c r="AX142" i="7"/>
  <c r="AY142" i="7"/>
  <c r="AZ142" i="7"/>
  <c r="AW143" i="7"/>
  <c r="AX143" i="7"/>
  <c r="AY143" i="7"/>
  <c r="AZ143" i="7"/>
  <c r="AW144" i="7"/>
  <c r="AX144" i="7"/>
  <c r="AY144" i="7"/>
  <c r="AZ144" i="7"/>
  <c r="AW145" i="7"/>
  <c r="AX145" i="7"/>
  <c r="AY145" i="7"/>
  <c r="AZ145" i="7"/>
  <c r="AW146" i="7"/>
  <c r="AX146" i="7"/>
  <c r="AY146" i="7"/>
  <c r="AZ146" i="7"/>
  <c r="AW147" i="7"/>
  <c r="AX147" i="7"/>
  <c r="AY147" i="7"/>
  <c r="AZ147" i="7"/>
  <c r="AW148" i="7"/>
  <c r="AX148" i="7"/>
  <c r="AY148" i="7"/>
  <c r="AZ148" i="7"/>
  <c r="AW149" i="7"/>
  <c r="AX149" i="7"/>
  <c r="AY149" i="7"/>
  <c r="AZ149" i="7"/>
  <c r="AW150" i="7"/>
  <c r="AX150" i="7"/>
  <c r="AY150" i="7"/>
  <c r="AZ150" i="7"/>
  <c r="AW151" i="7"/>
  <c r="AX151" i="7"/>
  <c r="AY151" i="7"/>
  <c r="AZ151" i="7"/>
  <c r="AW152" i="7"/>
  <c r="AX152" i="7"/>
  <c r="AY152" i="7"/>
  <c r="AZ152" i="7"/>
  <c r="AW153" i="7"/>
  <c r="AX153" i="7"/>
  <c r="AY153" i="7"/>
  <c r="AZ153" i="7"/>
  <c r="AW154" i="7"/>
  <c r="AX154" i="7"/>
  <c r="AY154" i="7"/>
  <c r="AZ154" i="7"/>
  <c r="AW155" i="7"/>
  <c r="AX155" i="7"/>
  <c r="AY155" i="7"/>
  <c r="AZ155" i="7"/>
  <c r="AW156" i="7"/>
  <c r="AX156" i="7"/>
  <c r="AY156" i="7"/>
  <c r="AZ156" i="7"/>
  <c r="AW157" i="7"/>
  <c r="AX157" i="7"/>
  <c r="AY157" i="7"/>
  <c r="AZ157" i="7"/>
  <c r="AW158" i="7"/>
  <c r="AX158" i="7"/>
  <c r="AY158" i="7"/>
  <c r="AZ158" i="7"/>
  <c r="AW159" i="7"/>
  <c r="AX159" i="7"/>
  <c r="AY159" i="7"/>
  <c r="AZ159" i="7"/>
  <c r="AW160" i="7"/>
  <c r="AX160" i="7"/>
  <c r="AY160" i="7"/>
  <c r="AZ160" i="7"/>
  <c r="AW161" i="7"/>
  <c r="AX161" i="7"/>
  <c r="AY161" i="7"/>
  <c r="AZ161" i="7"/>
  <c r="AW162" i="7"/>
  <c r="AX162" i="7"/>
  <c r="AY162" i="7"/>
  <c r="AZ162" i="7"/>
  <c r="AW163" i="7"/>
  <c r="AX163" i="7"/>
  <c r="AY163" i="7"/>
  <c r="AZ163" i="7"/>
  <c r="AW164" i="7"/>
  <c r="AX164" i="7"/>
  <c r="AY164" i="7"/>
  <c r="AZ164" i="7"/>
  <c r="AW165" i="7"/>
  <c r="AX165" i="7"/>
  <c r="AY165" i="7"/>
  <c r="AZ165" i="7"/>
  <c r="AW166" i="7"/>
  <c r="AX166" i="7"/>
  <c r="AY166" i="7"/>
  <c r="AZ166" i="7"/>
  <c r="AW167" i="7"/>
  <c r="AX167" i="7"/>
  <c r="AY167" i="7"/>
  <c r="AZ167" i="7"/>
  <c r="AW168" i="7"/>
  <c r="AX168" i="7"/>
  <c r="AY168" i="7"/>
  <c r="AZ168" i="7"/>
  <c r="AW169" i="7"/>
  <c r="AX169" i="7"/>
  <c r="AY169" i="7"/>
  <c r="AZ169" i="7"/>
  <c r="AW170" i="7"/>
  <c r="AX170" i="7"/>
  <c r="AY170" i="7"/>
  <c r="AZ170" i="7"/>
  <c r="AW171" i="7"/>
  <c r="AX171" i="7"/>
  <c r="AY171" i="7"/>
  <c r="AZ171" i="7"/>
  <c r="AW172" i="7"/>
  <c r="AX172" i="7"/>
  <c r="AY172" i="7"/>
  <c r="AZ172" i="7"/>
  <c r="AW173" i="7"/>
  <c r="AX173" i="7"/>
  <c r="AY173" i="7"/>
  <c r="AZ173" i="7"/>
  <c r="AW174" i="7"/>
  <c r="AX174" i="7"/>
  <c r="AY174" i="7"/>
  <c r="AZ174" i="7"/>
  <c r="AW175" i="7"/>
  <c r="AX175" i="7"/>
  <c r="AY175" i="7"/>
  <c r="AZ175" i="7"/>
  <c r="AW176" i="7"/>
  <c r="AX176" i="7"/>
  <c r="AY176" i="7"/>
  <c r="AZ176" i="7"/>
  <c r="AW177" i="7"/>
  <c r="AX177" i="7"/>
  <c r="AY177" i="7"/>
  <c r="AZ177" i="7"/>
  <c r="AW178" i="7"/>
  <c r="AX178" i="7"/>
  <c r="AY178" i="7"/>
  <c r="AZ178" i="7"/>
  <c r="AW179" i="7"/>
  <c r="AX179" i="7"/>
  <c r="AY179" i="7"/>
  <c r="AZ179" i="7"/>
  <c r="AW180" i="7"/>
  <c r="AX180" i="7"/>
  <c r="AY180" i="7"/>
  <c r="AZ180" i="7"/>
  <c r="AW181" i="7"/>
  <c r="AX181" i="7"/>
  <c r="AY181" i="7"/>
  <c r="AZ181" i="7"/>
  <c r="AW182" i="7"/>
  <c r="AX182" i="7"/>
  <c r="AY182" i="7"/>
  <c r="AZ182" i="7"/>
  <c r="AW183" i="7"/>
  <c r="AX183" i="7"/>
  <c r="AY183" i="7"/>
  <c r="AZ183" i="7"/>
  <c r="AW184" i="7"/>
  <c r="AX184" i="7"/>
  <c r="AY184" i="7"/>
  <c r="AZ184" i="7"/>
  <c r="AW185" i="7"/>
  <c r="AX185" i="7"/>
  <c r="AY185" i="7"/>
  <c r="AZ185" i="7"/>
  <c r="AW186" i="7"/>
  <c r="AX186" i="7"/>
  <c r="AY186" i="7"/>
  <c r="AZ186" i="7"/>
  <c r="AW187" i="7"/>
  <c r="AX187" i="7"/>
  <c r="AY187" i="7"/>
  <c r="AZ187" i="7"/>
  <c r="AW188" i="7"/>
  <c r="AX188" i="7"/>
  <c r="AY188" i="7"/>
  <c r="AZ188" i="7"/>
  <c r="AW189" i="7"/>
  <c r="AX189" i="7"/>
  <c r="AY189" i="7"/>
  <c r="AZ189" i="7"/>
  <c r="AX10" i="7"/>
  <c r="AY10" i="7"/>
  <c r="AZ10" i="7"/>
  <c r="AW10" i="7"/>
  <c r="W11" i="7"/>
  <c r="X11" i="7"/>
  <c r="Y11" i="7"/>
  <c r="Z11" i="7"/>
  <c r="AA11" i="7"/>
  <c r="AB11" i="7"/>
  <c r="AC11" i="7"/>
  <c r="AD11" i="7"/>
  <c r="AE11" i="7"/>
  <c r="AF11" i="7"/>
  <c r="AG11" i="7"/>
  <c r="AH11" i="7"/>
  <c r="AI11" i="7"/>
  <c r="AJ11" i="7"/>
  <c r="AK11" i="7"/>
  <c r="AL11" i="7"/>
  <c r="AM11" i="7"/>
  <c r="AN11" i="7"/>
  <c r="AO11" i="7"/>
  <c r="AP11" i="7"/>
  <c r="W12" i="7"/>
  <c r="X12" i="7"/>
  <c r="Y12" i="7"/>
  <c r="Z12" i="7"/>
  <c r="AA12" i="7"/>
  <c r="AB12" i="7"/>
  <c r="AC12" i="7"/>
  <c r="AD12" i="7"/>
  <c r="AE12" i="7"/>
  <c r="AF12" i="7"/>
  <c r="AG12" i="7"/>
  <c r="AH12" i="7"/>
  <c r="AI12" i="7"/>
  <c r="AJ12" i="7"/>
  <c r="AK12" i="7"/>
  <c r="AL12" i="7"/>
  <c r="AM12" i="7"/>
  <c r="AN12" i="7"/>
  <c r="AO12" i="7"/>
  <c r="AP12" i="7"/>
  <c r="W13" i="7"/>
  <c r="X13" i="7"/>
  <c r="Y13" i="7"/>
  <c r="Z13" i="7"/>
  <c r="AA13" i="7"/>
  <c r="AB13" i="7"/>
  <c r="BG13" i="7" s="1" a="1"/>
  <c r="AC13" i="7"/>
  <c r="BH13" i="7" s="1" a="1"/>
  <c r="AD13" i="7"/>
  <c r="BI13" i="7" s="1" a="1"/>
  <c r="AE13" i="7"/>
  <c r="BJ13" i="7" s="1" a="1"/>
  <c r="AF13" i="7"/>
  <c r="BK13" i="7" s="1" a="1"/>
  <c r="AG13" i="7"/>
  <c r="BL13" i="7" s="1" a="1"/>
  <c r="AH13" i="7"/>
  <c r="BM13" i="7" s="1" a="1"/>
  <c r="AI13" i="7"/>
  <c r="BN13" i="7" s="1" a="1"/>
  <c r="AJ13" i="7"/>
  <c r="BO13" i="7" s="1" a="1"/>
  <c r="AK13" i="7"/>
  <c r="BP13" i="7" s="1" a="1"/>
  <c r="AL13" i="7"/>
  <c r="BQ13" i="7" s="1" a="1"/>
  <c r="AM13" i="7"/>
  <c r="AN13" i="7"/>
  <c r="BS13" i="7" s="1" a="1"/>
  <c r="AO13" i="7"/>
  <c r="BT13" i="7" s="1" a="1"/>
  <c r="AP13" i="7"/>
  <c r="BU13" i="7" s="1" a="1"/>
  <c r="W14" i="7"/>
  <c r="BB14" i="7" s="1" a="1"/>
  <c r="X14" i="7"/>
  <c r="BC14" i="7" s="1" a="1"/>
  <c r="Y14" i="7"/>
  <c r="BD14" i="7" s="1" a="1"/>
  <c r="Z14" i="7"/>
  <c r="BE14" i="7" s="1" a="1"/>
  <c r="AA14" i="7"/>
  <c r="BF14" i="7" s="1" a="1"/>
  <c r="AB14" i="7"/>
  <c r="BG14" i="7" s="1" a="1"/>
  <c r="AC14" i="7"/>
  <c r="BH14" i="7" s="1" a="1"/>
  <c r="AD14" i="7"/>
  <c r="BI14" i="7" s="1" a="1"/>
  <c r="AE14" i="7"/>
  <c r="BJ14" i="7" s="1" a="1"/>
  <c r="AF14" i="7"/>
  <c r="BK14" i="7" s="1" a="1"/>
  <c r="AG14" i="7"/>
  <c r="BL14" i="7" s="1" a="1"/>
  <c r="AH14" i="7"/>
  <c r="BM14" i="7" s="1" a="1"/>
  <c r="AI14" i="7"/>
  <c r="BN14" i="7" s="1" a="1"/>
  <c r="AJ14" i="7"/>
  <c r="BO14" i="7" s="1" a="1"/>
  <c r="AK14" i="7"/>
  <c r="BP14" i="7" s="1" a="1"/>
  <c r="AL14" i="7"/>
  <c r="BQ14" i="7" s="1" a="1"/>
  <c r="AM14" i="7"/>
  <c r="BR14" i="7" s="1" a="1"/>
  <c r="AN14" i="7"/>
  <c r="BS14" i="7" s="1" a="1"/>
  <c r="AO14" i="7"/>
  <c r="BT14" i="7" s="1" a="1"/>
  <c r="AP14" i="7"/>
  <c r="BU14" i="7" s="1" a="1"/>
  <c r="W15" i="7"/>
  <c r="BB15" i="7" s="1" a="1"/>
  <c r="X15" i="7"/>
  <c r="BC15" i="7" s="1" a="1"/>
  <c r="Y15" i="7"/>
  <c r="BD15" i="7" s="1" a="1"/>
  <c r="Z15" i="7"/>
  <c r="BE15" i="7" s="1" a="1"/>
  <c r="AA15" i="7"/>
  <c r="BF15" i="7" s="1" a="1"/>
  <c r="AB15" i="7"/>
  <c r="BG15" i="7" s="1" a="1"/>
  <c r="AC15" i="7"/>
  <c r="BH15" i="7" s="1" a="1"/>
  <c r="AD15" i="7"/>
  <c r="BI15" i="7" s="1" a="1"/>
  <c r="AE15" i="7"/>
  <c r="BJ15" i="7" s="1" a="1"/>
  <c r="AF15" i="7"/>
  <c r="BK15" i="7" s="1" a="1"/>
  <c r="AG15" i="7"/>
  <c r="BL15" i="7" s="1" a="1"/>
  <c r="AH15" i="7"/>
  <c r="BM15" i="7" s="1" a="1"/>
  <c r="AI15" i="7"/>
  <c r="BN15" i="7" s="1" a="1"/>
  <c r="AJ15" i="7"/>
  <c r="BO15" i="7" s="1" a="1"/>
  <c r="AK15" i="7"/>
  <c r="BP15" i="7" s="1" a="1"/>
  <c r="AL15" i="7"/>
  <c r="BQ15" i="7" s="1" a="1"/>
  <c r="AM15" i="7"/>
  <c r="BR15" i="7" s="1" a="1"/>
  <c r="AN15" i="7"/>
  <c r="BS15" i="7" s="1" a="1"/>
  <c r="AO15" i="7"/>
  <c r="BT15" i="7" s="1" a="1"/>
  <c r="AP15" i="7"/>
  <c r="BU15" i="7" s="1" a="1"/>
  <c r="W16" i="7"/>
  <c r="BB16" i="7" s="1" a="1"/>
  <c r="X16" i="7"/>
  <c r="BC16" i="7" s="1" a="1"/>
  <c r="Y16" i="7"/>
  <c r="BD16" i="7" s="1" a="1"/>
  <c r="Z16" i="7"/>
  <c r="BE16" i="7" s="1" a="1"/>
  <c r="AA16" i="7"/>
  <c r="BF16" i="7" s="1" a="1"/>
  <c r="AB16" i="7"/>
  <c r="BG16" i="7" s="1" a="1"/>
  <c r="AC16" i="7"/>
  <c r="BH16" i="7" s="1" a="1"/>
  <c r="AD16" i="7"/>
  <c r="BI16" i="7" s="1" a="1"/>
  <c r="AE16" i="7"/>
  <c r="BJ16" i="7" s="1" a="1"/>
  <c r="AF16" i="7"/>
  <c r="BK16" i="7" s="1" a="1"/>
  <c r="AG16" i="7"/>
  <c r="BL16" i="7" s="1" a="1"/>
  <c r="AH16" i="7"/>
  <c r="BM16" i="7" s="1" a="1"/>
  <c r="AI16" i="7"/>
  <c r="BN16" i="7" s="1" a="1"/>
  <c r="AJ16" i="7"/>
  <c r="BO16" i="7" s="1" a="1"/>
  <c r="AK16" i="7"/>
  <c r="BP16" i="7" s="1" a="1"/>
  <c r="AL16" i="7"/>
  <c r="BQ16" i="7" s="1" a="1"/>
  <c r="AM16" i="7"/>
  <c r="BR16" i="7" s="1" a="1"/>
  <c r="AN16" i="7"/>
  <c r="BS16" i="7" s="1" a="1"/>
  <c r="AO16" i="7"/>
  <c r="BT16" i="7" s="1" a="1"/>
  <c r="AP16" i="7"/>
  <c r="BU16" i="7" s="1" a="1"/>
  <c r="W17" i="7"/>
  <c r="BB17" i="7" s="1" a="1"/>
  <c r="X17" i="7"/>
  <c r="BC17" i="7" s="1" a="1"/>
  <c r="Y17" i="7"/>
  <c r="BD17" i="7" s="1" a="1"/>
  <c r="Z17" i="7"/>
  <c r="BE17" i="7" s="1" a="1"/>
  <c r="AA17" i="7"/>
  <c r="BF17" i="7" s="1" a="1"/>
  <c r="AB17" i="7"/>
  <c r="BG17" i="7" s="1" a="1"/>
  <c r="AC17" i="7"/>
  <c r="BH17" i="7" s="1" a="1"/>
  <c r="AD17" i="7"/>
  <c r="BI17" i="7" s="1" a="1"/>
  <c r="AE17" i="7"/>
  <c r="BJ17" i="7" s="1" a="1"/>
  <c r="AF17" i="7"/>
  <c r="BK17" i="7" s="1" a="1"/>
  <c r="AG17" i="7"/>
  <c r="BL17" i="7" s="1" a="1"/>
  <c r="AH17" i="7"/>
  <c r="BM17" i="7" s="1" a="1"/>
  <c r="AI17" i="7"/>
  <c r="BN17" i="7" s="1" a="1"/>
  <c r="AJ17" i="7"/>
  <c r="BO17" i="7" s="1" a="1"/>
  <c r="AK17" i="7"/>
  <c r="BP17" i="7" s="1" a="1"/>
  <c r="AL17" i="7"/>
  <c r="BQ17" i="7" s="1" a="1"/>
  <c r="AM17" i="7"/>
  <c r="BR17" i="7" s="1" a="1"/>
  <c r="AN17" i="7"/>
  <c r="BS17" i="7" s="1" a="1"/>
  <c r="AO17" i="7"/>
  <c r="BT17" i="7" s="1" a="1"/>
  <c r="AP17" i="7"/>
  <c r="BU17" i="7" s="1" a="1"/>
  <c r="W18" i="7"/>
  <c r="BB18" i="7" s="1" a="1"/>
  <c r="X18" i="7"/>
  <c r="BC18" i="7" s="1" a="1"/>
  <c r="Y18" i="7"/>
  <c r="BD18" i="7" s="1" a="1"/>
  <c r="Z18" i="7"/>
  <c r="BE18" i="7" s="1" a="1"/>
  <c r="AA18" i="7"/>
  <c r="BF18" i="7" s="1" a="1"/>
  <c r="AB18" i="7"/>
  <c r="BG18" i="7" s="1" a="1"/>
  <c r="AC18" i="7"/>
  <c r="BH18" i="7" s="1" a="1"/>
  <c r="AD18" i="7"/>
  <c r="BI18" i="7" s="1" a="1"/>
  <c r="AE18" i="7"/>
  <c r="BJ18" i="7" s="1" a="1"/>
  <c r="AF18" i="7"/>
  <c r="BK18" i="7" s="1" a="1"/>
  <c r="AG18" i="7"/>
  <c r="BL18" i="7" s="1" a="1"/>
  <c r="AH18" i="7"/>
  <c r="BM18" i="7" s="1" a="1"/>
  <c r="AI18" i="7"/>
  <c r="BN18" i="7" s="1" a="1"/>
  <c r="AJ18" i="7"/>
  <c r="BO18" i="7" s="1" a="1"/>
  <c r="AK18" i="7"/>
  <c r="BP18" i="7" s="1" a="1"/>
  <c r="AL18" i="7"/>
  <c r="BQ18" i="7" s="1" a="1"/>
  <c r="AM18" i="7"/>
  <c r="BR18" i="7" s="1" a="1"/>
  <c r="AN18" i="7"/>
  <c r="BS18" i="7" s="1" a="1"/>
  <c r="AO18" i="7"/>
  <c r="BT18" i="7" s="1" a="1"/>
  <c r="AP18" i="7"/>
  <c r="BU18" i="7" s="1" a="1"/>
  <c r="W19" i="7"/>
  <c r="BB19" i="7" s="1" a="1"/>
  <c r="X19" i="7"/>
  <c r="BC19" i="7" s="1" a="1"/>
  <c r="Y19" i="7"/>
  <c r="BD19" i="7" s="1" a="1"/>
  <c r="Z19" i="7"/>
  <c r="BE19" i="7" s="1" a="1"/>
  <c r="AA19" i="7"/>
  <c r="BF19" i="7" s="1" a="1"/>
  <c r="AB19" i="7"/>
  <c r="BG19" i="7" s="1" a="1"/>
  <c r="AC19" i="7"/>
  <c r="BH19" i="7" s="1" a="1"/>
  <c r="AD19" i="7"/>
  <c r="BI19" i="7" s="1" a="1"/>
  <c r="AE19" i="7"/>
  <c r="BJ19" i="7" s="1" a="1"/>
  <c r="AF19" i="7"/>
  <c r="BK19" i="7" s="1" a="1"/>
  <c r="AG19" i="7"/>
  <c r="BL19" i="7" s="1" a="1"/>
  <c r="AH19" i="7"/>
  <c r="BM19" i="7" s="1" a="1"/>
  <c r="AI19" i="7"/>
  <c r="BN19" i="7" s="1" a="1"/>
  <c r="AJ19" i="7"/>
  <c r="BO19" i="7" s="1" a="1"/>
  <c r="AK19" i="7"/>
  <c r="BP19" i="7" s="1" a="1"/>
  <c r="AL19" i="7"/>
  <c r="BQ19" i="7" s="1" a="1"/>
  <c r="AM19" i="7"/>
  <c r="BR19" i="7" s="1" a="1"/>
  <c r="AN19" i="7"/>
  <c r="BS19" i="7" s="1" a="1"/>
  <c r="AO19" i="7"/>
  <c r="BT19" i="7" s="1" a="1"/>
  <c r="AP19" i="7"/>
  <c r="BU19" i="7" s="1" a="1"/>
  <c r="W20" i="7"/>
  <c r="BB20" i="7" s="1" a="1"/>
  <c r="X20" i="7"/>
  <c r="BC20" i="7" s="1" a="1"/>
  <c r="Y20" i="7"/>
  <c r="BD20" i="7" s="1" a="1"/>
  <c r="Z20" i="7"/>
  <c r="BE20" i="7" s="1" a="1"/>
  <c r="AA20" i="7"/>
  <c r="BF20" i="7" s="1" a="1"/>
  <c r="AB20" i="7"/>
  <c r="BG20" i="7" s="1" a="1"/>
  <c r="AC20" i="7"/>
  <c r="BH20" i="7" s="1" a="1"/>
  <c r="AD20" i="7"/>
  <c r="BI20" i="7" s="1" a="1"/>
  <c r="AE20" i="7"/>
  <c r="BJ20" i="7" s="1" a="1"/>
  <c r="AF20" i="7"/>
  <c r="BK20" i="7" s="1" a="1"/>
  <c r="AG20" i="7"/>
  <c r="BL20" i="7" s="1" a="1"/>
  <c r="AH20" i="7"/>
  <c r="BM20" i="7" s="1" a="1"/>
  <c r="AI20" i="7"/>
  <c r="BN20" i="7" s="1" a="1"/>
  <c r="AJ20" i="7"/>
  <c r="BO20" i="7" s="1" a="1"/>
  <c r="AK20" i="7"/>
  <c r="BP20" i="7" s="1" a="1"/>
  <c r="AL20" i="7"/>
  <c r="BQ20" i="7" s="1" a="1"/>
  <c r="AM20" i="7"/>
  <c r="BR20" i="7" s="1" a="1"/>
  <c r="AN20" i="7"/>
  <c r="BS20" i="7" s="1" a="1"/>
  <c r="AO20" i="7"/>
  <c r="BT20" i="7" s="1" a="1"/>
  <c r="AP20" i="7"/>
  <c r="BU20" i="7" s="1" a="1"/>
  <c r="W21" i="7"/>
  <c r="BB21" i="7" s="1" a="1"/>
  <c r="X21" i="7"/>
  <c r="BC21" i="7" s="1" a="1"/>
  <c r="Y21" i="7"/>
  <c r="BD21" i="7" s="1" a="1"/>
  <c r="Z21" i="7"/>
  <c r="BE21" i="7" s="1" a="1"/>
  <c r="AA21" i="7"/>
  <c r="BF21" i="7" s="1" a="1"/>
  <c r="AB21" i="7"/>
  <c r="BG21" i="7" s="1" a="1"/>
  <c r="AC21" i="7"/>
  <c r="BH21" i="7" s="1" a="1"/>
  <c r="AD21" i="7"/>
  <c r="BI21" i="7" s="1" a="1"/>
  <c r="AE21" i="7"/>
  <c r="BJ21" i="7" s="1" a="1"/>
  <c r="AF21" i="7"/>
  <c r="BK21" i="7" s="1" a="1"/>
  <c r="AG21" i="7"/>
  <c r="BL21" i="7" s="1" a="1"/>
  <c r="AH21" i="7"/>
  <c r="BM21" i="7" s="1" a="1"/>
  <c r="AI21" i="7"/>
  <c r="BN21" i="7" s="1" a="1"/>
  <c r="AJ21" i="7"/>
  <c r="BO21" i="7" s="1" a="1"/>
  <c r="AK21" i="7"/>
  <c r="BP21" i="7" s="1" a="1"/>
  <c r="AL21" i="7"/>
  <c r="BQ21" i="7" s="1" a="1"/>
  <c r="AM21" i="7"/>
  <c r="BR21" i="7" s="1" a="1"/>
  <c r="AN21" i="7"/>
  <c r="BS21" i="7" s="1" a="1"/>
  <c r="AO21" i="7"/>
  <c r="BT21" i="7" s="1" a="1"/>
  <c r="AP21" i="7"/>
  <c r="BU21" i="7" s="1" a="1"/>
  <c r="W22" i="7"/>
  <c r="BB22" i="7" s="1" a="1"/>
  <c r="X22" i="7"/>
  <c r="BC22" i="7" s="1" a="1"/>
  <c r="Y22" i="7"/>
  <c r="BD22" i="7" s="1" a="1"/>
  <c r="Z22" i="7"/>
  <c r="BE22" i="7" s="1" a="1"/>
  <c r="AA22" i="7"/>
  <c r="BF22" i="7" s="1" a="1"/>
  <c r="AB22" i="7"/>
  <c r="BG22" i="7" s="1" a="1"/>
  <c r="AC22" i="7"/>
  <c r="BH22" i="7" s="1" a="1"/>
  <c r="AD22" i="7"/>
  <c r="BI22" i="7" s="1" a="1"/>
  <c r="AE22" i="7"/>
  <c r="BJ22" i="7" s="1" a="1"/>
  <c r="AF22" i="7"/>
  <c r="BK22" i="7" s="1" a="1"/>
  <c r="AG22" i="7"/>
  <c r="BL22" i="7" s="1" a="1"/>
  <c r="AH22" i="7"/>
  <c r="BM22" i="7" s="1" a="1"/>
  <c r="AI22" i="7"/>
  <c r="BN22" i="7" s="1" a="1"/>
  <c r="AJ22" i="7"/>
  <c r="BO22" i="7" s="1" a="1"/>
  <c r="AK22" i="7"/>
  <c r="BP22" i="7" s="1" a="1"/>
  <c r="AL22" i="7"/>
  <c r="BQ22" i="7" s="1" a="1"/>
  <c r="AM22" i="7"/>
  <c r="BR22" i="7" s="1" a="1"/>
  <c r="AN22" i="7"/>
  <c r="BS22" i="7" s="1" a="1"/>
  <c r="AO22" i="7"/>
  <c r="BT22" i="7" s="1" a="1"/>
  <c r="AP22" i="7"/>
  <c r="BU22" i="7" s="1" a="1"/>
  <c r="W23" i="7"/>
  <c r="BB23" i="7" s="1" a="1"/>
  <c r="X23" i="7"/>
  <c r="BC23" i="7" s="1" a="1"/>
  <c r="Y23" i="7"/>
  <c r="BD23" i="7" s="1" a="1"/>
  <c r="Z23" i="7"/>
  <c r="BE23" i="7" s="1" a="1"/>
  <c r="AA23" i="7"/>
  <c r="BF23" i="7" s="1" a="1"/>
  <c r="AB23" i="7"/>
  <c r="BG23" i="7" s="1" a="1"/>
  <c r="AC23" i="7"/>
  <c r="BH23" i="7" s="1" a="1"/>
  <c r="AD23" i="7"/>
  <c r="BI23" i="7" s="1" a="1"/>
  <c r="AE23" i="7"/>
  <c r="BJ23" i="7" s="1" a="1"/>
  <c r="AF23" i="7"/>
  <c r="BK23" i="7" s="1" a="1"/>
  <c r="AG23" i="7"/>
  <c r="BL23" i="7" s="1" a="1"/>
  <c r="AH23" i="7"/>
  <c r="BM23" i="7" s="1" a="1"/>
  <c r="AI23" i="7"/>
  <c r="BN23" i="7" s="1" a="1"/>
  <c r="AJ23" i="7"/>
  <c r="BO23" i="7" s="1" a="1"/>
  <c r="AK23" i="7"/>
  <c r="BP23" i="7" s="1" a="1"/>
  <c r="AL23" i="7"/>
  <c r="BQ23" i="7" s="1" a="1"/>
  <c r="AM23" i="7"/>
  <c r="BR23" i="7" s="1" a="1"/>
  <c r="AN23" i="7"/>
  <c r="BS23" i="7" s="1" a="1"/>
  <c r="AO23" i="7"/>
  <c r="BT23" i="7" s="1" a="1"/>
  <c r="AP23" i="7"/>
  <c r="BU23" i="7" s="1" a="1"/>
  <c r="W24" i="7"/>
  <c r="BB24" i="7" s="1" a="1"/>
  <c r="X24" i="7"/>
  <c r="BC24" i="7" s="1" a="1"/>
  <c r="Y24" i="7"/>
  <c r="BD24" i="7" s="1" a="1"/>
  <c r="Z24" i="7"/>
  <c r="BE24" i="7" s="1" a="1"/>
  <c r="AA24" i="7"/>
  <c r="BF24" i="7" s="1" a="1"/>
  <c r="AB24" i="7"/>
  <c r="BG24" i="7" s="1" a="1"/>
  <c r="AC24" i="7"/>
  <c r="BH24" i="7" s="1" a="1"/>
  <c r="AD24" i="7"/>
  <c r="BI24" i="7" s="1" a="1"/>
  <c r="AE24" i="7"/>
  <c r="BJ24" i="7" s="1" a="1"/>
  <c r="AF24" i="7"/>
  <c r="BK24" i="7" s="1" a="1"/>
  <c r="AG24" i="7"/>
  <c r="BL24" i="7" s="1" a="1"/>
  <c r="AH24" i="7"/>
  <c r="BM24" i="7" s="1" a="1"/>
  <c r="AI24" i="7"/>
  <c r="BN24" i="7" s="1" a="1"/>
  <c r="AJ24" i="7"/>
  <c r="BO24" i="7" s="1" a="1"/>
  <c r="AK24" i="7"/>
  <c r="BP24" i="7" s="1" a="1"/>
  <c r="AL24" i="7"/>
  <c r="BQ24" i="7" s="1" a="1"/>
  <c r="AM24" i="7"/>
  <c r="BR24" i="7" s="1" a="1"/>
  <c r="AN24" i="7"/>
  <c r="BS24" i="7" s="1" a="1"/>
  <c r="AO24" i="7"/>
  <c r="BT24" i="7" s="1" a="1"/>
  <c r="AP24" i="7"/>
  <c r="BU24" i="7" s="1" a="1"/>
  <c r="W25" i="7"/>
  <c r="BB25" i="7" s="1" a="1"/>
  <c r="X25" i="7"/>
  <c r="BC25" i="7" s="1" a="1"/>
  <c r="Y25" i="7"/>
  <c r="BD25" i="7" s="1" a="1"/>
  <c r="Z25" i="7"/>
  <c r="BE25" i="7" s="1" a="1"/>
  <c r="AA25" i="7"/>
  <c r="BF25" i="7" s="1" a="1"/>
  <c r="AB25" i="7"/>
  <c r="BG25" i="7" s="1" a="1"/>
  <c r="AC25" i="7"/>
  <c r="BH25" i="7" s="1" a="1"/>
  <c r="AD25" i="7"/>
  <c r="BI25" i="7" s="1" a="1"/>
  <c r="AE25" i="7"/>
  <c r="BJ25" i="7" s="1" a="1"/>
  <c r="AF25" i="7"/>
  <c r="BK25" i="7" s="1" a="1"/>
  <c r="AG25" i="7"/>
  <c r="BL25" i="7" s="1" a="1"/>
  <c r="AH25" i="7"/>
  <c r="BM25" i="7" s="1" a="1"/>
  <c r="AI25" i="7"/>
  <c r="BN25" i="7" s="1" a="1"/>
  <c r="AJ25" i="7"/>
  <c r="BO25" i="7" s="1" a="1"/>
  <c r="AK25" i="7"/>
  <c r="BP25" i="7" s="1" a="1"/>
  <c r="AL25" i="7"/>
  <c r="BQ25" i="7" s="1" a="1"/>
  <c r="AM25" i="7"/>
  <c r="BR25" i="7" s="1" a="1"/>
  <c r="AN25" i="7"/>
  <c r="BS25" i="7" s="1" a="1"/>
  <c r="AO25" i="7"/>
  <c r="BT25" i="7" s="1" a="1"/>
  <c r="AP25" i="7"/>
  <c r="BU25" i="7" s="1" a="1"/>
  <c r="W26" i="7"/>
  <c r="BB26" i="7" s="1" a="1"/>
  <c r="X26" i="7"/>
  <c r="BC26" i="7" s="1" a="1"/>
  <c r="Y26" i="7"/>
  <c r="BD26" i="7" s="1" a="1"/>
  <c r="Z26" i="7"/>
  <c r="BE26" i="7" s="1" a="1"/>
  <c r="AA26" i="7"/>
  <c r="BF26" i="7" s="1" a="1"/>
  <c r="AB26" i="7"/>
  <c r="BG26" i="7" s="1" a="1"/>
  <c r="AC26" i="7"/>
  <c r="BH26" i="7" s="1" a="1"/>
  <c r="AD26" i="7"/>
  <c r="BI26" i="7" s="1" a="1"/>
  <c r="AE26" i="7"/>
  <c r="BJ26" i="7" s="1" a="1"/>
  <c r="AF26" i="7"/>
  <c r="BK26" i="7" s="1" a="1"/>
  <c r="AG26" i="7"/>
  <c r="BL26" i="7" s="1" a="1"/>
  <c r="AH26" i="7"/>
  <c r="BM26" i="7" s="1" a="1"/>
  <c r="AI26" i="7"/>
  <c r="BN26" i="7" s="1" a="1"/>
  <c r="AJ26" i="7"/>
  <c r="BO26" i="7" s="1" a="1"/>
  <c r="AK26" i="7"/>
  <c r="BP26" i="7" s="1" a="1"/>
  <c r="AL26" i="7"/>
  <c r="BQ26" i="7" s="1" a="1"/>
  <c r="AM26" i="7"/>
  <c r="BR26" i="7" s="1" a="1"/>
  <c r="AN26" i="7"/>
  <c r="BS26" i="7" s="1" a="1"/>
  <c r="AO26" i="7"/>
  <c r="BT26" i="7" s="1" a="1"/>
  <c r="AP26" i="7"/>
  <c r="BU26" i="7" s="1" a="1"/>
  <c r="W27" i="7"/>
  <c r="BB27" i="7" s="1" a="1"/>
  <c r="X27" i="7"/>
  <c r="BC27" i="7" s="1" a="1"/>
  <c r="Y27" i="7"/>
  <c r="BD27" i="7" s="1" a="1"/>
  <c r="Z27" i="7"/>
  <c r="BE27" i="7" s="1" a="1"/>
  <c r="AA27" i="7"/>
  <c r="BF27" i="7" s="1" a="1"/>
  <c r="AB27" i="7"/>
  <c r="BG27" i="7" s="1" a="1"/>
  <c r="AC27" i="7"/>
  <c r="BH27" i="7" s="1" a="1"/>
  <c r="AD27" i="7"/>
  <c r="BI27" i="7" s="1" a="1"/>
  <c r="AE27" i="7"/>
  <c r="BJ27" i="7" s="1" a="1"/>
  <c r="AF27" i="7"/>
  <c r="BK27" i="7" s="1" a="1"/>
  <c r="AG27" i="7"/>
  <c r="BL27" i="7" s="1" a="1"/>
  <c r="AH27" i="7"/>
  <c r="BM27" i="7" s="1" a="1"/>
  <c r="AI27" i="7"/>
  <c r="BN27" i="7" s="1" a="1"/>
  <c r="AJ27" i="7"/>
  <c r="BO27" i="7" s="1" a="1"/>
  <c r="AK27" i="7"/>
  <c r="BP27" i="7" s="1" a="1"/>
  <c r="AL27" i="7"/>
  <c r="BQ27" i="7" s="1" a="1"/>
  <c r="AM27" i="7"/>
  <c r="BR27" i="7" s="1" a="1"/>
  <c r="AN27" i="7"/>
  <c r="BS27" i="7" s="1" a="1"/>
  <c r="AO27" i="7"/>
  <c r="BT27" i="7" s="1" a="1"/>
  <c r="AP27" i="7"/>
  <c r="BU27" i="7" s="1" a="1"/>
  <c r="W28" i="7"/>
  <c r="BB28" i="7" s="1" a="1"/>
  <c r="X28" i="7"/>
  <c r="BC28" i="7" s="1" a="1"/>
  <c r="Y28" i="7"/>
  <c r="BD28" i="7" s="1" a="1"/>
  <c r="Z28" i="7"/>
  <c r="BE28" i="7" s="1" a="1"/>
  <c r="AA28" i="7"/>
  <c r="BF28" i="7" s="1" a="1"/>
  <c r="AB28" i="7"/>
  <c r="BG28" i="7" s="1" a="1"/>
  <c r="AC28" i="7"/>
  <c r="BH28" i="7" s="1" a="1"/>
  <c r="AD28" i="7"/>
  <c r="BI28" i="7" s="1" a="1"/>
  <c r="AE28" i="7"/>
  <c r="BJ28" i="7" s="1" a="1"/>
  <c r="AF28" i="7"/>
  <c r="BK28" i="7" s="1" a="1"/>
  <c r="AG28" i="7"/>
  <c r="BL28" i="7" s="1" a="1"/>
  <c r="AH28" i="7"/>
  <c r="BM28" i="7" s="1" a="1"/>
  <c r="AI28" i="7"/>
  <c r="BN28" i="7" s="1" a="1"/>
  <c r="AJ28" i="7"/>
  <c r="BO28" i="7" s="1" a="1"/>
  <c r="AK28" i="7"/>
  <c r="BP28" i="7" s="1" a="1"/>
  <c r="AL28" i="7"/>
  <c r="BQ28" i="7" s="1" a="1"/>
  <c r="AM28" i="7"/>
  <c r="BR28" i="7" s="1" a="1"/>
  <c r="AN28" i="7"/>
  <c r="BS28" i="7" s="1" a="1"/>
  <c r="AO28" i="7"/>
  <c r="BT28" i="7" s="1" a="1"/>
  <c r="AP28" i="7"/>
  <c r="BU28" i="7" s="1" a="1"/>
  <c r="W29" i="7"/>
  <c r="BB29" i="7" s="1" a="1"/>
  <c r="X29" i="7"/>
  <c r="BC29" i="7" s="1" a="1"/>
  <c r="Y29" i="7"/>
  <c r="BD29" i="7" s="1" a="1"/>
  <c r="Z29" i="7"/>
  <c r="BE29" i="7" s="1" a="1"/>
  <c r="AA29" i="7"/>
  <c r="BF29" i="7" s="1" a="1"/>
  <c r="AB29" i="7"/>
  <c r="BG29" i="7" s="1" a="1"/>
  <c r="AC29" i="7"/>
  <c r="BH29" i="7" s="1" a="1"/>
  <c r="AD29" i="7"/>
  <c r="BI29" i="7" s="1" a="1"/>
  <c r="AE29" i="7"/>
  <c r="BJ29" i="7" s="1" a="1"/>
  <c r="AF29" i="7"/>
  <c r="BK29" i="7" s="1" a="1"/>
  <c r="AG29" i="7"/>
  <c r="BL29" i="7" s="1" a="1"/>
  <c r="AH29" i="7"/>
  <c r="BM29" i="7" s="1" a="1"/>
  <c r="AI29" i="7"/>
  <c r="BN29" i="7" s="1" a="1"/>
  <c r="AJ29" i="7"/>
  <c r="BO29" i="7" s="1" a="1"/>
  <c r="AK29" i="7"/>
  <c r="BP29" i="7" s="1" a="1"/>
  <c r="AL29" i="7"/>
  <c r="BQ29" i="7" s="1" a="1"/>
  <c r="AM29" i="7"/>
  <c r="BR29" i="7" s="1" a="1"/>
  <c r="AN29" i="7"/>
  <c r="BS29" i="7" s="1" a="1"/>
  <c r="AO29" i="7"/>
  <c r="BT29" i="7" s="1" a="1"/>
  <c r="AP29" i="7"/>
  <c r="BU29" i="7" s="1" a="1"/>
  <c r="W30" i="7"/>
  <c r="BB30" i="7" s="1" a="1"/>
  <c r="X30" i="7"/>
  <c r="BC30" i="7" s="1" a="1"/>
  <c r="Y30" i="7"/>
  <c r="BD30" i="7" s="1" a="1"/>
  <c r="Z30" i="7"/>
  <c r="BE30" i="7" s="1" a="1"/>
  <c r="AA30" i="7"/>
  <c r="BF30" i="7" s="1" a="1"/>
  <c r="AB30" i="7"/>
  <c r="BG30" i="7" s="1" a="1"/>
  <c r="AC30" i="7"/>
  <c r="BH30" i="7" s="1" a="1"/>
  <c r="AD30" i="7"/>
  <c r="BI30" i="7" s="1" a="1"/>
  <c r="AE30" i="7"/>
  <c r="BJ30" i="7" s="1" a="1"/>
  <c r="AF30" i="7"/>
  <c r="BK30" i="7" s="1" a="1"/>
  <c r="AG30" i="7"/>
  <c r="BL30" i="7" s="1" a="1"/>
  <c r="AH30" i="7"/>
  <c r="BM30" i="7" s="1" a="1"/>
  <c r="AI30" i="7"/>
  <c r="BN30" i="7" s="1" a="1"/>
  <c r="AJ30" i="7"/>
  <c r="BO30" i="7" s="1" a="1"/>
  <c r="AK30" i="7"/>
  <c r="BP30" i="7" s="1" a="1"/>
  <c r="AL30" i="7"/>
  <c r="BQ30" i="7" s="1" a="1"/>
  <c r="AM30" i="7"/>
  <c r="BR30" i="7" s="1" a="1"/>
  <c r="AN30" i="7"/>
  <c r="BS30" i="7" s="1" a="1"/>
  <c r="AO30" i="7"/>
  <c r="BT30" i="7" s="1" a="1"/>
  <c r="AP30" i="7"/>
  <c r="BU30" i="7" s="1" a="1"/>
  <c r="W31" i="7"/>
  <c r="BB31" i="7" s="1" a="1"/>
  <c r="X31" i="7"/>
  <c r="BC31" i="7" s="1" a="1"/>
  <c r="Y31" i="7"/>
  <c r="BD31" i="7" s="1" a="1"/>
  <c r="Z31" i="7"/>
  <c r="BE31" i="7" s="1" a="1"/>
  <c r="AA31" i="7"/>
  <c r="BF31" i="7" s="1" a="1"/>
  <c r="AB31" i="7"/>
  <c r="BG31" i="7" s="1" a="1"/>
  <c r="AC31" i="7"/>
  <c r="BH31" i="7" s="1" a="1"/>
  <c r="AD31" i="7"/>
  <c r="BI31" i="7" s="1" a="1"/>
  <c r="AE31" i="7"/>
  <c r="BJ31" i="7" s="1" a="1"/>
  <c r="AF31" i="7"/>
  <c r="BK31" i="7" s="1" a="1"/>
  <c r="AG31" i="7"/>
  <c r="BL31" i="7" s="1" a="1"/>
  <c r="AH31" i="7"/>
  <c r="BM31" i="7" s="1" a="1"/>
  <c r="AI31" i="7"/>
  <c r="BN31" i="7" s="1" a="1"/>
  <c r="AJ31" i="7"/>
  <c r="BO31" i="7" s="1" a="1"/>
  <c r="AK31" i="7"/>
  <c r="BP31" i="7" s="1" a="1"/>
  <c r="AL31" i="7"/>
  <c r="BQ31" i="7" s="1" a="1"/>
  <c r="AM31" i="7"/>
  <c r="BR31" i="7" s="1" a="1"/>
  <c r="AN31" i="7"/>
  <c r="BS31" i="7" s="1" a="1"/>
  <c r="AO31" i="7"/>
  <c r="BT31" i="7" s="1" a="1"/>
  <c r="AP31" i="7"/>
  <c r="BU31" i="7" s="1" a="1"/>
  <c r="W32" i="7"/>
  <c r="BB32" i="7" s="1" a="1"/>
  <c r="X32" i="7"/>
  <c r="BC32" i="7" s="1" a="1"/>
  <c r="Y32" i="7"/>
  <c r="BD32" i="7" s="1" a="1"/>
  <c r="Z32" i="7"/>
  <c r="BE32" i="7" s="1" a="1"/>
  <c r="AA32" i="7"/>
  <c r="BF32" i="7" s="1" a="1"/>
  <c r="AB32" i="7"/>
  <c r="BG32" i="7" s="1" a="1"/>
  <c r="AC32" i="7"/>
  <c r="BH32" i="7" s="1" a="1"/>
  <c r="AD32" i="7"/>
  <c r="BI32" i="7" s="1" a="1"/>
  <c r="AE32" i="7"/>
  <c r="BJ32" i="7" s="1" a="1"/>
  <c r="AF32" i="7"/>
  <c r="BK32" i="7" s="1" a="1"/>
  <c r="AG32" i="7"/>
  <c r="BL32" i="7" s="1" a="1"/>
  <c r="AH32" i="7"/>
  <c r="BM32" i="7" s="1" a="1"/>
  <c r="AI32" i="7"/>
  <c r="BN32" i="7" s="1" a="1"/>
  <c r="AJ32" i="7"/>
  <c r="BO32" i="7" s="1" a="1"/>
  <c r="AK32" i="7"/>
  <c r="BP32" i="7" s="1" a="1"/>
  <c r="AL32" i="7"/>
  <c r="BQ32" i="7" s="1" a="1"/>
  <c r="AM32" i="7"/>
  <c r="BR32" i="7" s="1" a="1"/>
  <c r="AN32" i="7"/>
  <c r="BS32" i="7" s="1" a="1"/>
  <c r="AO32" i="7"/>
  <c r="BT32" i="7" s="1" a="1"/>
  <c r="AP32" i="7"/>
  <c r="BU32" i="7" s="1" a="1"/>
  <c r="W33" i="7"/>
  <c r="BB33" i="7" s="1" a="1"/>
  <c r="X33" i="7"/>
  <c r="BC33" i="7" s="1" a="1"/>
  <c r="Y33" i="7"/>
  <c r="BD33" i="7" s="1" a="1"/>
  <c r="Z33" i="7"/>
  <c r="BE33" i="7" s="1" a="1"/>
  <c r="AA33" i="7"/>
  <c r="BF33" i="7" s="1" a="1"/>
  <c r="AB33" i="7"/>
  <c r="BG33" i="7" s="1" a="1"/>
  <c r="AC33" i="7"/>
  <c r="BH33" i="7" s="1" a="1"/>
  <c r="AD33" i="7"/>
  <c r="BI33" i="7" s="1" a="1"/>
  <c r="AE33" i="7"/>
  <c r="BJ33" i="7" s="1" a="1"/>
  <c r="AF33" i="7"/>
  <c r="BK33" i="7" s="1" a="1"/>
  <c r="AG33" i="7"/>
  <c r="BL33" i="7" s="1" a="1"/>
  <c r="AH33" i="7"/>
  <c r="BM33" i="7" s="1" a="1"/>
  <c r="AI33" i="7"/>
  <c r="BN33" i="7" s="1" a="1"/>
  <c r="AJ33" i="7"/>
  <c r="BO33" i="7" s="1" a="1"/>
  <c r="AK33" i="7"/>
  <c r="BP33" i="7" s="1" a="1"/>
  <c r="AL33" i="7"/>
  <c r="BQ33" i="7" s="1" a="1"/>
  <c r="AM33" i="7"/>
  <c r="BR33" i="7" s="1" a="1"/>
  <c r="AN33" i="7"/>
  <c r="BS33" i="7" s="1" a="1"/>
  <c r="AO33" i="7"/>
  <c r="BT33" i="7" s="1" a="1"/>
  <c r="AP33" i="7"/>
  <c r="BU33" i="7" s="1" a="1"/>
  <c r="W34" i="7"/>
  <c r="BB34" i="7" s="1" a="1"/>
  <c r="X34" i="7"/>
  <c r="BC34" i="7" s="1" a="1"/>
  <c r="Y34" i="7"/>
  <c r="BD34" i="7" s="1" a="1"/>
  <c r="Z34" i="7"/>
  <c r="BE34" i="7" s="1" a="1"/>
  <c r="AA34" i="7"/>
  <c r="BF34" i="7" s="1" a="1"/>
  <c r="AB34" i="7"/>
  <c r="BG34" i="7" s="1" a="1"/>
  <c r="AC34" i="7"/>
  <c r="BH34" i="7" s="1" a="1"/>
  <c r="AD34" i="7"/>
  <c r="BI34" i="7" s="1" a="1"/>
  <c r="AE34" i="7"/>
  <c r="BJ34" i="7" s="1" a="1"/>
  <c r="AF34" i="7"/>
  <c r="BK34" i="7" s="1" a="1"/>
  <c r="AG34" i="7"/>
  <c r="BL34" i="7" s="1" a="1"/>
  <c r="AH34" i="7"/>
  <c r="BM34" i="7" s="1" a="1"/>
  <c r="AI34" i="7"/>
  <c r="BN34" i="7" s="1" a="1"/>
  <c r="AJ34" i="7"/>
  <c r="BO34" i="7" s="1" a="1"/>
  <c r="AK34" i="7"/>
  <c r="BP34" i="7" s="1" a="1"/>
  <c r="AL34" i="7"/>
  <c r="BQ34" i="7" s="1" a="1"/>
  <c r="AM34" i="7"/>
  <c r="BR34" i="7" s="1" a="1"/>
  <c r="AN34" i="7"/>
  <c r="BS34" i="7" s="1" a="1"/>
  <c r="AO34" i="7"/>
  <c r="BT34" i="7" s="1" a="1"/>
  <c r="AP34" i="7"/>
  <c r="BU34" i="7" s="1" a="1"/>
  <c r="W35" i="7"/>
  <c r="BB35" i="7" s="1" a="1"/>
  <c r="X35" i="7"/>
  <c r="BC35" i="7" s="1" a="1"/>
  <c r="Y35" i="7"/>
  <c r="BD35" i="7" s="1" a="1"/>
  <c r="Z35" i="7"/>
  <c r="BE35" i="7" s="1" a="1"/>
  <c r="AA35" i="7"/>
  <c r="BF35" i="7" s="1" a="1"/>
  <c r="AB35" i="7"/>
  <c r="BG35" i="7" s="1" a="1"/>
  <c r="AC35" i="7"/>
  <c r="BH35" i="7" s="1" a="1"/>
  <c r="AD35" i="7"/>
  <c r="BI35" i="7" s="1" a="1"/>
  <c r="AE35" i="7"/>
  <c r="BJ35" i="7" s="1" a="1"/>
  <c r="AF35" i="7"/>
  <c r="BK35" i="7" s="1" a="1"/>
  <c r="AG35" i="7"/>
  <c r="BL35" i="7" s="1" a="1"/>
  <c r="AH35" i="7"/>
  <c r="BM35" i="7" s="1" a="1"/>
  <c r="AI35" i="7"/>
  <c r="BN35" i="7" s="1" a="1"/>
  <c r="AJ35" i="7"/>
  <c r="BO35" i="7" s="1" a="1"/>
  <c r="AK35" i="7"/>
  <c r="BP35" i="7" s="1" a="1"/>
  <c r="AL35" i="7"/>
  <c r="BQ35" i="7" s="1" a="1"/>
  <c r="AM35" i="7"/>
  <c r="BR35" i="7" s="1" a="1"/>
  <c r="AN35" i="7"/>
  <c r="BS35" i="7" s="1" a="1"/>
  <c r="AO35" i="7"/>
  <c r="BT35" i="7" s="1" a="1"/>
  <c r="AP35" i="7"/>
  <c r="BU35" i="7" s="1" a="1"/>
  <c r="W36" i="7"/>
  <c r="BB36" i="7" s="1" a="1"/>
  <c r="X36" i="7"/>
  <c r="BC36" i="7" s="1" a="1"/>
  <c r="Y36" i="7"/>
  <c r="BD36" i="7" s="1" a="1"/>
  <c r="Z36" i="7"/>
  <c r="BE36" i="7" s="1" a="1"/>
  <c r="AA36" i="7"/>
  <c r="BF36" i="7" s="1" a="1"/>
  <c r="AB36" i="7"/>
  <c r="BG36" i="7" s="1" a="1"/>
  <c r="AC36" i="7"/>
  <c r="BH36" i="7" s="1" a="1"/>
  <c r="AD36" i="7"/>
  <c r="BI36" i="7" s="1" a="1"/>
  <c r="AE36" i="7"/>
  <c r="BJ36" i="7" s="1" a="1"/>
  <c r="AF36" i="7"/>
  <c r="BK36" i="7" s="1" a="1"/>
  <c r="AG36" i="7"/>
  <c r="BL36" i="7" s="1" a="1"/>
  <c r="AH36" i="7"/>
  <c r="BM36" i="7" s="1" a="1"/>
  <c r="AI36" i="7"/>
  <c r="BN36" i="7" s="1" a="1"/>
  <c r="AJ36" i="7"/>
  <c r="BO36" i="7" s="1" a="1"/>
  <c r="AK36" i="7"/>
  <c r="BP36" i="7" s="1" a="1"/>
  <c r="AL36" i="7"/>
  <c r="BQ36" i="7" s="1" a="1"/>
  <c r="AM36" i="7"/>
  <c r="BR36" i="7" s="1" a="1"/>
  <c r="AN36" i="7"/>
  <c r="BS36" i="7" s="1" a="1"/>
  <c r="AO36" i="7"/>
  <c r="BT36" i="7" s="1" a="1"/>
  <c r="AP36" i="7"/>
  <c r="BU36" i="7" s="1" a="1"/>
  <c r="W37" i="7"/>
  <c r="BB37" i="7" s="1" a="1"/>
  <c r="X37" i="7"/>
  <c r="BC37" i="7" s="1" a="1"/>
  <c r="Y37" i="7"/>
  <c r="BD37" i="7" s="1" a="1"/>
  <c r="Z37" i="7"/>
  <c r="BE37" i="7" s="1" a="1"/>
  <c r="AA37" i="7"/>
  <c r="BF37" i="7" s="1" a="1"/>
  <c r="AB37" i="7"/>
  <c r="BG37" i="7" s="1" a="1"/>
  <c r="AC37" i="7"/>
  <c r="BH37" i="7" s="1" a="1"/>
  <c r="AD37" i="7"/>
  <c r="BI37" i="7" s="1" a="1"/>
  <c r="AE37" i="7"/>
  <c r="BJ37" i="7" s="1" a="1"/>
  <c r="AF37" i="7"/>
  <c r="BK37" i="7" s="1" a="1"/>
  <c r="AG37" i="7"/>
  <c r="BL37" i="7" s="1" a="1"/>
  <c r="AH37" i="7"/>
  <c r="BM37" i="7" s="1" a="1"/>
  <c r="AI37" i="7"/>
  <c r="BN37" i="7" s="1" a="1"/>
  <c r="AJ37" i="7"/>
  <c r="BO37" i="7" s="1" a="1"/>
  <c r="AK37" i="7"/>
  <c r="BP37" i="7" s="1" a="1"/>
  <c r="AL37" i="7"/>
  <c r="BQ37" i="7" s="1" a="1"/>
  <c r="AM37" i="7"/>
  <c r="BR37" i="7" s="1" a="1"/>
  <c r="AN37" i="7"/>
  <c r="BS37" i="7" s="1" a="1"/>
  <c r="AO37" i="7"/>
  <c r="BT37" i="7" s="1" a="1"/>
  <c r="AP37" i="7"/>
  <c r="BU37" i="7" s="1" a="1"/>
  <c r="W38" i="7"/>
  <c r="BB38" i="7" s="1" a="1"/>
  <c r="X38" i="7"/>
  <c r="BC38" i="7" s="1" a="1"/>
  <c r="Y38" i="7"/>
  <c r="BD38" i="7" s="1" a="1"/>
  <c r="Z38" i="7"/>
  <c r="BE38" i="7" s="1" a="1"/>
  <c r="AA38" i="7"/>
  <c r="BF38" i="7" s="1" a="1"/>
  <c r="AB38" i="7"/>
  <c r="BG38" i="7" s="1" a="1"/>
  <c r="AC38" i="7"/>
  <c r="BH38" i="7" s="1" a="1"/>
  <c r="AD38" i="7"/>
  <c r="BI38" i="7" s="1" a="1"/>
  <c r="AE38" i="7"/>
  <c r="BJ38" i="7" s="1" a="1"/>
  <c r="AF38" i="7"/>
  <c r="BK38" i="7" s="1" a="1"/>
  <c r="AG38" i="7"/>
  <c r="BL38" i="7" s="1" a="1"/>
  <c r="AH38" i="7"/>
  <c r="BM38" i="7" s="1" a="1"/>
  <c r="AI38" i="7"/>
  <c r="BN38" i="7" s="1" a="1"/>
  <c r="AJ38" i="7"/>
  <c r="BO38" i="7" s="1" a="1"/>
  <c r="AK38" i="7"/>
  <c r="BP38" i="7" s="1" a="1"/>
  <c r="AL38" i="7"/>
  <c r="BQ38" i="7" s="1" a="1"/>
  <c r="AM38" i="7"/>
  <c r="BR38" i="7" s="1" a="1"/>
  <c r="AN38" i="7"/>
  <c r="BS38" i="7" s="1" a="1"/>
  <c r="AO38" i="7"/>
  <c r="BT38" i="7" s="1" a="1"/>
  <c r="AP38" i="7"/>
  <c r="BU38" i="7" s="1" a="1"/>
  <c r="W39" i="7"/>
  <c r="BB39" i="7" s="1" a="1"/>
  <c r="X39" i="7"/>
  <c r="BC39" i="7" s="1" a="1"/>
  <c r="Y39" i="7"/>
  <c r="BD39" i="7" s="1" a="1"/>
  <c r="Z39" i="7"/>
  <c r="BE39" i="7" s="1" a="1"/>
  <c r="AA39" i="7"/>
  <c r="BF39" i="7" s="1" a="1"/>
  <c r="AB39" i="7"/>
  <c r="BG39" i="7" s="1" a="1"/>
  <c r="AC39" i="7"/>
  <c r="BH39" i="7" s="1" a="1"/>
  <c r="AD39" i="7"/>
  <c r="BI39" i="7" s="1" a="1"/>
  <c r="AE39" i="7"/>
  <c r="BJ39" i="7" s="1" a="1"/>
  <c r="AF39" i="7"/>
  <c r="BK39" i="7" s="1" a="1"/>
  <c r="AG39" i="7"/>
  <c r="BL39" i="7" s="1" a="1"/>
  <c r="AH39" i="7"/>
  <c r="BM39" i="7" s="1" a="1"/>
  <c r="AI39" i="7"/>
  <c r="BN39" i="7" s="1" a="1"/>
  <c r="AJ39" i="7"/>
  <c r="BO39" i="7" s="1" a="1"/>
  <c r="AK39" i="7"/>
  <c r="BP39" i="7" s="1" a="1"/>
  <c r="AL39" i="7"/>
  <c r="BQ39" i="7" s="1" a="1"/>
  <c r="AM39" i="7"/>
  <c r="BR39" i="7" s="1" a="1"/>
  <c r="AN39" i="7"/>
  <c r="BS39" i="7" s="1" a="1"/>
  <c r="AO39" i="7"/>
  <c r="BT39" i="7" s="1" a="1"/>
  <c r="AP39" i="7"/>
  <c r="BU39" i="7" s="1" a="1"/>
  <c r="W40" i="7"/>
  <c r="BB40" i="7" s="1" a="1"/>
  <c r="X40" i="7"/>
  <c r="BC40" i="7" s="1" a="1"/>
  <c r="Y40" i="7"/>
  <c r="BD40" i="7" s="1" a="1"/>
  <c r="Z40" i="7"/>
  <c r="BE40" i="7" s="1" a="1"/>
  <c r="AA40" i="7"/>
  <c r="BF40" i="7" s="1" a="1"/>
  <c r="AB40" i="7"/>
  <c r="BG40" i="7" s="1" a="1"/>
  <c r="AC40" i="7"/>
  <c r="BH40" i="7" s="1" a="1"/>
  <c r="AD40" i="7"/>
  <c r="BI40" i="7" s="1" a="1"/>
  <c r="AE40" i="7"/>
  <c r="BJ40" i="7" s="1" a="1"/>
  <c r="AF40" i="7"/>
  <c r="BK40" i="7" s="1" a="1"/>
  <c r="AG40" i="7"/>
  <c r="BL40" i="7" s="1" a="1"/>
  <c r="AH40" i="7"/>
  <c r="BM40" i="7" s="1" a="1"/>
  <c r="AI40" i="7"/>
  <c r="BN40" i="7" s="1" a="1"/>
  <c r="AJ40" i="7"/>
  <c r="BO40" i="7" s="1" a="1"/>
  <c r="AK40" i="7"/>
  <c r="BP40" i="7" s="1" a="1"/>
  <c r="AL40" i="7"/>
  <c r="BQ40" i="7" s="1" a="1"/>
  <c r="AM40" i="7"/>
  <c r="BR40" i="7" s="1" a="1"/>
  <c r="AN40" i="7"/>
  <c r="BS40" i="7" s="1" a="1"/>
  <c r="AO40" i="7"/>
  <c r="BT40" i="7" s="1" a="1"/>
  <c r="AP40" i="7"/>
  <c r="BU40" i="7" s="1" a="1"/>
  <c r="W41" i="7"/>
  <c r="BB41" i="7" s="1" a="1"/>
  <c r="X41" i="7"/>
  <c r="BC41" i="7" s="1" a="1"/>
  <c r="Y41" i="7"/>
  <c r="BD41" i="7" s="1" a="1"/>
  <c r="Z41" i="7"/>
  <c r="BE41" i="7" s="1" a="1"/>
  <c r="AA41" i="7"/>
  <c r="BF41" i="7" s="1" a="1"/>
  <c r="AB41" i="7"/>
  <c r="BG41" i="7" s="1" a="1"/>
  <c r="AC41" i="7"/>
  <c r="BH41" i="7" s="1" a="1"/>
  <c r="AD41" i="7"/>
  <c r="BI41" i="7" s="1" a="1"/>
  <c r="AE41" i="7"/>
  <c r="BJ41" i="7" s="1" a="1"/>
  <c r="AF41" i="7"/>
  <c r="BK41" i="7" s="1" a="1"/>
  <c r="AG41" i="7"/>
  <c r="BL41" i="7" s="1" a="1"/>
  <c r="AH41" i="7"/>
  <c r="BM41" i="7" s="1" a="1"/>
  <c r="AI41" i="7"/>
  <c r="BN41" i="7" s="1" a="1"/>
  <c r="AJ41" i="7"/>
  <c r="BO41" i="7" s="1" a="1"/>
  <c r="AK41" i="7"/>
  <c r="BP41" i="7" s="1" a="1"/>
  <c r="AL41" i="7"/>
  <c r="BQ41" i="7" s="1" a="1"/>
  <c r="AM41" i="7"/>
  <c r="BR41" i="7" s="1" a="1"/>
  <c r="AN41" i="7"/>
  <c r="BS41" i="7" s="1" a="1"/>
  <c r="AO41" i="7"/>
  <c r="BT41" i="7" s="1" a="1"/>
  <c r="AP41" i="7"/>
  <c r="BU41" i="7" s="1" a="1"/>
  <c r="W42" i="7"/>
  <c r="BB42" i="7" s="1" a="1"/>
  <c r="X42" i="7"/>
  <c r="BC42" i="7" s="1" a="1"/>
  <c r="Y42" i="7"/>
  <c r="BD42" i="7" s="1" a="1"/>
  <c r="Z42" i="7"/>
  <c r="BE42" i="7" s="1" a="1"/>
  <c r="AA42" i="7"/>
  <c r="BF42" i="7" s="1" a="1"/>
  <c r="AB42" i="7"/>
  <c r="BG42" i="7" s="1" a="1"/>
  <c r="AC42" i="7"/>
  <c r="BH42" i="7" s="1" a="1"/>
  <c r="AD42" i="7"/>
  <c r="BI42" i="7" s="1" a="1"/>
  <c r="AE42" i="7"/>
  <c r="BJ42" i="7" s="1" a="1"/>
  <c r="AF42" i="7"/>
  <c r="BK42" i="7" s="1" a="1"/>
  <c r="AG42" i="7"/>
  <c r="BL42" i="7" s="1" a="1"/>
  <c r="AH42" i="7"/>
  <c r="BM42" i="7" s="1" a="1"/>
  <c r="AI42" i="7"/>
  <c r="BN42" i="7" s="1" a="1"/>
  <c r="AJ42" i="7"/>
  <c r="BO42" i="7" s="1" a="1"/>
  <c r="AK42" i="7"/>
  <c r="BP42" i="7" s="1" a="1"/>
  <c r="AL42" i="7"/>
  <c r="BQ42" i="7" s="1" a="1"/>
  <c r="AM42" i="7"/>
  <c r="BR42" i="7" s="1" a="1"/>
  <c r="AN42" i="7"/>
  <c r="BS42" i="7" s="1" a="1"/>
  <c r="AO42" i="7"/>
  <c r="BT42" i="7" s="1" a="1"/>
  <c r="AP42" i="7"/>
  <c r="BU42" i="7" s="1" a="1"/>
  <c r="W43" i="7"/>
  <c r="BB43" i="7" s="1" a="1"/>
  <c r="X43" i="7"/>
  <c r="BC43" i="7" s="1" a="1"/>
  <c r="Y43" i="7"/>
  <c r="BD43" i="7" s="1" a="1"/>
  <c r="Z43" i="7"/>
  <c r="BE43" i="7" s="1" a="1"/>
  <c r="AA43" i="7"/>
  <c r="BF43" i="7" s="1" a="1"/>
  <c r="AB43" i="7"/>
  <c r="BG43" i="7" s="1" a="1"/>
  <c r="AC43" i="7"/>
  <c r="BH43" i="7" s="1" a="1"/>
  <c r="AD43" i="7"/>
  <c r="BI43" i="7" s="1" a="1"/>
  <c r="AE43" i="7"/>
  <c r="BJ43" i="7" s="1" a="1"/>
  <c r="AF43" i="7"/>
  <c r="BK43" i="7" s="1" a="1"/>
  <c r="AG43" i="7"/>
  <c r="BL43" i="7" s="1" a="1"/>
  <c r="AH43" i="7"/>
  <c r="BM43" i="7" s="1" a="1"/>
  <c r="AI43" i="7"/>
  <c r="BN43" i="7" s="1" a="1"/>
  <c r="AJ43" i="7"/>
  <c r="BO43" i="7" s="1" a="1"/>
  <c r="AK43" i="7"/>
  <c r="BP43" i="7" s="1" a="1"/>
  <c r="AL43" i="7"/>
  <c r="BQ43" i="7" s="1" a="1"/>
  <c r="AM43" i="7"/>
  <c r="BR43" i="7" s="1" a="1"/>
  <c r="AN43" i="7"/>
  <c r="BS43" i="7" s="1" a="1"/>
  <c r="AO43" i="7"/>
  <c r="BT43" i="7" s="1" a="1"/>
  <c r="AP43" i="7"/>
  <c r="BU43" i="7" s="1" a="1"/>
  <c r="W44" i="7"/>
  <c r="BB44" i="7" s="1" a="1"/>
  <c r="X44" i="7"/>
  <c r="BC44" i="7" s="1" a="1"/>
  <c r="Y44" i="7"/>
  <c r="BD44" i="7" s="1" a="1"/>
  <c r="Z44" i="7"/>
  <c r="BE44" i="7" s="1" a="1"/>
  <c r="AA44" i="7"/>
  <c r="BF44" i="7" s="1" a="1"/>
  <c r="AB44" i="7"/>
  <c r="BG44" i="7" s="1" a="1"/>
  <c r="AC44" i="7"/>
  <c r="BH44" i="7" s="1" a="1"/>
  <c r="AD44" i="7"/>
  <c r="BI44" i="7" s="1" a="1"/>
  <c r="AE44" i="7"/>
  <c r="BJ44" i="7" s="1" a="1"/>
  <c r="AF44" i="7"/>
  <c r="BK44" i="7" s="1" a="1"/>
  <c r="AG44" i="7"/>
  <c r="BL44" i="7" s="1" a="1"/>
  <c r="AH44" i="7"/>
  <c r="BM44" i="7" s="1" a="1"/>
  <c r="AI44" i="7"/>
  <c r="BN44" i="7" s="1" a="1"/>
  <c r="AJ44" i="7"/>
  <c r="BO44" i="7" s="1" a="1"/>
  <c r="AK44" i="7"/>
  <c r="BP44" i="7" s="1" a="1"/>
  <c r="AL44" i="7"/>
  <c r="BQ44" i="7" s="1" a="1"/>
  <c r="AM44" i="7"/>
  <c r="BR44" i="7" s="1" a="1"/>
  <c r="AN44" i="7"/>
  <c r="BS44" i="7" s="1" a="1"/>
  <c r="AO44" i="7"/>
  <c r="BT44" i="7" s="1" a="1"/>
  <c r="AP44" i="7"/>
  <c r="BU44" i="7" s="1" a="1"/>
  <c r="W45" i="7"/>
  <c r="BB45" i="7" s="1" a="1"/>
  <c r="X45" i="7"/>
  <c r="BC45" i="7" s="1" a="1"/>
  <c r="Y45" i="7"/>
  <c r="BD45" i="7" s="1" a="1"/>
  <c r="Z45" i="7"/>
  <c r="BE45" i="7" s="1" a="1"/>
  <c r="AA45" i="7"/>
  <c r="BF45" i="7" s="1" a="1"/>
  <c r="AB45" i="7"/>
  <c r="BG45" i="7" s="1" a="1"/>
  <c r="AC45" i="7"/>
  <c r="BH45" i="7" s="1" a="1"/>
  <c r="AD45" i="7"/>
  <c r="BI45" i="7" s="1" a="1"/>
  <c r="AE45" i="7"/>
  <c r="BJ45" i="7" s="1" a="1"/>
  <c r="AF45" i="7"/>
  <c r="BK45" i="7" s="1" a="1"/>
  <c r="AG45" i="7"/>
  <c r="BL45" i="7" s="1" a="1"/>
  <c r="AH45" i="7"/>
  <c r="BM45" i="7" s="1" a="1"/>
  <c r="AI45" i="7"/>
  <c r="BN45" i="7" s="1" a="1"/>
  <c r="AJ45" i="7"/>
  <c r="BO45" i="7" s="1" a="1"/>
  <c r="AK45" i="7"/>
  <c r="BP45" i="7" s="1" a="1"/>
  <c r="AL45" i="7"/>
  <c r="AM45" i="7"/>
  <c r="AN45" i="7"/>
  <c r="AO45" i="7"/>
  <c r="AP45" i="7"/>
  <c r="W46" i="7"/>
  <c r="X46" i="7"/>
  <c r="Y46" i="7"/>
  <c r="Z46" i="7"/>
  <c r="AA46" i="7"/>
  <c r="AB46" i="7"/>
  <c r="AC46" i="7"/>
  <c r="AD46" i="7"/>
  <c r="AE46" i="7"/>
  <c r="AF46" i="7"/>
  <c r="AG46" i="7"/>
  <c r="AH46" i="7"/>
  <c r="AI46" i="7"/>
  <c r="AJ46" i="7"/>
  <c r="AK46" i="7"/>
  <c r="AL46" i="7"/>
  <c r="AM46" i="7"/>
  <c r="AN46" i="7"/>
  <c r="AO46" i="7"/>
  <c r="AP46" i="7"/>
  <c r="W47" i="7"/>
  <c r="X47" i="7"/>
  <c r="Y47" i="7"/>
  <c r="Z47" i="7"/>
  <c r="AA47" i="7"/>
  <c r="AB47" i="7"/>
  <c r="AC47" i="7"/>
  <c r="AD47" i="7"/>
  <c r="AE47" i="7"/>
  <c r="AF47" i="7"/>
  <c r="AG47" i="7"/>
  <c r="AH47" i="7"/>
  <c r="AI47" i="7"/>
  <c r="AJ47" i="7"/>
  <c r="AK47" i="7"/>
  <c r="AL47" i="7"/>
  <c r="AM47" i="7"/>
  <c r="AN47" i="7"/>
  <c r="AO47" i="7"/>
  <c r="AP47" i="7"/>
  <c r="W48" i="7"/>
  <c r="X48" i="7"/>
  <c r="Y48" i="7"/>
  <c r="Z48" i="7"/>
  <c r="AA48" i="7"/>
  <c r="AB48" i="7"/>
  <c r="AC48" i="7"/>
  <c r="AD48" i="7"/>
  <c r="AE48" i="7"/>
  <c r="AF48" i="7"/>
  <c r="AG48" i="7"/>
  <c r="AH48" i="7"/>
  <c r="AI48" i="7"/>
  <c r="AJ48" i="7"/>
  <c r="BO48" i="7" s="1" a="1"/>
  <c r="AK48" i="7"/>
  <c r="BP48" i="7" s="1" a="1"/>
  <c r="AL48" i="7"/>
  <c r="BQ48" i="7" s="1" a="1"/>
  <c r="AM48" i="7"/>
  <c r="AN48" i="7"/>
  <c r="AO48" i="7"/>
  <c r="AP48" i="7"/>
  <c r="BU48" i="7" s="1" a="1"/>
  <c r="W49" i="7"/>
  <c r="BB49" i="7" s="1" a="1"/>
  <c r="X49" i="7"/>
  <c r="BC49" i="7" s="1" a="1"/>
  <c r="Y49" i="7"/>
  <c r="BD49" i="7" s="1" a="1"/>
  <c r="Z49" i="7"/>
  <c r="BE49" i="7" s="1" a="1"/>
  <c r="AA49" i="7"/>
  <c r="BF49" i="7" s="1" a="1"/>
  <c r="AB49" i="7"/>
  <c r="BG49" i="7" s="1" a="1"/>
  <c r="AC49" i="7"/>
  <c r="BH49" i="7" s="1" a="1"/>
  <c r="AD49" i="7"/>
  <c r="BI49" i="7" s="1" a="1"/>
  <c r="AE49" i="7"/>
  <c r="BJ49" i="7" s="1" a="1"/>
  <c r="AF49" i="7"/>
  <c r="BK49" i="7" s="1" a="1"/>
  <c r="AG49" i="7"/>
  <c r="BL49" i="7" s="1" a="1"/>
  <c r="AH49" i="7"/>
  <c r="BM49" i="7" s="1" a="1"/>
  <c r="AI49" i="7"/>
  <c r="BN49" i="7" s="1" a="1"/>
  <c r="AJ49" i="7"/>
  <c r="BO49" i="7" s="1" a="1"/>
  <c r="AK49" i="7"/>
  <c r="BP49" i="7" s="1" a="1"/>
  <c r="AL49" i="7"/>
  <c r="BQ49" i="7" s="1" a="1"/>
  <c r="AM49" i="7"/>
  <c r="BR49" i="7" s="1" a="1"/>
  <c r="AN49" i="7"/>
  <c r="BS49" i="7" s="1" a="1"/>
  <c r="AO49" i="7"/>
  <c r="BT49" i="7" s="1" a="1"/>
  <c r="AP49" i="7"/>
  <c r="BU49" i="7" s="1" a="1"/>
  <c r="W50" i="7"/>
  <c r="BB50" i="7" s="1" a="1"/>
  <c r="X50" i="7"/>
  <c r="BC50" i="7" s="1" a="1"/>
  <c r="Y50" i="7"/>
  <c r="BD50" i="7" s="1" a="1"/>
  <c r="Z50" i="7"/>
  <c r="BE50" i="7" s="1" a="1"/>
  <c r="AA50" i="7"/>
  <c r="BF50" i="7" s="1" a="1"/>
  <c r="AB50" i="7"/>
  <c r="BG50" i="7" s="1" a="1"/>
  <c r="AC50" i="7"/>
  <c r="BH50" i="7" s="1" a="1"/>
  <c r="AD50" i="7"/>
  <c r="BI50" i="7" s="1" a="1"/>
  <c r="AE50" i="7"/>
  <c r="BJ50" i="7" s="1" a="1"/>
  <c r="AF50" i="7"/>
  <c r="BK50" i="7" s="1" a="1"/>
  <c r="AG50" i="7"/>
  <c r="BL50" i="7" s="1" a="1"/>
  <c r="AH50" i="7"/>
  <c r="BM50" i="7" s="1" a="1"/>
  <c r="AI50" i="7"/>
  <c r="BN50" i="7" s="1" a="1"/>
  <c r="AJ50" i="7"/>
  <c r="BO50" i="7" s="1" a="1"/>
  <c r="AK50" i="7"/>
  <c r="BP50" i="7" s="1" a="1"/>
  <c r="AL50" i="7"/>
  <c r="BQ50" i="7" s="1" a="1"/>
  <c r="AM50" i="7"/>
  <c r="BR50" i="7" s="1" a="1"/>
  <c r="AN50" i="7"/>
  <c r="BS50" i="7" s="1" a="1"/>
  <c r="AO50" i="7"/>
  <c r="BT50" i="7" s="1" a="1"/>
  <c r="AP50" i="7"/>
  <c r="BU50" i="7" s="1" a="1"/>
  <c r="W51" i="7"/>
  <c r="BB51" i="7" s="1" a="1"/>
  <c r="X51" i="7"/>
  <c r="BC51" i="7" s="1" a="1"/>
  <c r="Y51" i="7"/>
  <c r="BD51" i="7" s="1" a="1"/>
  <c r="Z51" i="7"/>
  <c r="BE51" i="7" s="1" a="1"/>
  <c r="AA51" i="7"/>
  <c r="BF51" i="7" s="1" a="1"/>
  <c r="AB51" i="7"/>
  <c r="BG51" i="7" s="1" a="1"/>
  <c r="AC51" i="7"/>
  <c r="BH51" i="7" s="1" a="1"/>
  <c r="AD51" i="7"/>
  <c r="BI51" i="7" s="1" a="1"/>
  <c r="AE51" i="7"/>
  <c r="BJ51" i="7" s="1" a="1"/>
  <c r="AF51" i="7"/>
  <c r="BK51" i="7" s="1" a="1"/>
  <c r="AG51" i="7"/>
  <c r="BL51" i="7" s="1" a="1"/>
  <c r="AH51" i="7"/>
  <c r="BM51" i="7" s="1" a="1"/>
  <c r="AI51" i="7"/>
  <c r="BN51" i="7" s="1" a="1"/>
  <c r="AJ51" i="7"/>
  <c r="BO51" i="7" s="1" a="1"/>
  <c r="AK51" i="7"/>
  <c r="BP51" i="7" s="1" a="1"/>
  <c r="AL51" i="7"/>
  <c r="BQ51" i="7" s="1" a="1"/>
  <c r="AM51" i="7"/>
  <c r="BR51" i="7" s="1" a="1"/>
  <c r="AN51" i="7"/>
  <c r="BS51" i="7" s="1" a="1"/>
  <c r="AO51" i="7"/>
  <c r="BT51" i="7" s="1" a="1"/>
  <c r="AP51" i="7"/>
  <c r="BU51" i="7" s="1" a="1"/>
  <c r="W52" i="7"/>
  <c r="BB52" i="7" s="1" a="1"/>
  <c r="X52" i="7"/>
  <c r="BC52" i="7" s="1" a="1"/>
  <c r="Y52" i="7"/>
  <c r="BD52" i="7" s="1" a="1"/>
  <c r="Z52" i="7"/>
  <c r="BE52" i="7" s="1" a="1"/>
  <c r="AA52" i="7"/>
  <c r="BF52" i="7" s="1" a="1"/>
  <c r="AB52" i="7"/>
  <c r="BG52" i="7" s="1" a="1"/>
  <c r="AC52" i="7"/>
  <c r="BH52" i="7" s="1" a="1"/>
  <c r="AD52" i="7"/>
  <c r="BI52" i="7" s="1" a="1"/>
  <c r="AE52" i="7"/>
  <c r="BJ52" i="7" s="1" a="1"/>
  <c r="AF52" i="7"/>
  <c r="BK52" i="7" s="1" a="1"/>
  <c r="AG52" i="7"/>
  <c r="BL52" i="7" s="1" a="1"/>
  <c r="AH52" i="7"/>
  <c r="BM52" i="7" s="1" a="1"/>
  <c r="AI52" i="7"/>
  <c r="BN52" i="7" s="1" a="1"/>
  <c r="AJ52" i="7"/>
  <c r="BO52" i="7" s="1" a="1"/>
  <c r="AK52" i="7"/>
  <c r="BP52" i="7" s="1" a="1"/>
  <c r="AL52" i="7"/>
  <c r="BQ52" i="7" s="1" a="1"/>
  <c r="AM52" i="7"/>
  <c r="BR52" i="7" s="1" a="1"/>
  <c r="AN52" i="7"/>
  <c r="BS52" i="7" s="1" a="1"/>
  <c r="AO52" i="7"/>
  <c r="BT52" i="7" s="1" a="1"/>
  <c r="AP52" i="7"/>
  <c r="BU52" i="7" s="1" a="1"/>
  <c r="W53" i="7"/>
  <c r="BB53" i="7" s="1" a="1"/>
  <c r="X53" i="7"/>
  <c r="BC53" i="7" s="1" a="1"/>
  <c r="Y53" i="7"/>
  <c r="BD53" i="7" s="1" a="1"/>
  <c r="Z53" i="7"/>
  <c r="BE53" i="7" s="1" a="1"/>
  <c r="AA53" i="7"/>
  <c r="BF53" i="7" s="1" a="1"/>
  <c r="AB53" i="7"/>
  <c r="BG53" i="7" s="1" a="1"/>
  <c r="AC53" i="7"/>
  <c r="BH53" i="7" s="1" a="1"/>
  <c r="AD53" i="7"/>
  <c r="BI53" i="7" s="1" a="1"/>
  <c r="AE53" i="7"/>
  <c r="BJ53" i="7" s="1" a="1"/>
  <c r="AF53" i="7"/>
  <c r="BK53" i="7" s="1" a="1"/>
  <c r="AG53" i="7"/>
  <c r="BL53" i="7" s="1" a="1"/>
  <c r="AH53" i="7"/>
  <c r="BM53" i="7" s="1" a="1"/>
  <c r="AI53" i="7"/>
  <c r="BN53" i="7" s="1" a="1"/>
  <c r="AJ53" i="7"/>
  <c r="BO53" i="7" s="1" a="1"/>
  <c r="AK53" i="7"/>
  <c r="BP53" i="7" s="1" a="1"/>
  <c r="AL53" i="7"/>
  <c r="BQ53" i="7" s="1" a="1"/>
  <c r="AM53" i="7"/>
  <c r="BR53" i="7" s="1" a="1"/>
  <c r="AN53" i="7"/>
  <c r="BS53" i="7" s="1" a="1"/>
  <c r="AO53" i="7"/>
  <c r="BT53" i="7" s="1" a="1"/>
  <c r="AP53" i="7"/>
  <c r="BU53" i="7" s="1" a="1"/>
  <c r="W54" i="7"/>
  <c r="BB54" i="7" s="1" a="1"/>
  <c r="X54" i="7"/>
  <c r="BC54" i="7" s="1" a="1"/>
  <c r="Y54" i="7"/>
  <c r="BD54" i="7" s="1" a="1"/>
  <c r="Z54" i="7"/>
  <c r="BE54" i="7" s="1" a="1"/>
  <c r="AA54" i="7"/>
  <c r="BF54" i="7" s="1" a="1"/>
  <c r="AB54" i="7"/>
  <c r="BG54" i="7" s="1" a="1"/>
  <c r="AC54" i="7"/>
  <c r="BH54" i="7" s="1" a="1"/>
  <c r="AD54" i="7"/>
  <c r="BI54" i="7" s="1" a="1"/>
  <c r="AE54" i="7"/>
  <c r="BJ54" i="7" s="1" a="1"/>
  <c r="AF54" i="7"/>
  <c r="BK54" i="7" s="1" a="1"/>
  <c r="AG54" i="7"/>
  <c r="BL54" i="7" s="1" a="1"/>
  <c r="AH54" i="7"/>
  <c r="BM54" i="7" s="1" a="1"/>
  <c r="AI54" i="7"/>
  <c r="BN54" i="7" s="1" a="1"/>
  <c r="AJ54" i="7"/>
  <c r="BO54" i="7" s="1" a="1"/>
  <c r="AK54" i="7"/>
  <c r="BP54" i="7" s="1" a="1"/>
  <c r="AL54" i="7"/>
  <c r="BQ54" i="7" s="1" a="1"/>
  <c r="AM54" i="7"/>
  <c r="BR54" i="7" s="1" a="1"/>
  <c r="AN54" i="7"/>
  <c r="BS54" i="7" s="1" a="1"/>
  <c r="AO54" i="7"/>
  <c r="BT54" i="7" s="1" a="1"/>
  <c r="AP54" i="7"/>
  <c r="BU54" i="7" s="1" a="1"/>
  <c r="W55" i="7"/>
  <c r="BB55" i="7" s="1" a="1"/>
  <c r="X55" i="7"/>
  <c r="BC55" i="7" s="1" a="1"/>
  <c r="Y55" i="7"/>
  <c r="BD55" i="7" s="1" a="1"/>
  <c r="Z55" i="7"/>
  <c r="BE55" i="7" s="1" a="1"/>
  <c r="AA55" i="7"/>
  <c r="BF55" i="7" s="1" a="1"/>
  <c r="AB55" i="7"/>
  <c r="BG55" i="7" s="1" a="1"/>
  <c r="AC55" i="7"/>
  <c r="BH55" i="7" s="1" a="1"/>
  <c r="AD55" i="7"/>
  <c r="BI55" i="7" s="1" a="1"/>
  <c r="AE55" i="7"/>
  <c r="BJ55" i="7" s="1" a="1"/>
  <c r="AF55" i="7"/>
  <c r="BK55" i="7" s="1" a="1"/>
  <c r="AG55" i="7"/>
  <c r="BL55" i="7" s="1" a="1"/>
  <c r="AH55" i="7"/>
  <c r="BM55" i="7" s="1" a="1"/>
  <c r="AI55" i="7"/>
  <c r="BN55" i="7" s="1" a="1"/>
  <c r="AJ55" i="7"/>
  <c r="BO55" i="7" s="1" a="1"/>
  <c r="AK55" i="7"/>
  <c r="BP55" i="7" s="1" a="1"/>
  <c r="AL55" i="7"/>
  <c r="BQ55" i="7" s="1" a="1"/>
  <c r="AM55" i="7"/>
  <c r="BR55" i="7" s="1" a="1"/>
  <c r="AN55" i="7"/>
  <c r="BS55" i="7" s="1" a="1"/>
  <c r="AO55" i="7"/>
  <c r="BT55" i="7" s="1" a="1"/>
  <c r="AP55" i="7"/>
  <c r="BU55" i="7" s="1" a="1"/>
  <c r="W56" i="7"/>
  <c r="BB56" i="7" s="1" a="1"/>
  <c r="X56" i="7"/>
  <c r="BC56" i="7" s="1" a="1"/>
  <c r="Y56" i="7"/>
  <c r="BD56" i="7" s="1" a="1"/>
  <c r="Z56" i="7"/>
  <c r="BE56" i="7" s="1" a="1"/>
  <c r="AA56" i="7"/>
  <c r="BF56" i="7" s="1" a="1"/>
  <c r="AB56" i="7"/>
  <c r="BG56" i="7" s="1" a="1"/>
  <c r="AC56" i="7"/>
  <c r="BH56" i="7" s="1" a="1"/>
  <c r="AD56" i="7"/>
  <c r="BI56" i="7" s="1" a="1"/>
  <c r="AE56" i="7"/>
  <c r="BJ56" i="7" s="1" a="1"/>
  <c r="AF56" i="7"/>
  <c r="BK56" i="7" s="1" a="1"/>
  <c r="AG56" i="7"/>
  <c r="BL56" i="7" s="1" a="1"/>
  <c r="AH56" i="7"/>
  <c r="BM56" i="7" s="1" a="1"/>
  <c r="AI56" i="7"/>
  <c r="BN56" i="7" s="1" a="1"/>
  <c r="AJ56" i="7"/>
  <c r="BO56" i="7" s="1" a="1"/>
  <c r="AK56" i="7"/>
  <c r="BP56" i="7" s="1" a="1"/>
  <c r="AL56" i="7"/>
  <c r="BQ56" i="7" s="1" a="1"/>
  <c r="AM56" i="7"/>
  <c r="BR56" i="7" s="1" a="1"/>
  <c r="AN56" i="7"/>
  <c r="BS56" i="7" s="1" a="1"/>
  <c r="AO56" i="7"/>
  <c r="BT56" i="7" s="1" a="1"/>
  <c r="AP56" i="7"/>
  <c r="BU56" i="7" s="1" a="1"/>
  <c r="W57" i="7"/>
  <c r="BB57" i="7" s="1" a="1"/>
  <c r="X57" i="7"/>
  <c r="BC57" i="7" s="1" a="1"/>
  <c r="Y57" i="7"/>
  <c r="BD57" i="7" s="1" a="1"/>
  <c r="Z57" i="7"/>
  <c r="BE57" i="7" s="1" a="1"/>
  <c r="AA57" i="7"/>
  <c r="BF57" i="7" s="1" a="1"/>
  <c r="AB57" i="7"/>
  <c r="BG57" i="7" s="1" a="1"/>
  <c r="AC57" i="7"/>
  <c r="BH57" i="7" s="1" a="1"/>
  <c r="AD57" i="7"/>
  <c r="BI57" i="7" s="1" a="1"/>
  <c r="AE57" i="7"/>
  <c r="BJ57" i="7" s="1" a="1"/>
  <c r="AF57" i="7"/>
  <c r="BK57" i="7" s="1" a="1"/>
  <c r="AG57" i="7"/>
  <c r="BL57" i="7" s="1" a="1"/>
  <c r="AH57" i="7"/>
  <c r="BM57" i="7" s="1" a="1"/>
  <c r="AI57" i="7"/>
  <c r="BN57" i="7" s="1" a="1"/>
  <c r="AJ57" i="7"/>
  <c r="BO57" i="7" s="1" a="1"/>
  <c r="AK57" i="7"/>
  <c r="BP57" i="7" s="1" a="1"/>
  <c r="AL57" i="7"/>
  <c r="BQ57" i="7" s="1" a="1"/>
  <c r="AM57" i="7"/>
  <c r="BR57" i="7" s="1" a="1"/>
  <c r="AN57" i="7"/>
  <c r="BS57" i="7" s="1" a="1"/>
  <c r="AO57" i="7"/>
  <c r="BT57" i="7" s="1" a="1"/>
  <c r="AP57" i="7"/>
  <c r="BU57" i="7" s="1" a="1"/>
  <c r="W58" i="7"/>
  <c r="BB58" i="7" s="1" a="1"/>
  <c r="X58" i="7"/>
  <c r="BC58" i="7" s="1" a="1"/>
  <c r="Y58" i="7"/>
  <c r="BD58" i="7" s="1" a="1"/>
  <c r="Z58" i="7"/>
  <c r="BE58" i="7" s="1" a="1"/>
  <c r="AA58" i="7"/>
  <c r="BF58" i="7" s="1" a="1"/>
  <c r="AB58" i="7"/>
  <c r="BG58" i="7" s="1" a="1"/>
  <c r="AC58" i="7"/>
  <c r="BH58" i="7" s="1" a="1"/>
  <c r="AD58" i="7"/>
  <c r="BI58" i="7" s="1" a="1"/>
  <c r="AE58" i="7"/>
  <c r="BJ58" i="7" s="1" a="1"/>
  <c r="AF58" i="7"/>
  <c r="BK58" i="7" s="1" a="1"/>
  <c r="AG58" i="7"/>
  <c r="BL58" i="7" s="1" a="1"/>
  <c r="AH58" i="7"/>
  <c r="BM58" i="7" s="1" a="1"/>
  <c r="AI58" i="7"/>
  <c r="BN58" i="7" s="1" a="1"/>
  <c r="AJ58" i="7"/>
  <c r="BO58" i="7" s="1" a="1"/>
  <c r="AK58" i="7"/>
  <c r="BP58" i="7" s="1" a="1"/>
  <c r="AL58" i="7"/>
  <c r="BQ58" i="7" s="1" a="1"/>
  <c r="AM58" i="7"/>
  <c r="BR58" i="7" s="1" a="1"/>
  <c r="AN58" i="7"/>
  <c r="BS58" i="7" s="1" a="1"/>
  <c r="AO58" i="7"/>
  <c r="BT58" i="7" s="1" a="1"/>
  <c r="AP58" i="7"/>
  <c r="BU58" i="7" s="1" a="1"/>
  <c r="W59" i="7"/>
  <c r="BB59" i="7" s="1" a="1"/>
  <c r="X59" i="7"/>
  <c r="BC59" i="7" s="1" a="1"/>
  <c r="Y59" i="7"/>
  <c r="BD59" i="7" s="1" a="1"/>
  <c r="Z59" i="7"/>
  <c r="BE59" i="7" s="1" a="1"/>
  <c r="AA59" i="7"/>
  <c r="BF59" i="7" s="1" a="1"/>
  <c r="AB59" i="7"/>
  <c r="BG59" i="7" s="1" a="1"/>
  <c r="AC59" i="7"/>
  <c r="BH59" i="7" s="1" a="1"/>
  <c r="AD59" i="7"/>
  <c r="BI59" i="7" s="1" a="1"/>
  <c r="AE59" i="7"/>
  <c r="BJ59" i="7" s="1" a="1"/>
  <c r="AF59" i="7"/>
  <c r="BK59" i="7" s="1" a="1"/>
  <c r="AG59" i="7"/>
  <c r="BL59" i="7" s="1" a="1"/>
  <c r="AH59" i="7"/>
  <c r="BM59" i="7" s="1" a="1"/>
  <c r="AI59" i="7"/>
  <c r="BN59" i="7" s="1" a="1"/>
  <c r="AJ59" i="7"/>
  <c r="BO59" i="7" s="1" a="1"/>
  <c r="AK59" i="7"/>
  <c r="BP59" i="7" s="1" a="1"/>
  <c r="AL59" i="7"/>
  <c r="BQ59" i="7" s="1" a="1"/>
  <c r="AM59" i="7"/>
  <c r="BR59" i="7" s="1" a="1"/>
  <c r="AN59" i="7"/>
  <c r="BS59" i="7" s="1" a="1"/>
  <c r="AO59" i="7"/>
  <c r="BT59" i="7" s="1" a="1"/>
  <c r="AP59" i="7"/>
  <c r="BU59" i="7" s="1" a="1"/>
  <c r="W60" i="7"/>
  <c r="BB60" i="7" s="1" a="1"/>
  <c r="X60" i="7"/>
  <c r="BC60" i="7" s="1" a="1"/>
  <c r="Y60" i="7"/>
  <c r="BD60" i="7" s="1" a="1"/>
  <c r="Z60" i="7"/>
  <c r="BE60" i="7" s="1" a="1"/>
  <c r="AA60" i="7"/>
  <c r="BF60" i="7" s="1" a="1"/>
  <c r="AB60" i="7"/>
  <c r="BG60" i="7" s="1" a="1"/>
  <c r="AC60" i="7"/>
  <c r="BH60" i="7" s="1" a="1"/>
  <c r="AD60" i="7"/>
  <c r="BI60" i="7" s="1" a="1"/>
  <c r="AE60" i="7"/>
  <c r="BJ60" i="7" s="1" a="1"/>
  <c r="AF60" i="7"/>
  <c r="BK60" i="7" s="1" a="1"/>
  <c r="AG60" i="7"/>
  <c r="BL60" i="7" s="1" a="1"/>
  <c r="AH60" i="7"/>
  <c r="BM60" i="7" s="1" a="1"/>
  <c r="AI60" i="7"/>
  <c r="BN60" i="7" s="1" a="1"/>
  <c r="AJ60" i="7"/>
  <c r="BO60" i="7" s="1" a="1"/>
  <c r="AK60" i="7"/>
  <c r="BP60" i="7" s="1" a="1"/>
  <c r="AL60" i="7"/>
  <c r="BQ60" i="7" s="1" a="1"/>
  <c r="AM60" i="7"/>
  <c r="BR60" i="7" s="1" a="1"/>
  <c r="AN60" i="7"/>
  <c r="BS60" i="7" s="1" a="1"/>
  <c r="AO60" i="7"/>
  <c r="BT60" i="7" s="1" a="1"/>
  <c r="AP60" i="7"/>
  <c r="BU60" i="7" s="1" a="1"/>
  <c r="W61" i="7"/>
  <c r="BB61" i="7" s="1" a="1"/>
  <c r="X61" i="7"/>
  <c r="BC61" i="7" s="1" a="1"/>
  <c r="Y61" i="7"/>
  <c r="BD61" i="7" s="1" a="1"/>
  <c r="Z61" i="7"/>
  <c r="BE61" i="7" s="1" a="1"/>
  <c r="AA61" i="7"/>
  <c r="BF61" i="7" s="1" a="1"/>
  <c r="AB61" i="7"/>
  <c r="BG61" i="7" s="1" a="1"/>
  <c r="AC61" i="7"/>
  <c r="BH61" i="7" s="1" a="1"/>
  <c r="AD61" i="7"/>
  <c r="BI61" i="7" s="1" a="1"/>
  <c r="AE61" i="7"/>
  <c r="BJ61" i="7" s="1" a="1"/>
  <c r="AF61" i="7"/>
  <c r="BK61" i="7" s="1" a="1"/>
  <c r="AG61" i="7"/>
  <c r="BL61" i="7" s="1" a="1"/>
  <c r="AH61" i="7"/>
  <c r="BM61" i="7" s="1" a="1"/>
  <c r="AI61" i="7"/>
  <c r="BN61" i="7" s="1" a="1"/>
  <c r="AJ61" i="7"/>
  <c r="BO61" i="7" s="1" a="1"/>
  <c r="AK61" i="7"/>
  <c r="BP61" i="7" s="1" a="1"/>
  <c r="AL61" i="7"/>
  <c r="BQ61" i="7" s="1" a="1"/>
  <c r="AM61" i="7"/>
  <c r="BR61" i="7" s="1" a="1"/>
  <c r="AN61" i="7"/>
  <c r="BS61" i="7" s="1" a="1"/>
  <c r="AO61" i="7"/>
  <c r="BT61" i="7" s="1" a="1"/>
  <c r="AP61" i="7"/>
  <c r="BU61" i="7" s="1" a="1"/>
  <c r="W62" i="7"/>
  <c r="BB62" i="7" s="1" a="1"/>
  <c r="X62" i="7"/>
  <c r="BC62" i="7" s="1" a="1"/>
  <c r="Y62" i="7"/>
  <c r="BD62" i="7" s="1" a="1"/>
  <c r="Z62" i="7"/>
  <c r="BE62" i="7" s="1" a="1"/>
  <c r="AA62" i="7"/>
  <c r="BF62" i="7" s="1" a="1"/>
  <c r="AB62" i="7"/>
  <c r="BG62" i="7" s="1" a="1"/>
  <c r="AC62" i="7"/>
  <c r="BH62" i="7" s="1" a="1"/>
  <c r="AD62" i="7"/>
  <c r="BI62" i="7" s="1" a="1"/>
  <c r="AE62" i="7"/>
  <c r="BJ62" i="7" s="1" a="1"/>
  <c r="AF62" i="7"/>
  <c r="BK62" i="7" s="1" a="1"/>
  <c r="AG62" i="7"/>
  <c r="BL62" i="7" s="1" a="1"/>
  <c r="AH62" i="7"/>
  <c r="BM62" i="7" s="1" a="1"/>
  <c r="AI62" i="7"/>
  <c r="BN62" i="7" s="1" a="1"/>
  <c r="AJ62" i="7"/>
  <c r="BO62" i="7" s="1" a="1"/>
  <c r="AK62" i="7"/>
  <c r="BP62" i="7" s="1" a="1"/>
  <c r="AL62" i="7"/>
  <c r="BQ62" i="7" s="1" a="1"/>
  <c r="AM62" i="7"/>
  <c r="BR62" i="7" s="1" a="1"/>
  <c r="AN62" i="7"/>
  <c r="BS62" i="7" s="1" a="1"/>
  <c r="AO62" i="7"/>
  <c r="BT62" i="7" s="1" a="1"/>
  <c r="AP62" i="7"/>
  <c r="BU62" i="7" s="1" a="1"/>
  <c r="W63" i="7"/>
  <c r="BB63" i="7" s="1" a="1"/>
  <c r="X63" i="7"/>
  <c r="BC63" i="7" s="1" a="1"/>
  <c r="Y63" i="7"/>
  <c r="BD63" i="7" s="1" a="1"/>
  <c r="Z63" i="7"/>
  <c r="BE63" i="7" s="1" a="1"/>
  <c r="AA63" i="7"/>
  <c r="BF63" i="7" s="1" a="1"/>
  <c r="AB63" i="7"/>
  <c r="BG63" i="7" s="1" a="1"/>
  <c r="AC63" i="7"/>
  <c r="BH63" i="7" s="1" a="1"/>
  <c r="AD63" i="7"/>
  <c r="BI63" i="7" s="1" a="1"/>
  <c r="AE63" i="7"/>
  <c r="BJ63" i="7" s="1" a="1"/>
  <c r="AF63" i="7"/>
  <c r="BK63" i="7" s="1" a="1"/>
  <c r="AG63" i="7"/>
  <c r="BL63" i="7" s="1" a="1"/>
  <c r="AH63" i="7"/>
  <c r="BM63" i="7" s="1" a="1"/>
  <c r="AI63" i="7"/>
  <c r="BN63" i="7" s="1" a="1"/>
  <c r="AJ63" i="7"/>
  <c r="BO63" i="7" s="1" a="1"/>
  <c r="AK63" i="7"/>
  <c r="BP63" i="7" s="1" a="1"/>
  <c r="AL63" i="7"/>
  <c r="BQ63" i="7" s="1" a="1"/>
  <c r="AM63" i="7"/>
  <c r="BR63" i="7" s="1" a="1"/>
  <c r="AN63" i="7"/>
  <c r="BS63" i="7" s="1" a="1"/>
  <c r="AO63" i="7"/>
  <c r="BT63" i="7" s="1" a="1"/>
  <c r="AP63" i="7"/>
  <c r="BU63" i="7" s="1" a="1"/>
  <c r="W64" i="7"/>
  <c r="BB64" i="7" s="1" a="1"/>
  <c r="X64" i="7"/>
  <c r="BC64" i="7" s="1" a="1"/>
  <c r="Y64" i="7"/>
  <c r="BD64" i="7" s="1" a="1"/>
  <c r="Z64" i="7"/>
  <c r="BE64" i="7" s="1" a="1"/>
  <c r="AA64" i="7"/>
  <c r="BF64" i="7" s="1" a="1"/>
  <c r="AB64" i="7"/>
  <c r="BG64" i="7" s="1" a="1"/>
  <c r="AC64" i="7"/>
  <c r="BH64" i="7" s="1" a="1"/>
  <c r="AD64" i="7"/>
  <c r="BI64" i="7" s="1" a="1"/>
  <c r="AE64" i="7"/>
  <c r="BJ64" i="7" s="1" a="1"/>
  <c r="AF64" i="7"/>
  <c r="BK64" i="7" s="1" a="1"/>
  <c r="AG64" i="7"/>
  <c r="BL64" i="7" s="1" a="1"/>
  <c r="AH64" i="7"/>
  <c r="BM64" i="7" s="1" a="1"/>
  <c r="AI64" i="7"/>
  <c r="BN64" i="7" s="1" a="1"/>
  <c r="AJ64" i="7"/>
  <c r="BO64" i="7" s="1" a="1"/>
  <c r="AK64" i="7"/>
  <c r="BP64" i="7" s="1" a="1"/>
  <c r="AL64" i="7"/>
  <c r="BQ64" i="7" s="1" a="1"/>
  <c r="AM64" i="7"/>
  <c r="BR64" i="7" s="1" a="1"/>
  <c r="AN64" i="7"/>
  <c r="BS64" i="7" s="1" a="1"/>
  <c r="AO64" i="7"/>
  <c r="BT64" i="7" s="1" a="1"/>
  <c r="AP64" i="7"/>
  <c r="BU64" i="7" s="1" a="1"/>
  <c r="W65" i="7"/>
  <c r="BB65" i="7" s="1" a="1"/>
  <c r="X65" i="7"/>
  <c r="BC65" i="7" s="1" a="1"/>
  <c r="Y65" i="7"/>
  <c r="BD65" i="7" s="1" a="1"/>
  <c r="Z65" i="7"/>
  <c r="BE65" i="7" s="1" a="1"/>
  <c r="AA65" i="7"/>
  <c r="BF65" i="7" s="1" a="1"/>
  <c r="AB65" i="7"/>
  <c r="BG65" i="7" s="1" a="1"/>
  <c r="AC65" i="7"/>
  <c r="BH65" i="7" s="1" a="1"/>
  <c r="AD65" i="7"/>
  <c r="BI65" i="7" s="1" a="1"/>
  <c r="AE65" i="7"/>
  <c r="BJ65" i="7" s="1" a="1"/>
  <c r="AF65" i="7"/>
  <c r="BK65" i="7" s="1" a="1"/>
  <c r="AG65" i="7"/>
  <c r="BL65" i="7" s="1" a="1"/>
  <c r="AH65" i="7"/>
  <c r="BM65" i="7" s="1" a="1"/>
  <c r="AI65" i="7"/>
  <c r="BN65" i="7" s="1" a="1"/>
  <c r="AJ65" i="7"/>
  <c r="BO65" i="7" s="1" a="1"/>
  <c r="AK65" i="7"/>
  <c r="BP65" i="7" s="1" a="1"/>
  <c r="AL65" i="7"/>
  <c r="BQ65" i="7" s="1" a="1"/>
  <c r="AM65" i="7"/>
  <c r="BR65" i="7" s="1" a="1"/>
  <c r="AN65" i="7"/>
  <c r="BS65" i="7" s="1" a="1"/>
  <c r="AO65" i="7"/>
  <c r="BT65" i="7" s="1" a="1"/>
  <c r="AP65" i="7"/>
  <c r="BU65" i="7" s="1" a="1"/>
  <c r="W66" i="7"/>
  <c r="BB66" i="7" s="1" a="1"/>
  <c r="X66" i="7"/>
  <c r="BC66" i="7" s="1" a="1"/>
  <c r="Y66" i="7"/>
  <c r="BD66" i="7" s="1" a="1"/>
  <c r="Z66" i="7"/>
  <c r="BE66" i="7" s="1" a="1"/>
  <c r="AA66" i="7"/>
  <c r="BF66" i="7" s="1" a="1"/>
  <c r="AB66" i="7"/>
  <c r="BG66" i="7" s="1" a="1"/>
  <c r="AC66" i="7"/>
  <c r="BH66" i="7" s="1" a="1"/>
  <c r="AD66" i="7"/>
  <c r="BI66" i="7" s="1" a="1"/>
  <c r="AE66" i="7"/>
  <c r="BJ66" i="7" s="1" a="1"/>
  <c r="AF66" i="7"/>
  <c r="BK66" i="7" s="1" a="1"/>
  <c r="AG66" i="7"/>
  <c r="BL66" i="7" s="1" a="1"/>
  <c r="AH66" i="7"/>
  <c r="BM66" i="7" s="1" a="1"/>
  <c r="AI66" i="7"/>
  <c r="BN66" i="7" s="1" a="1"/>
  <c r="AJ66" i="7"/>
  <c r="BO66" i="7" s="1" a="1"/>
  <c r="AK66" i="7"/>
  <c r="AL66" i="7"/>
  <c r="AM66" i="7"/>
  <c r="AN66" i="7"/>
  <c r="AO66" i="7"/>
  <c r="AP66" i="7"/>
  <c r="W67" i="7"/>
  <c r="X67" i="7"/>
  <c r="Y67" i="7"/>
  <c r="Z67" i="7"/>
  <c r="AA67" i="7"/>
  <c r="AB67" i="7"/>
  <c r="AC67" i="7"/>
  <c r="AD67" i="7"/>
  <c r="AE67" i="7"/>
  <c r="AF67" i="7"/>
  <c r="AG67" i="7"/>
  <c r="AH67" i="7"/>
  <c r="AI67" i="7"/>
  <c r="AJ67" i="7"/>
  <c r="AK67" i="7"/>
  <c r="AL67" i="7"/>
  <c r="AM67" i="7"/>
  <c r="AN67" i="7"/>
  <c r="AO67" i="7"/>
  <c r="AP67" i="7"/>
  <c r="W68" i="7"/>
  <c r="X68" i="7"/>
  <c r="Y68" i="7"/>
  <c r="Z68" i="7"/>
  <c r="AA68" i="7"/>
  <c r="AB68" i="7"/>
  <c r="AC68" i="7"/>
  <c r="AD68" i="7"/>
  <c r="AE68" i="7"/>
  <c r="AF68" i="7"/>
  <c r="AG68" i="7"/>
  <c r="AH68" i="7"/>
  <c r="AI68" i="7"/>
  <c r="AJ68" i="7"/>
  <c r="AK68" i="7"/>
  <c r="AL68" i="7"/>
  <c r="AM68" i="7"/>
  <c r="AN68" i="7"/>
  <c r="AO68" i="7"/>
  <c r="AP68" i="7"/>
  <c r="W69" i="7"/>
  <c r="X69" i="7"/>
  <c r="Y69" i="7"/>
  <c r="Z69" i="7"/>
  <c r="AA69" i="7"/>
  <c r="AB69" i="7"/>
  <c r="AC69" i="7"/>
  <c r="AD69" i="7"/>
  <c r="AE69" i="7"/>
  <c r="AF69" i="7"/>
  <c r="AG69" i="7"/>
  <c r="AH69" i="7"/>
  <c r="AI69" i="7"/>
  <c r="AJ69" i="7"/>
  <c r="AK69" i="7"/>
  <c r="AL69" i="7"/>
  <c r="AM69" i="7"/>
  <c r="AN69" i="7"/>
  <c r="AO69" i="7"/>
  <c r="AP69" i="7"/>
  <c r="W70" i="7"/>
  <c r="X70" i="7"/>
  <c r="Y70" i="7"/>
  <c r="Z70" i="7"/>
  <c r="BE70" i="7" s="1" a="1"/>
  <c r="AA70" i="7"/>
  <c r="BF70" i="7" s="1" a="1"/>
  <c r="AB70" i="7"/>
  <c r="BG70" i="7" s="1" a="1"/>
  <c r="AC70" i="7"/>
  <c r="BH70" i="7" s="1" a="1"/>
  <c r="AD70" i="7"/>
  <c r="BI70" i="7" s="1" a="1"/>
  <c r="AE70" i="7"/>
  <c r="BJ70" i="7" s="1" a="1"/>
  <c r="AF70" i="7"/>
  <c r="BK70" i="7" s="1" a="1"/>
  <c r="AG70" i="7"/>
  <c r="BL70" i="7" s="1" a="1"/>
  <c r="AH70" i="7"/>
  <c r="BM70" i="7" s="1" a="1"/>
  <c r="AI70" i="7"/>
  <c r="BN70" i="7" s="1" a="1"/>
  <c r="AJ70" i="7"/>
  <c r="BO70" i="7" s="1" a="1"/>
  <c r="AK70" i="7"/>
  <c r="BP70" i="7" s="1" a="1"/>
  <c r="AL70" i="7"/>
  <c r="BQ70" i="7" s="1" a="1"/>
  <c r="AM70" i="7"/>
  <c r="BR70" i="7" s="1" a="1"/>
  <c r="AN70" i="7"/>
  <c r="BS70" i="7" s="1" a="1"/>
  <c r="AO70" i="7"/>
  <c r="BT70" i="7" s="1" a="1"/>
  <c r="AP70" i="7"/>
  <c r="BU70" i="7" s="1" a="1"/>
  <c r="W71" i="7"/>
  <c r="BB71" i="7" s="1" a="1"/>
  <c r="X71" i="7"/>
  <c r="BC71" i="7" s="1" a="1"/>
  <c r="Y71" i="7"/>
  <c r="BD71" i="7" s="1" a="1"/>
  <c r="Z71" i="7"/>
  <c r="BE71" i="7" s="1" a="1"/>
  <c r="AA71" i="7"/>
  <c r="BF71" i="7" s="1" a="1"/>
  <c r="AB71" i="7"/>
  <c r="BG71" i="7" s="1" a="1"/>
  <c r="AC71" i="7"/>
  <c r="BH71" i="7" s="1" a="1"/>
  <c r="AD71" i="7"/>
  <c r="BI71" i="7" s="1" a="1"/>
  <c r="AE71" i="7"/>
  <c r="BJ71" i="7" s="1" a="1"/>
  <c r="AF71" i="7"/>
  <c r="BK71" i="7" s="1" a="1"/>
  <c r="AG71" i="7"/>
  <c r="BL71" i="7" s="1" a="1"/>
  <c r="AH71" i="7"/>
  <c r="BM71" i="7" s="1" a="1"/>
  <c r="AI71" i="7"/>
  <c r="BN71" i="7" s="1" a="1"/>
  <c r="AJ71" i="7"/>
  <c r="BO71" i="7" s="1" a="1"/>
  <c r="AK71" i="7"/>
  <c r="BP71" i="7" s="1" a="1"/>
  <c r="AL71" i="7"/>
  <c r="BQ71" i="7" s="1" a="1"/>
  <c r="AM71" i="7"/>
  <c r="BR71" i="7" s="1" a="1"/>
  <c r="AN71" i="7"/>
  <c r="BS71" i="7" s="1" a="1"/>
  <c r="AO71" i="7"/>
  <c r="BT71" i="7" s="1" a="1"/>
  <c r="AP71" i="7"/>
  <c r="BU71" i="7" s="1" a="1"/>
  <c r="W72" i="7"/>
  <c r="BB72" i="7" s="1" a="1"/>
  <c r="X72" i="7"/>
  <c r="BC72" i="7" s="1" a="1"/>
  <c r="Y72" i="7"/>
  <c r="BD72" i="7" s="1" a="1"/>
  <c r="Z72" i="7"/>
  <c r="BE72" i="7" s="1" a="1"/>
  <c r="AA72" i="7"/>
  <c r="BF72" i="7" s="1" a="1"/>
  <c r="AB72" i="7"/>
  <c r="BG72" i="7" s="1" a="1"/>
  <c r="AC72" i="7"/>
  <c r="BH72" i="7" s="1" a="1"/>
  <c r="AD72" i="7"/>
  <c r="BI72" i="7" s="1" a="1"/>
  <c r="AE72" i="7"/>
  <c r="BJ72" i="7" s="1" a="1"/>
  <c r="AF72" i="7"/>
  <c r="BK72" i="7" s="1" a="1"/>
  <c r="AG72" i="7"/>
  <c r="BL72" i="7" s="1" a="1"/>
  <c r="AH72" i="7"/>
  <c r="BM72" i="7" s="1" a="1"/>
  <c r="AI72" i="7"/>
  <c r="BN72" i="7" s="1" a="1"/>
  <c r="AJ72" i="7"/>
  <c r="BO72" i="7" s="1" a="1"/>
  <c r="AK72" i="7"/>
  <c r="BP72" i="7" s="1" a="1"/>
  <c r="AL72" i="7"/>
  <c r="BQ72" i="7" s="1" a="1"/>
  <c r="AM72" i="7"/>
  <c r="BR72" i="7" s="1" a="1"/>
  <c r="AN72" i="7"/>
  <c r="BS72" i="7" s="1" a="1"/>
  <c r="AO72" i="7"/>
  <c r="BT72" i="7" s="1" a="1"/>
  <c r="AP72" i="7"/>
  <c r="BU72" i="7" s="1" a="1"/>
  <c r="W73" i="7"/>
  <c r="BB73" i="7" s="1" a="1"/>
  <c r="X73" i="7"/>
  <c r="BC73" i="7" s="1" a="1"/>
  <c r="Y73" i="7"/>
  <c r="BD73" i="7" s="1" a="1"/>
  <c r="Z73" i="7"/>
  <c r="BE73" i="7" s="1" a="1"/>
  <c r="AA73" i="7"/>
  <c r="BF73" i="7" s="1" a="1"/>
  <c r="AB73" i="7"/>
  <c r="BG73" i="7" s="1" a="1"/>
  <c r="AC73" i="7"/>
  <c r="BH73" i="7" s="1" a="1"/>
  <c r="AD73" i="7"/>
  <c r="BI73" i="7" s="1" a="1"/>
  <c r="AE73" i="7"/>
  <c r="BJ73" i="7" s="1" a="1"/>
  <c r="AF73" i="7"/>
  <c r="BK73" i="7" s="1" a="1"/>
  <c r="AG73" i="7"/>
  <c r="BL73" i="7" s="1" a="1"/>
  <c r="AH73" i="7"/>
  <c r="BM73" i="7" s="1" a="1"/>
  <c r="AI73" i="7"/>
  <c r="BN73" i="7" s="1" a="1"/>
  <c r="AJ73" i="7"/>
  <c r="BO73" i="7" s="1" a="1"/>
  <c r="AK73" i="7"/>
  <c r="BP73" i="7" s="1" a="1"/>
  <c r="AL73" i="7"/>
  <c r="BQ73" i="7" s="1" a="1"/>
  <c r="AM73" i="7"/>
  <c r="BR73" i="7" s="1" a="1"/>
  <c r="AN73" i="7"/>
  <c r="BS73" i="7" s="1" a="1"/>
  <c r="AO73" i="7"/>
  <c r="BT73" i="7" s="1" a="1"/>
  <c r="AP73" i="7"/>
  <c r="BU73" i="7" s="1" a="1"/>
  <c r="W74" i="7"/>
  <c r="BB74" i="7" s="1" a="1"/>
  <c r="X74" i="7"/>
  <c r="BC74" i="7" s="1" a="1"/>
  <c r="Y74" i="7"/>
  <c r="BD74" i="7" s="1" a="1"/>
  <c r="Z74" i="7"/>
  <c r="BE74" i="7" s="1" a="1"/>
  <c r="AA74" i="7"/>
  <c r="BF74" i="7" s="1" a="1"/>
  <c r="AB74" i="7"/>
  <c r="BG74" i="7" s="1" a="1"/>
  <c r="AC74" i="7"/>
  <c r="BH74" i="7" s="1" a="1"/>
  <c r="AD74" i="7"/>
  <c r="BI74" i="7" s="1" a="1"/>
  <c r="AE74" i="7"/>
  <c r="BJ74" i="7" s="1" a="1"/>
  <c r="AF74" i="7"/>
  <c r="BK74" i="7" s="1" a="1"/>
  <c r="AG74" i="7"/>
  <c r="BL74" i="7" s="1" a="1"/>
  <c r="AH74" i="7"/>
  <c r="BM74" i="7" s="1" a="1"/>
  <c r="AI74" i="7"/>
  <c r="BN74" i="7" s="1" a="1"/>
  <c r="AJ74" i="7"/>
  <c r="BO74" i="7" s="1" a="1"/>
  <c r="AK74" i="7"/>
  <c r="BP74" i="7" s="1" a="1"/>
  <c r="AL74" i="7"/>
  <c r="BQ74" i="7" s="1" a="1"/>
  <c r="AM74" i="7"/>
  <c r="BR74" i="7" s="1" a="1"/>
  <c r="AN74" i="7"/>
  <c r="BS74" i="7" s="1" a="1"/>
  <c r="AO74" i="7"/>
  <c r="BT74" i="7" s="1" a="1"/>
  <c r="AP74" i="7"/>
  <c r="BU74" i="7" s="1" a="1"/>
  <c r="W75" i="7"/>
  <c r="BB75" i="7" s="1" a="1"/>
  <c r="X75" i="7"/>
  <c r="BC75" i="7" s="1" a="1"/>
  <c r="Y75" i="7"/>
  <c r="BD75" i="7" s="1" a="1"/>
  <c r="Z75" i="7"/>
  <c r="BE75" i="7" s="1" a="1"/>
  <c r="AA75" i="7"/>
  <c r="BF75" i="7" s="1" a="1"/>
  <c r="AB75" i="7"/>
  <c r="BG75" i="7" s="1" a="1"/>
  <c r="AC75" i="7"/>
  <c r="BH75" i="7" s="1" a="1"/>
  <c r="AD75" i="7"/>
  <c r="BI75" i="7" s="1" a="1"/>
  <c r="AE75" i="7"/>
  <c r="BJ75" i="7" s="1" a="1"/>
  <c r="AF75" i="7"/>
  <c r="BK75" i="7" s="1" a="1"/>
  <c r="AG75" i="7"/>
  <c r="BL75" i="7" s="1" a="1"/>
  <c r="AH75" i="7"/>
  <c r="BM75" i="7" s="1" a="1"/>
  <c r="AI75" i="7"/>
  <c r="BN75" i="7" s="1" a="1"/>
  <c r="AJ75" i="7"/>
  <c r="BO75" i="7" s="1" a="1"/>
  <c r="AK75" i="7"/>
  <c r="BP75" i="7" s="1" a="1"/>
  <c r="AL75" i="7"/>
  <c r="BQ75" i="7" s="1" a="1"/>
  <c r="AM75" i="7"/>
  <c r="BR75" i="7" s="1" a="1"/>
  <c r="AN75" i="7"/>
  <c r="BS75" i="7" s="1" a="1"/>
  <c r="AO75" i="7"/>
  <c r="BT75" i="7" s="1" a="1"/>
  <c r="AP75" i="7"/>
  <c r="BU75" i="7" s="1" a="1"/>
  <c r="W76" i="7"/>
  <c r="BB76" i="7" s="1" a="1"/>
  <c r="X76" i="7"/>
  <c r="BC76" i="7" s="1" a="1"/>
  <c r="Y76" i="7"/>
  <c r="BD76" i="7" s="1" a="1"/>
  <c r="Z76" i="7"/>
  <c r="BE76" i="7" s="1" a="1"/>
  <c r="AA76" i="7"/>
  <c r="BF76" i="7" s="1" a="1"/>
  <c r="AB76" i="7"/>
  <c r="BG76" i="7" s="1" a="1"/>
  <c r="AC76" i="7"/>
  <c r="BH76" i="7" s="1" a="1"/>
  <c r="AD76" i="7"/>
  <c r="BI76" i="7" s="1" a="1"/>
  <c r="AE76" i="7"/>
  <c r="BJ76" i="7" s="1" a="1"/>
  <c r="AF76" i="7"/>
  <c r="BK76" i="7" s="1" a="1"/>
  <c r="AG76" i="7"/>
  <c r="BL76" i="7" s="1" a="1"/>
  <c r="AH76" i="7"/>
  <c r="BM76" i="7" s="1" a="1"/>
  <c r="AI76" i="7"/>
  <c r="BN76" i="7" s="1" a="1"/>
  <c r="AJ76" i="7"/>
  <c r="BO76" i="7" s="1" a="1"/>
  <c r="AK76" i="7"/>
  <c r="BP76" i="7" s="1" a="1"/>
  <c r="AL76" i="7"/>
  <c r="BQ76" i="7" s="1" a="1"/>
  <c r="AM76" i="7"/>
  <c r="BR76" i="7" s="1" a="1"/>
  <c r="AN76" i="7"/>
  <c r="BS76" i="7" s="1" a="1"/>
  <c r="AO76" i="7"/>
  <c r="BT76" i="7" s="1" a="1"/>
  <c r="AP76" i="7"/>
  <c r="BU76" i="7" s="1" a="1"/>
  <c r="W77" i="7"/>
  <c r="BB77" i="7" s="1" a="1"/>
  <c r="X77" i="7"/>
  <c r="BC77" i="7" s="1" a="1"/>
  <c r="Y77" i="7"/>
  <c r="BD77" i="7" s="1" a="1"/>
  <c r="Z77" i="7"/>
  <c r="BE77" i="7" s="1" a="1"/>
  <c r="AA77" i="7"/>
  <c r="BF77" i="7" s="1" a="1"/>
  <c r="AB77" i="7"/>
  <c r="BG77" i="7" s="1" a="1"/>
  <c r="AC77" i="7"/>
  <c r="BH77" i="7" s="1" a="1"/>
  <c r="AD77" i="7"/>
  <c r="BI77" i="7" s="1" a="1"/>
  <c r="AE77" i="7"/>
  <c r="BJ77" i="7" s="1" a="1"/>
  <c r="AF77" i="7"/>
  <c r="BK77" i="7" s="1" a="1"/>
  <c r="AG77" i="7"/>
  <c r="BL77" i="7" s="1" a="1"/>
  <c r="AH77" i="7"/>
  <c r="BM77" i="7" s="1" a="1"/>
  <c r="AI77" i="7"/>
  <c r="BN77" i="7" s="1" a="1"/>
  <c r="AJ77" i="7"/>
  <c r="BO77" i="7" s="1" a="1"/>
  <c r="AK77" i="7"/>
  <c r="BP77" i="7" s="1" a="1"/>
  <c r="AL77" i="7"/>
  <c r="BQ77" i="7" s="1" a="1"/>
  <c r="AM77" i="7"/>
  <c r="BR77" i="7" s="1" a="1"/>
  <c r="AN77" i="7"/>
  <c r="BS77" i="7" s="1" a="1"/>
  <c r="AO77" i="7"/>
  <c r="BT77" i="7" s="1" a="1"/>
  <c r="AP77" i="7"/>
  <c r="BU77" i="7" s="1" a="1"/>
  <c r="W78" i="7"/>
  <c r="BB78" i="7" s="1" a="1"/>
  <c r="X78" i="7"/>
  <c r="BC78" i="7" s="1" a="1"/>
  <c r="Y78" i="7"/>
  <c r="BD78" i="7" s="1" a="1"/>
  <c r="Z78" i="7"/>
  <c r="BE78" i="7" s="1" a="1"/>
  <c r="AA78" i="7"/>
  <c r="BF78" i="7" s="1" a="1"/>
  <c r="AB78" i="7"/>
  <c r="BG78" i="7" s="1" a="1"/>
  <c r="AC78" i="7"/>
  <c r="BH78" i="7" s="1" a="1"/>
  <c r="AD78" i="7"/>
  <c r="BI78" i="7" s="1" a="1"/>
  <c r="AE78" i="7"/>
  <c r="BJ78" i="7" s="1" a="1"/>
  <c r="AF78" i="7"/>
  <c r="BK78" i="7" s="1" a="1"/>
  <c r="AG78" i="7"/>
  <c r="BL78" i="7" s="1" a="1"/>
  <c r="AH78" i="7"/>
  <c r="BM78" i="7" s="1" a="1"/>
  <c r="AI78" i="7"/>
  <c r="BN78" i="7" s="1" a="1"/>
  <c r="AJ78" i="7"/>
  <c r="BO78" i="7" s="1" a="1"/>
  <c r="AK78" i="7"/>
  <c r="BP78" i="7" s="1" a="1"/>
  <c r="AL78" i="7"/>
  <c r="BQ78" i="7" s="1" a="1"/>
  <c r="AM78" i="7"/>
  <c r="BR78" i="7" s="1" a="1"/>
  <c r="AN78" i="7"/>
  <c r="BS78" i="7" s="1" a="1"/>
  <c r="AO78" i="7"/>
  <c r="BT78" i="7" s="1" a="1"/>
  <c r="AP78" i="7"/>
  <c r="BU78" i="7" s="1" a="1"/>
  <c r="W79" i="7"/>
  <c r="BB79" i="7" s="1" a="1"/>
  <c r="X79" i="7"/>
  <c r="BC79" i="7" s="1" a="1"/>
  <c r="Y79" i="7"/>
  <c r="BD79" i="7" s="1" a="1"/>
  <c r="Z79" i="7"/>
  <c r="BE79" i="7" s="1" a="1"/>
  <c r="AA79" i="7"/>
  <c r="BF79" i="7" s="1" a="1"/>
  <c r="AB79" i="7"/>
  <c r="BG79" i="7" s="1" a="1"/>
  <c r="AC79" i="7"/>
  <c r="BH79" i="7" s="1" a="1"/>
  <c r="AD79" i="7"/>
  <c r="BI79" i="7" s="1" a="1"/>
  <c r="AE79" i="7"/>
  <c r="BJ79" i="7" s="1" a="1"/>
  <c r="AF79" i="7"/>
  <c r="BK79" i="7" s="1" a="1"/>
  <c r="AG79" i="7"/>
  <c r="BL79" i="7" s="1" a="1"/>
  <c r="AH79" i="7"/>
  <c r="BM79" i="7" s="1" a="1"/>
  <c r="AI79" i="7"/>
  <c r="BN79" i="7" s="1" a="1"/>
  <c r="AJ79" i="7"/>
  <c r="BO79" i="7" s="1" a="1"/>
  <c r="AK79" i="7"/>
  <c r="BP79" i="7" s="1" a="1"/>
  <c r="AL79" i="7"/>
  <c r="BQ79" i="7" s="1" a="1"/>
  <c r="AM79" i="7"/>
  <c r="BR79" i="7" s="1" a="1"/>
  <c r="AN79" i="7"/>
  <c r="BS79" i="7" s="1" a="1"/>
  <c r="AO79" i="7"/>
  <c r="BT79" i="7" s="1" a="1"/>
  <c r="AP79" i="7"/>
  <c r="BU79" i="7" s="1" a="1"/>
  <c r="W80" i="7"/>
  <c r="BB80" i="7" s="1" a="1"/>
  <c r="X80" i="7"/>
  <c r="BC80" i="7" s="1" a="1"/>
  <c r="Y80" i="7"/>
  <c r="BD80" i="7" s="1" a="1"/>
  <c r="Z80" i="7"/>
  <c r="BE80" i="7" s="1" a="1"/>
  <c r="AA80" i="7"/>
  <c r="BF80" i="7" s="1" a="1"/>
  <c r="AB80" i="7"/>
  <c r="BG80" i="7" s="1" a="1"/>
  <c r="AC80" i="7"/>
  <c r="BH80" i="7" s="1" a="1"/>
  <c r="AD80" i="7"/>
  <c r="BI80" i="7" s="1" a="1"/>
  <c r="AE80" i="7"/>
  <c r="BJ80" i="7" s="1" a="1"/>
  <c r="AF80" i="7"/>
  <c r="BK80" i="7" s="1" a="1"/>
  <c r="AG80" i="7"/>
  <c r="BL80" i="7" s="1" a="1"/>
  <c r="AH80" i="7"/>
  <c r="BM80" i="7" s="1" a="1"/>
  <c r="AI80" i="7"/>
  <c r="BN80" i="7" s="1" a="1"/>
  <c r="AJ80" i="7"/>
  <c r="BO80" i="7" s="1" a="1"/>
  <c r="AK80" i="7"/>
  <c r="BP80" i="7" s="1" a="1"/>
  <c r="AL80" i="7"/>
  <c r="BQ80" i="7" s="1" a="1"/>
  <c r="AM80" i="7"/>
  <c r="BR80" i="7" s="1" a="1"/>
  <c r="AN80" i="7"/>
  <c r="BS80" i="7" s="1" a="1"/>
  <c r="AO80" i="7"/>
  <c r="BT80" i="7" s="1" a="1"/>
  <c r="AP80" i="7"/>
  <c r="BU80" i="7" s="1" a="1"/>
  <c r="W81" i="7"/>
  <c r="BB81" i="7" s="1" a="1"/>
  <c r="X81" i="7"/>
  <c r="BC81" i="7" s="1" a="1"/>
  <c r="Y81" i="7"/>
  <c r="BD81" i="7" s="1" a="1"/>
  <c r="Z81" i="7"/>
  <c r="BE81" i="7" s="1" a="1"/>
  <c r="AA81" i="7"/>
  <c r="BF81" i="7" s="1" a="1"/>
  <c r="AB81" i="7"/>
  <c r="BG81" i="7" s="1" a="1"/>
  <c r="AC81" i="7"/>
  <c r="BH81" i="7" s="1" a="1"/>
  <c r="AD81" i="7"/>
  <c r="BI81" i="7" s="1" a="1"/>
  <c r="AE81" i="7"/>
  <c r="BJ81" i="7" s="1" a="1"/>
  <c r="AF81" i="7"/>
  <c r="BK81" i="7" s="1" a="1"/>
  <c r="AG81" i="7"/>
  <c r="BL81" i="7" s="1" a="1"/>
  <c r="AH81" i="7"/>
  <c r="BM81" i="7" s="1" a="1"/>
  <c r="AI81" i="7"/>
  <c r="BN81" i="7" s="1" a="1"/>
  <c r="AJ81" i="7"/>
  <c r="BO81" i="7" s="1" a="1"/>
  <c r="AK81" i="7"/>
  <c r="BP81" i="7" s="1" a="1"/>
  <c r="AL81" i="7"/>
  <c r="BQ81" i="7" s="1" a="1"/>
  <c r="AM81" i="7"/>
  <c r="BR81" i="7" s="1" a="1"/>
  <c r="AN81" i="7"/>
  <c r="BS81" i="7" s="1" a="1"/>
  <c r="AO81" i="7"/>
  <c r="BT81" i="7" s="1" a="1"/>
  <c r="AP81" i="7"/>
  <c r="BU81" i="7" s="1" a="1"/>
  <c r="W82" i="7"/>
  <c r="BB82" i="7" s="1" a="1"/>
  <c r="X82" i="7"/>
  <c r="BC82" i="7" s="1" a="1"/>
  <c r="Y82" i="7"/>
  <c r="BD82" i="7" s="1" a="1"/>
  <c r="Z82" i="7"/>
  <c r="BE82" i="7" s="1" a="1"/>
  <c r="AA82" i="7"/>
  <c r="BF82" i="7" s="1" a="1"/>
  <c r="AB82" i="7"/>
  <c r="BG82" i="7" s="1" a="1"/>
  <c r="AC82" i="7"/>
  <c r="BH82" i="7" s="1" a="1"/>
  <c r="AD82" i="7"/>
  <c r="BI82" i="7" s="1" a="1"/>
  <c r="AE82" i="7"/>
  <c r="BJ82" i="7" s="1" a="1"/>
  <c r="AF82" i="7"/>
  <c r="BK82" i="7" s="1" a="1"/>
  <c r="AG82" i="7"/>
  <c r="BL82" i="7" s="1" a="1"/>
  <c r="AH82" i="7"/>
  <c r="BM82" i="7" s="1" a="1"/>
  <c r="AI82" i="7"/>
  <c r="BN82" i="7" s="1" a="1"/>
  <c r="AJ82" i="7"/>
  <c r="BO82" i="7" s="1" a="1"/>
  <c r="AK82" i="7"/>
  <c r="BP82" i="7" s="1" a="1"/>
  <c r="AL82" i="7"/>
  <c r="BQ82" i="7" s="1" a="1"/>
  <c r="AM82" i="7"/>
  <c r="BR82" i="7" s="1" a="1"/>
  <c r="AN82" i="7"/>
  <c r="BS82" i="7" s="1" a="1"/>
  <c r="AO82" i="7"/>
  <c r="BT82" i="7" s="1" a="1"/>
  <c r="AP82" i="7"/>
  <c r="BU82" i="7" s="1" a="1"/>
  <c r="W83" i="7"/>
  <c r="BB83" i="7" s="1" a="1"/>
  <c r="X83" i="7"/>
  <c r="BC83" i="7" s="1" a="1"/>
  <c r="Y83" i="7"/>
  <c r="BD83" i="7" s="1" a="1"/>
  <c r="Z83" i="7"/>
  <c r="BE83" i="7" s="1" a="1"/>
  <c r="AA83" i="7"/>
  <c r="BF83" i="7" s="1" a="1"/>
  <c r="AB83" i="7"/>
  <c r="BG83" i="7" s="1" a="1"/>
  <c r="AC83" i="7"/>
  <c r="BH83" i="7" s="1" a="1"/>
  <c r="AD83" i="7"/>
  <c r="BI83" i="7" s="1" a="1"/>
  <c r="AE83" i="7"/>
  <c r="BJ83" i="7" s="1" a="1"/>
  <c r="AF83" i="7"/>
  <c r="BK83" i="7" s="1" a="1"/>
  <c r="AG83" i="7"/>
  <c r="BL83" i="7" s="1" a="1"/>
  <c r="AH83" i="7"/>
  <c r="BM83" i="7" s="1" a="1"/>
  <c r="AI83" i="7"/>
  <c r="BN83" i="7" s="1" a="1"/>
  <c r="AJ83" i="7"/>
  <c r="BO83" i="7" s="1" a="1"/>
  <c r="AK83" i="7"/>
  <c r="BP83" i="7" s="1" a="1"/>
  <c r="AL83" i="7"/>
  <c r="BQ83" i="7" s="1" a="1"/>
  <c r="AM83" i="7"/>
  <c r="BR83" i="7" s="1" a="1"/>
  <c r="AN83" i="7"/>
  <c r="BS83" i="7" s="1" a="1"/>
  <c r="AO83" i="7"/>
  <c r="BT83" i="7" s="1" a="1"/>
  <c r="AP83" i="7"/>
  <c r="BU83" i="7" s="1" a="1"/>
  <c r="W84" i="7"/>
  <c r="BB84" i="7" s="1" a="1"/>
  <c r="X84" i="7"/>
  <c r="BC84" i="7" s="1" a="1"/>
  <c r="Y84" i="7"/>
  <c r="BD84" i="7" s="1" a="1"/>
  <c r="Z84" i="7"/>
  <c r="BE84" i="7" s="1" a="1"/>
  <c r="AA84" i="7"/>
  <c r="BF84" i="7" s="1" a="1"/>
  <c r="AB84" i="7"/>
  <c r="BG84" i="7" s="1" a="1"/>
  <c r="AC84" i="7"/>
  <c r="BH84" i="7" s="1" a="1"/>
  <c r="AD84" i="7"/>
  <c r="BI84" i="7" s="1" a="1"/>
  <c r="AE84" i="7"/>
  <c r="BJ84" i="7" s="1" a="1"/>
  <c r="AF84" i="7"/>
  <c r="BK84" i="7" s="1" a="1"/>
  <c r="AG84" i="7"/>
  <c r="BL84" i="7" s="1" a="1"/>
  <c r="AH84" i="7"/>
  <c r="BM84" i="7" s="1" a="1"/>
  <c r="AI84" i="7"/>
  <c r="BN84" i="7" s="1" a="1"/>
  <c r="AJ84" i="7"/>
  <c r="BO84" i="7" s="1" a="1"/>
  <c r="AK84" i="7"/>
  <c r="BP84" i="7" s="1" a="1"/>
  <c r="AL84" i="7"/>
  <c r="BQ84" i="7" s="1" a="1"/>
  <c r="AM84" i="7"/>
  <c r="BR84" i="7" s="1" a="1"/>
  <c r="AN84" i="7"/>
  <c r="BS84" i="7" s="1" a="1"/>
  <c r="AO84" i="7"/>
  <c r="BT84" i="7" s="1" a="1"/>
  <c r="AP84" i="7"/>
  <c r="BU84" i="7" s="1" a="1"/>
  <c r="W85" i="7"/>
  <c r="BB85" i="7" s="1" a="1"/>
  <c r="X85" i="7"/>
  <c r="BC85" i="7" s="1" a="1"/>
  <c r="Y85" i="7"/>
  <c r="BD85" i="7" s="1" a="1"/>
  <c r="Z85" i="7"/>
  <c r="BE85" i="7" s="1" a="1"/>
  <c r="AA85" i="7"/>
  <c r="BF85" i="7" s="1" a="1"/>
  <c r="AB85" i="7"/>
  <c r="BG85" i="7" s="1" a="1"/>
  <c r="AC85" i="7"/>
  <c r="BH85" i="7" s="1" a="1"/>
  <c r="AD85" i="7"/>
  <c r="BI85" i="7" s="1" a="1"/>
  <c r="AE85" i="7"/>
  <c r="BJ85" i="7" s="1" a="1"/>
  <c r="AF85" i="7"/>
  <c r="BK85" i="7" s="1" a="1"/>
  <c r="AG85" i="7"/>
  <c r="BL85" i="7" s="1" a="1"/>
  <c r="AH85" i="7"/>
  <c r="BM85" i="7" s="1" a="1"/>
  <c r="AI85" i="7"/>
  <c r="BN85" i="7" s="1" a="1"/>
  <c r="AJ85" i="7"/>
  <c r="BO85" i="7" s="1" a="1"/>
  <c r="AK85" i="7"/>
  <c r="BP85" i="7" s="1" a="1"/>
  <c r="AL85" i="7"/>
  <c r="BQ85" i="7" s="1" a="1"/>
  <c r="AM85" i="7"/>
  <c r="BR85" i="7" s="1" a="1"/>
  <c r="AN85" i="7"/>
  <c r="BS85" i="7" s="1" a="1"/>
  <c r="AO85" i="7"/>
  <c r="BT85" i="7" s="1" a="1"/>
  <c r="AP85" i="7"/>
  <c r="BU85" i="7" s="1" a="1"/>
  <c r="W86" i="7"/>
  <c r="BB86" i="7" s="1" a="1"/>
  <c r="X86" i="7"/>
  <c r="BC86" i="7" s="1" a="1"/>
  <c r="Y86" i="7"/>
  <c r="BD86" i="7" s="1" a="1"/>
  <c r="Z86" i="7"/>
  <c r="BE86" i="7" s="1" a="1"/>
  <c r="AA86" i="7"/>
  <c r="BF86" i="7" s="1" a="1"/>
  <c r="AB86" i="7"/>
  <c r="BG86" i="7" s="1" a="1"/>
  <c r="AC86" i="7"/>
  <c r="BH86" i="7" s="1" a="1"/>
  <c r="AD86" i="7"/>
  <c r="BI86" i="7" s="1" a="1"/>
  <c r="AE86" i="7"/>
  <c r="BJ86" i="7" s="1" a="1"/>
  <c r="AF86" i="7"/>
  <c r="BK86" i="7" s="1" a="1"/>
  <c r="AG86" i="7"/>
  <c r="BL86" i="7" s="1" a="1"/>
  <c r="AH86" i="7"/>
  <c r="BM86" i="7" s="1" a="1"/>
  <c r="AI86" i="7"/>
  <c r="BN86" i="7" s="1" a="1"/>
  <c r="AJ86" i="7"/>
  <c r="BO86" i="7" s="1" a="1"/>
  <c r="AK86" i="7"/>
  <c r="BP86" i="7" s="1" a="1"/>
  <c r="AL86" i="7"/>
  <c r="BQ86" i="7" s="1" a="1"/>
  <c r="AM86" i="7"/>
  <c r="BR86" i="7" s="1" a="1"/>
  <c r="AN86" i="7"/>
  <c r="BS86" i="7" s="1" a="1"/>
  <c r="AO86" i="7"/>
  <c r="BT86" i="7" s="1" a="1"/>
  <c r="AP86" i="7"/>
  <c r="BU86" i="7" s="1" a="1"/>
  <c r="W87" i="7"/>
  <c r="BB87" i="7" s="1" a="1"/>
  <c r="X87" i="7"/>
  <c r="BC87" i="7" s="1" a="1"/>
  <c r="Y87" i="7"/>
  <c r="BD87" i="7" s="1" a="1"/>
  <c r="Z87" i="7"/>
  <c r="BE87" i="7" s="1" a="1"/>
  <c r="AA87" i="7"/>
  <c r="BF87" i="7" s="1" a="1"/>
  <c r="AB87" i="7"/>
  <c r="BG87" i="7" s="1" a="1"/>
  <c r="AC87" i="7"/>
  <c r="BH87" i="7" s="1" a="1"/>
  <c r="AD87" i="7"/>
  <c r="BI87" i="7" s="1" a="1"/>
  <c r="AE87" i="7"/>
  <c r="BJ87" i="7" s="1" a="1"/>
  <c r="AF87" i="7"/>
  <c r="BK87" i="7" s="1" a="1"/>
  <c r="AG87" i="7"/>
  <c r="BL87" i="7" s="1" a="1"/>
  <c r="AH87" i="7"/>
  <c r="BM87" i="7" s="1" a="1"/>
  <c r="AI87" i="7"/>
  <c r="BN87" i="7" s="1" a="1"/>
  <c r="AJ87" i="7"/>
  <c r="BO87" i="7" s="1" a="1"/>
  <c r="AK87" i="7"/>
  <c r="BP87" i="7" s="1" a="1"/>
  <c r="AL87" i="7"/>
  <c r="BQ87" i="7" s="1" a="1"/>
  <c r="AM87" i="7"/>
  <c r="BR87" i="7" s="1" a="1"/>
  <c r="AN87" i="7"/>
  <c r="BS87" i="7" s="1" a="1"/>
  <c r="AO87" i="7"/>
  <c r="BT87" i="7" s="1" a="1"/>
  <c r="AP87" i="7"/>
  <c r="BU87" i="7" s="1" a="1"/>
  <c r="W88" i="7"/>
  <c r="BB88" i="7" s="1" a="1"/>
  <c r="X88" i="7"/>
  <c r="BC88" i="7" s="1" a="1"/>
  <c r="Y88" i="7"/>
  <c r="BD88" i="7" s="1" a="1"/>
  <c r="Z88" i="7"/>
  <c r="BE88" i="7" s="1" a="1"/>
  <c r="AA88" i="7"/>
  <c r="BF88" i="7" s="1" a="1"/>
  <c r="AB88" i="7"/>
  <c r="BG88" i="7" s="1" a="1"/>
  <c r="AC88" i="7"/>
  <c r="BH88" i="7" s="1" a="1"/>
  <c r="AD88" i="7"/>
  <c r="BI88" i="7" s="1" a="1"/>
  <c r="AE88" i="7"/>
  <c r="BJ88" i="7" s="1" a="1"/>
  <c r="AF88" i="7"/>
  <c r="BK88" i="7" s="1" a="1"/>
  <c r="AG88" i="7"/>
  <c r="BL88" i="7" s="1" a="1"/>
  <c r="AH88" i="7"/>
  <c r="BM88" i="7" s="1" a="1"/>
  <c r="AI88" i="7"/>
  <c r="BN88" i="7" s="1" a="1"/>
  <c r="AJ88" i="7"/>
  <c r="BO88" i="7" s="1" a="1"/>
  <c r="AK88" i="7"/>
  <c r="BP88" i="7" s="1" a="1"/>
  <c r="AL88" i="7"/>
  <c r="BQ88" i="7" s="1" a="1"/>
  <c r="AM88" i="7"/>
  <c r="BR88" i="7" s="1" a="1"/>
  <c r="AN88" i="7"/>
  <c r="BS88" i="7" s="1" a="1"/>
  <c r="AO88" i="7"/>
  <c r="BT88" i="7" s="1" a="1"/>
  <c r="AP88" i="7"/>
  <c r="BU88" i="7" s="1" a="1"/>
  <c r="W89" i="7"/>
  <c r="BB89" i="7" s="1" a="1"/>
  <c r="X89" i="7"/>
  <c r="BC89" i="7" s="1" a="1"/>
  <c r="Y89" i="7"/>
  <c r="BD89" i="7" s="1" a="1"/>
  <c r="Z89" i="7"/>
  <c r="BE89" i="7" s="1" a="1"/>
  <c r="AA89" i="7"/>
  <c r="BF89" i="7" s="1" a="1"/>
  <c r="AB89" i="7"/>
  <c r="BG89" i="7" s="1" a="1"/>
  <c r="AC89" i="7"/>
  <c r="BH89" i="7" s="1" a="1"/>
  <c r="AD89" i="7"/>
  <c r="BI89" i="7" s="1" a="1"/>
  <c r="AE89" i="7"/>
  <c r="BJ89" i="7" s="1" a="1"/>
  <c r="AF89" i="7"/>
  <c r="BK89" i="7" s="1" a="1"/>
  <c r="AG89" i="7"/>
  <c r="BL89" i="7" s="1" a="1"/>
  <c r="AH89" i="7"/>
  <c r="BM89" i="7" s="1" a="1"/>
  <c r="AI89" i="7"/>
  <c r="BN89" i="7" s="1" a="1"/>
  <c r="AJ89" i="7"/>
  <c r="BO89" i="7" s="1" a="1"/>
  <c r="AK89" i="7"/>
  <c r="BP89" i="7" s="1" a="1"/>
  <c r="AL89" i="7"/>
  <c r="BQ89" i="7" s="1" a="1"/>
  <c r="AM89" i="7"/>
  <c r="BR89" i="7" s="1" a="1"/>
  <c r="AN89" i="7"/>
  <c r="BS89" i="7" s="1" a="1"/>
  <c r="AO89" i="7"/>
  <c r="BT89" i="7" s="1" a="1"/>
  <c r="AP89" i="7"/>
  <c r="BU89" i="7" s="1" a="1"/>
  <c r="W90" i="7"/>
  <c r="BB90" i="7" s="1" a="1"/>
  <c r="X90" i="7"/>
  <c r="BC90" i="7" s="1" a="1"/>
  <c r="Y90" i="7"/>
  <c r="BD90" i="7" s="1" a="1"/>
  <c r="Z90" i="7"/>
  <c r="BE90" i="7" s="1" a="1"/>
  <c r="AA90" i="7"/>
  <c r="BF90" i="7" s="1" a="1"/>
  <c r="AB90" i="7"/>
  <c r="BG90" i="7" s="1" a="1"/>
  <c r="AC90" i="7"/>
  <c r="BH90" i="7" s="1" a="1"/>
  <c r="AD90" i="7"/>
  <c r="BI90" i="7" s="1" a="1"/>
  <c r="AE90" i="7"/>
  <c r="BJ90" i="7" s="1" a="1"/>
  <c r="AF90" i="7"/>
  <c r="BK90" i="7" s="1" a="1"/>
  <c r="AG90" i="7"/>
  <c r="BL90" i="7" s="1" a="1"/>
  <c r="AH90" i="7"/>
  <c r="BM90" i="7" s="1" a="1"/>
  <c r="AI90" i="7"/>
  <c r="BN90" i="7" s="1" a="1"/>
  <c r="AJ90" i="7"/>
  <c r="BO90" i="7" s="1" a="1"/>
  <c r="AK90" i="7"/>
  <c r="BP90" i="7" s="1" a="1"/>
  <c r="AL90" i="7"/>
  <c r="BQ90" i="7" s="1" a="1"/>
  <c r="AM90" i="7"/>
  <c r="BR90" i="7" s="1" a="1"/>
  <c r="AN90" i="7"/>
  <c r="BS90" i="7" s="1" a="1"/>
  <c r="AO90" i="7"/>
  <c r="BT90" i="7" s="1" a="1"/>
  <c r="AP90" i="7"/>
  <c r="BU90" i="7" s="1" a="1"/>
  <c r="W91" i="7"/>
  <c r="BB91" i="7" s="1" a="1"/>
  <c r="X91" i="7"/>
  <c r="BC91" i="7" s="1" a="1"/>
  <c r="Y91" i="7"/>
  <c r="BD91" i="7" s="1" a="1"/>
  <c r="Z91" i="7"/>
  <c r="BE91" i="7" s="1" a="1"/>
  <c r="AA91" i="7"/>
  <c r="BF91" i="7" s="1" a="1"/>
  <c r="AB91" i="7"/>
  <c r="BG91" i="7" s="1" a="1"/>
  <c r="AC91" i="7"/>
  <c r="BH91" i="7" s="1" a="1"/>
  <c r="AD91" i="7"/>
  <c r="BI91" i="7" s="1" a="1"/>
  <c r="AE91" i="7"/>
  <c r="BJ91" i="7" s="1" a="1"/>
  <c r="AF91" i="7"/>
  <c r="BK91" i="7" s="1" a="1"/>
  <c r="AG91" i="7"/>
  <c r="BL91" i="7" s="1" a="1"/>
  <c r="AH91" i="7"/>
  <c r="BM91" i="7" s="1" a="1"/>
  <c r="AI91" i="7"/>
  <c r="BN91" i="7" s="1" a="1"/>
  <c r="AJ91" i="7"/>
  <c r="BO91" i="7" s="1" a="1"/>
  <c r="AK91" i="7"/>
  <c r="BP91" i="7" s="1" a="1"/>
  <c r="AL91" i="7"/>
  <c r="BQ91" i="7" s="1" a="1"/>
  <c r="AM91" i="7"/>
  <c r="BR91" i="7" s="1" a="1"/>
  <c r="AN91" i="7"/>
  <c r="BS91" i="7" s="1" a="1"/>
  <c r="AO91" i="7"/>
  <c r="BT91" i="7" s="1" a="1"/>
  <c r="AP91" i="7"/>
  <c r="BU91" i="7" s="1" a="1"/>
  <c r="W92" i="7"/>
  <c r="BB92" i="7" s="1" a="1"/>
  <c r="X92" i="7"/>
  <c r="BC92" i="7" s="1" a="1"/>
  <c r="Y92" i="7"/>
  <c r="BD92" i="7" s="1" a="1"/>
  <c r="Z92" i="7"/>
  <c r="BE92" i="7" s="1" a="1"/>
  <c r="AA92" i="7"/>
  <c r="BF92" i="7" s="1" a="1"/>
  <c r="AB92" i="7"/>
  <c r="BG92" i="7" s="1" a="1"/>
  <c r="AC92" i="7"/>
  <c r="BH92" i="7" s="1" a="1"/>
  <c r="AD92" i="7"/>
  <c r="BI92" i="7" s="1" a="1"/>
  <c r="AE92" i="7"/>
  <c r="BJ92" i="7" s="1" a="1"/>
  <c r="AF92" i="7"/>
  <c r="BK92" i="7" s="1" a="1"/>
  <c r="AG92" i="7"/>
  <c r="BL92" i="7" s="1" a="1"/>
  <c r="AH92" i="7"/>
  <c r="BM92" i="7" s="1" a="1"/>
  <c r="AI92" i="7"/>
  <c r="BN92" i="7" s="1" a="1"/>
  <c r="AJ92" i="7"/>
  <c r="BO92" i="7" s="1" a="1"/>
  <c r="AK92" i="7"/>
  <c r="BP92" i="7" s="1" a="1"/>
  <c r="AL92" i="7"/>
  <c r="BQ92" i="7" s="1" a="1"/>
  <c r="AM92" i="7"/>
  <c r="BR92" i="7" s="1" a="1"/>
  <c r="AN92" i="7"/>
  <c r="BS92" i="7" s="1" a="1"/>
  <c r="AO92" i="7"/>
  <c r="BT92" i="7" s="1" a="1"/>
  <c r="AP92" i="7"/>
  <c r="BU92" i="7" s="1" a="1"/>
  <c r="W93" i="7"/>
  <c r="BB93" i="7" s="1" a="1"/>
  <c r="X93" i="7"/>
  <c r="BC93" i="7" s="1" a="1"/>
  <c r="Y93" i="7"/>
  <c r="BD93" i="7" s="1" a="1"/>
  <c r="Z93" i="7"/>
  <c r="BE93" i="7" s="1" a="1"/>
  <c r="AA93" i="7"/>
  <c r="BF93" i="7" s="1" a="1"/>
  <c r="AB93" i="7"/>
  <c r="BG93" i="7" s="1" a="1"/>
  <c r="AC93" i="7"/>
  <c r="BH93" i="7" s="1" a="1"/>
  <c r="AD93" i="7"/>
  <c r="BI93" i="7" s="1" a="1"/>
  <c r="AE93" i="7"/>
  <c r="BJ93" i="7" s="1" a="1"/>
  <c r="AF93" i="7"/>
  <c r="BK93" i="7" s="1" a="1"/>
  <c r="AG93" i="7"/>
  <c r="BL93" i="7" s="1" a="1"/>
  <c r="AH93" i="7"/>
  <c r="BM93" i="7" s="1" a="1"/>
  <c r="AI93" i="7"/>
  <c r="BN93" i="7" s="1" a="1"/>
  <c r="AJ93" i="7"/>
  <c r="BO93" i="7" s="1" a="1"/>
  <c r="AK93" i="7"/>
  <c r="BP93" i="7" s="1" a="1"/>
  <c r="AL93" i="7"/>
  <c r="BQ93" i="7" s="1" a="1"/>
  <c r="AM93" i="7"/>
  <c r="BR93" i="7" s="1" a="1"/>
  <c r="AN93" i="7"/>
  <c r="BS93" i="7" s="1" a="1"/>
  <c r="AO93" i="7"/>
  <c r="BT93" i="7" s="1" a="1"/>
  <c r="AP93" i="7"/>
  <c r="BU93" i="7" s="1" a="1"/>
  <c r="W94" i="7"/>
  <c r="BB94" i="7" s="1" a="1"/>
  <c r="X94" i="7"/>
  <c r="BC94" i="7" s="1" a="1"/>
  <c r="Y94" i="7"/>
  <c r="BD94" i="7" s="1" a="1"/>
  <c r="Z94" i="7"/>
  <c r="BE94" i="7" s="1" a="1"/>
  <c r="AA94" i="7"/>
  <c r="BF94" i="7" s="1" a="1"/>
  <c r="AB94" i="7"/>
  <c r="BG94" i="7" s="1" a="1"/>
  <c r="AC94" i="7"/>
  <c r="BH94" i="7" s="1" a="1"/>
  <c r="AD94" i="7"/>
  <c r="BI94" i="7" s="1" a="1"/>
  <c r="AE94" i="7"/>
  <c r="BJ94" i="7" s="1" a="1"/>
  <c r="AF94" i="7"/>
  <c r="BK94" i="7" s="1" a="1"/>
  <c r="AG94" i="7"/>
  <c r="BL94" i="7" s="1" a="1"/>
  <c r="AH94" i="7"/>
  <c r="BM94" i="7" s="1" a="1"/>
  <c r="AI94" i="7"/>
  <c r="BN94" i="7" s="1" a="1"/>
  <c r="AJ94" i="7"/>
  <c r="BO94" i="7" s="1" a="1"/>
  <c r="AK94" i="7"/>
  <c r="BP94" i="7" s="1" a="1"/>
  <c r="AL94" i="7"/>
  <c r="BQ94" i="7" s="1" a="1"/>
  <c r="AM94" i="7"/>
  <c r="BR94" i="7" s="1" a="1"/>
  <c r="AN94" i="7"/>
  <c r="BS94" i="7" s="1" a="1"/>
  <c r="AO94" i="7"/>
  <c r="BT94" i="7" s="1" a="1"/>
  <c r="AP94" i="7"/>
  <c r="BU94" i="7" s="1" a="1"/>
  <c r="W95" i="7"/>
  <c r="BB95" i="7" s="1" a="1"/>
  <c r="X95" i="7"/>
  <c r="BC95" i="7" s="1" a="1"/>
  <c r="Y95" i="7"/>
  <c r="BD95" i="7" s="1" a="1"/>
  <c r="Z95" i="7"/>
  <c r="BE95" i="7" s="1" a="1"/>
  <c r="AA95" i="7"/>
  <c r="BF95" i="7" s="1" a="1"/>
  <c r="AB95" i="7"/>
  <c r="BG95" i="7" s="1" a="1"/>
  <c r="AC95" i="7"/>
  <c r="BH95" i="7" s="1" a="1"/>
  <c r="AD95" i="7"/>
  <c r="BI95" i="7" s="1" a="1"/>
  <c r="AE95" i="7"/>
  <c r="BJ95" i="7" s="1" a="1"/>
  <c r="AF95" i="7"/>
  <c r="BK95" i="7" s="1" a="1"/>
  <c r="AG95" i="7"/>
  <c r="BL95" i="7" s="1" a="1"/>
  <c r="AH95" i="7"/>
  <c r="BM95" i="7" s="1" a="1"/>
  <c r="AI95" i="7"/>
  <c r="BN95" i="7" s="1" a="1"/>
  <c r="AJ95" i="7"/>
  <c r="BO95" i="7" s="1" a="1"/>
  <c r="AK95" i="7"/>
  <c r="BP95" i="7" s="1" a="1"/>
  <c r="AL95" i="7"/>
  <c r="BQ95" i="7" s="1" a="1"/>
  <c r="AM95" i="7"/>
  <c r="BR95" i="7" s="1" a="1"/>
  <c r="AN95" i="7"/>
  <c r="BS95" i="7" s="1" a="1"/>
  <c r="AO95" i="7"/>
  <c r="BT95" i="7" s="1" a="1"/>
  <c r="AP95" i="7"/>
  <c r="BU95" i="7" s="1" a="1"/>
  <c r="W96" i="7"/>
  <c r="BB96" i="7" s="1" a="1"/>
  <c r="X96" i="7"/>
  <c r="BC96" i="7" s="1" a="1"/>
  <c r="Y96" i="7"/>
  <c r="BD96" i="7" s="1" a="1"/>
  <c r="Z96" i="7"/>
  <c r="BE96" i="7" s="1" a="1"/>
  <c r="AA96" i="7"/>
  <c r="BF96" i="7" s="1" a="1"/>
  <c r="AB96" i="7"/>
  <c r="BG96" i="7" s="1" a="1"/>
  <c r="AC96" i="7"/>
  <c r="BH96" i="7" s="1" a="1"/>
  <c r="AD96" i="7"/>
  <c r="BI96" i="7" s="1" a="1"/>
  <c r="AE96" i="7"/>
  <c r="BJ96" i="7" s="1" a="1"/>
  <c r="AF96" i="7"/>
  <c r="BK96" i="7" s="1" a="1"/>
  <c r="AG96" i="7"/>
  <c r="BL96" i="7" s="1" a="1"/>
  <c r="AH96" i="7"/>
  <c r="BM96" i="7" s="1" a="1"/>
  <c r="AI96" i="7"/>
  <c r="BN96" i="7" s="1" a="1"/>
  <c r="AJ96" i="7"/>
  <c r="BO96" i="7" s="1" a="1"/>
  <c r="AK96" i="7"/>
  <c r="BP96" i="7" s="1" a="1"/>
  <c r="AL96" i="7"/>
  <c r="BQ96" i="7" s="1" a="1"/>
  <c r="AM96" i="7"/>
  <c r="BR96" i="7" s="1" a="1"/>
  <c r="AN96" i="7"/>
  <c r="BS96" i="7" s="1" a="1"/>
  <c r="AO96" i="7"/>
  <c r="BT96" i="7" s="1" a="1"/>
  <c r="AP96" i="7"/>
  <c r="BU96" i="7" s="1" a="1"/>
  <c r="W97" i="7"/>
  <c r="BB97" i="7" s="1" a="1"/>
  <c r="X97" i="7"/>
  <c r="BC97" i="7" s="1" a="1"/>
  <c r="Y97" i="7"/>
  <c r="BD97" i="7" s="1" a="1"/>
  <c r="Z97" i="7"/>
  <c r="BE97" i="7" s="1" a="1"/>
  <c r="AA97" i="7"/>
  <c r="BF97" i="7" s="1" a="1"/>
  <c r="AB97" i="7"/>
  <c r="BG97" i="7" s="1" a="1"/>
  <c r="AC97" i="7"/>
  <c r="BH97" i="7" s="1" a="1"/>
  <c r="AD97" i="7"/>
  <c r="BI97" i="7" s="1" a="1"/>
  <c r="AE97" i="7"/>
  <c r="BJ97" i="7" s="1" a="1"/>
  <c r="AF97" i="7"/>
  <c r="BK97" i="7" s="1" a="1"/>
  <c r="AG97" i="7"/>
  <c r="BL97" i="7" s="1" a="1"/>
  <c r="AH97" i="7"/>
  <c r="BM97" i="7" s="1" a="1"/>
  <c r="AI97" i="7"/>
  <c r="BN97" i="7" s="1" a="1"/>
  <c r="AJ97" i="7"/>
  <c r="BO97" i="7" s="1" a="1"/>
  <c r="AK97" i="7"/>
  <c r="BP97" i="7" s="1" a="1"/>
  <c r="AL97" i="7"/>
  <c r="BQ97" i="7" s="1" a="1"/>
  <c r="AM97" i="7"/>
  <c r="BR97" i="7" s="1" a="1"/>
  <c r="AN97" i="7"/>
  <c r="BS97" i="7" s="1" a="1"/>
  <c r="AO97" i="7"/>
  <c r="BT97" i="7" s="1" a="1"/>
  <c r="AP97" i="7"/>
  <c r="BU97" i="7" s="1" a="1"/>
  <c r="W98" i="7"/>
  <c r="BB98" i="7" s="1" a="1"/>
  <c r="X98" i="7"/>
  <c r="BC98" i="7" s="1" a="1"/>
  <c r="Y98" i="7"/>
  <c r="BD98" i="7" s="1" a="1"/>
  <c r="Z98" i="7"/>
  <c r="BE98" i="7" s="1" a="1"/>
  <c r="AA98" i="7"/>
  <c r="BF98" i="7" s="1" a="1"/>
  <c r="AB98" i="7"/>
  <c r="BG98" i="7" s="1" a="1"/>
  <c r="AC98" i="7"/>
  <c r="BH98" i="7" s="1" a="1"/>
  <c r="AD98" i="7"/>
  <c r="BI98" i="7" s="1" a="1"/>
  <c r="AE98" i="7"/>
  <c r="BJ98" i="7" s="1" a="1"/>
  <c r="AF98" i="7"/>
  <c r="BK98" i="7" s="1" a="1"/>
  <c r="AG98" i="7"/>
  <c r="BL98" i="7" s="1" a="1"/>
  <c r="AH98" i="7"/>
  <c r="BM98" i="7" s="1" a="1"/>
  <c r="AI98" i="7"/>
  <c r="BN98" i="7" s="1" a="1"/>
  <c r="AJ98" i="7"/>
  <c r="BO98" i="7" s="1" a="1"/>
  <c r="AK98" i="7"/>
  <c r="BP98" i="7" s="1" a="1"/>
  <c r="AL98" i="7"/>
  <c r="BQ98" i="7" s="1" a="1"/>
  <c r="AM98" i="7"/>
  <c r="BR98" i="7" s="1" a="1"/>
  <c r="AN98" i="7"/>
  <c r="BS98" i="7" s="1" a="1"/>
  <c r="AO98" i="7"/>
  <c r="BT98" i="7" s="1" a="1"/>
  <c r="AP98" i="7"/>
  <c r="BU98" i="7" s="1" a="1"/>
  <c r="W99" i="7"/>
  <c r="BB99" i="7" s="1" a="1"/>
  <c r="X99" i="7"/>
  <c r="BC99" i="7" s="1" a="1"/>
  <c r="Y99" i="7"/>
  <c r="BD99" i="7" s="1" a="1"/>
  <c r="Z99" i="7"/>
  <c r="BE99" i="7" s="1" a="1"/>
  <c r="AA99" i="7"/>
  <c r="BF99" i="7" s="1" a="1"/>
  <c r="AB99" i="7"/>
  <c r="BG99" i="7" s="1" a="1"/>
  <c r="AC99" i="7"/>
  <c r="BH99" i="7" s="1" a="1"/>
  <c r="AD99" i="7"/>
  <c r="BI99" i="7" s="1" a="1"/>
  <c r="AE99" i="7"/>
  <c r="BJ99" i="7" s="1" a="1"/>
  <c r="AF99" i="7"/>
  <c r="BK99" i="7" s="1" a="1"/>
  <c r="AG99" i="7"/>
  <c r="BL99" i="7" s="1" a="1"/>
  <c r="AH99" i="7"/>
  <c r="BM99" i="7" s="1" a="1"/>
  <c r="AI99" i="7"/>
  <c r="BN99" i="7" s="1" a="1"/>
  <c r="AJ99" i="7"/>
  <c r="BO99" i="7" s="1" a="1"/>
  <c r="AK99" i="7"/>
  <c r="BP99" i="7" s="1" a="1"/>
  <c r="AL99" i="7"/>
  <c r="BQ99" i="7" s="1" a="1"/>
  <c r="AM99" i="7"/>
  <c r="BR99" i="7" s="1" a="1"/>
  <c r="AN99" i="7"/>
  <c r="BS99" i="7" s="1" a="1"/>
  <c r="AO99" i="7"/>
  <c r="BT99" i="7" s="1" a="1"/>
  <c r="AP99" i="7"/>
  <c r="BU99" i="7" s="1" a="1"/>
  <c r="W100" i="7"/>
  <c r="X100" i="7"/>
  <c r="Y100" i="7"/>
  <c r="Z100" i="7"/>
  <c r="AA100" i="7"/>
  <c r="AB100" i="7"/>
  <c r="AC100" i="7"/>
  <c r="AD100" i="7"/>
  <c r="AE100" i="7"/>
  <c r="AF100" i="7"/>
  <c r="AG100" i="7"/>
  <c r="AH100" i="7"/>
  <c r="AI100" i="7"/>
  <c r="AJ100" i="7"/>
  <c r="AK100" i="7"/>
  <c r="AL100" i="7"/>
  <c r="AM100" i="7"/>
  <c r="AN100" i="7"/>
  <c r="AO100" i="7"/>
  <c r="AP100" i="7"/>
  <c r="W101" i="7"/>
  <c r="X101" i="7"/>
  <c r="Y101" i="7"/>
  <c r="Z101" i="7"/>
  <c r="AA101" i="7"/>
  <c r="AB101" i="7"/>
  <c r="AC101" i="7"/>
  <c r="BH101" i="7" s="1" a="1"/>
  <c r="AD101" i="7"/>
  <c r="BI101" i="7" s="1" a="1"/>
  <c r="AE101" i="7"/>
  <c r="BJ101" i="7" s="1" a="1"/>
  <c r="AF101" i="7"/>
  <c r="BK101" i="7" s="1" a="1"/>
  <c r="AG101" i="7"/>
  <c r="BL101" i="7" s="1" a="1"/>
  <c r="AH101" i="7"/>
  <c r="BM101" i="7" s="1" a="1"/>
  <c r="AI101" i="7"/>
  <c r="BN101" i="7" s="1" a="1"/>
  <c r="AJ101" i="7"/>
  <c r="BO101" i="7" s="1" a="1"/>
  <c r="AK101" i="7"/>
  <c r="BP101" i="7" s="1" a="1"/>
  <c r="AL101" i="7"/>
  <c r="BQ101" i="7" s="1" a="1"/>
  <c r="AM101" i="7"/>
  <c r="BR101" i="7" s="1" a="1"/>
  <c r="AN101" i="7"/>
  <c r="BS101" i="7" s="1" a="1"/>
  <c r="AO101" i="7"/>
  <c r="BT101" i="7" s="1" a="1"/>
  <c r="AP101" i="7"/>
  <c r="BU101" i="7" s="1" a="1"/>
  <c r="W102" i="7"/>
  <c r="BB102" i="7" s="1" a="1"/>
  <c r="X102" i="7"/>
  <c r="BC102" i="7" s="1" a="1"/>
  <c r="Y102" i="7"/>
  <c r="BD102" i="7" s="1" a="1"/>
  <c r="Z102" i="7"/>
  <c r="BE102" i="7" s="1" a="1"/>
  <c r="AA102" i="7"/>
  <c r="BF102" i="7" s="1" a="1"/>
  <c r="AB102" i="7"/>
  <c r="BG102" i="7" s="1" a="1"/>
  <c r="AC102" i="7"/>
  <c r="BH102" i="7" s="1" a="1"/>
  <c r="AD102" i="7"/>
  <c r="BI102" i="7" s="1" a="1"/>
  <c r="AE102" i="7"/>
  <c r="BJ102" i="7" s="1" a="1"/>
  <c r="AF102" i="7"/>
  <c r="BK102" i="7" s="1" a="1"/>
  <c r="AG102" i="7"/>
  <c r="BL102" i="7" s="1" a="1"/>
  <c r="AH102" i="7"/>
  <c r="BM102" i="7" s="1" a="1"/>
  <c r="AI102" i="7"/>
  <c r="BN102" i="7" s="1" a="1"/>
  <c r="AJ102" i="7"/>
  <c r="BO102" i="7" s="1" a="1"/>
  <c r="AK102" i="7"/>
  <c r="BP102" i="7" s="1" a="1"/>
  <c r="AL102" i="7"/>
  <c r="BQ102" i="7" s="1" a="1"/>
  <c r="AM102" i="7"/>
  <c r="BR102" i="7" s="1" a="1"/>
  <c r="AN102" i="7"/>
  <c r="BS102" i="7" s="1" a="1"/>
  <c r="AO102" i="7"/>
  <c r="BT102" i="7" s="1" a="1"/>
  <c r="AP102" i="7"/>
  <c r="BU102" i="7" s="1" a="1"/>
  <c r="W103" i="7"/>
  <c r="BB103" i="7" s="1" a="1"/>
  <c r="X103" i="7"/>
  <c r="BC103" i="7" s="1" a="1"/>
  <c r="Y103" i="7"/>
  <c r="BD103" i="7" s="1" a="1"/>
  <c r="Z103" i="7"/>
  <c r="BE103" i="7" s="1" a="1"/>
  <c r="AA103" i="7"/>
  <c r="BF103" i="7" s="1" a="1"/>
  <c r="AB103" i="7"/>
  <c r="BG103" i="7" s="1" a="1"/>
  <c r="AC103" i="7"/>
  <c r="BH103" i="7" s="1" a="1"/>
  <c r="AD103" i="7"/>
  <c r="BI103" i="7" s="1" a="1"/>
  <c r="AE103" i="7"/>
  <c r="BJ103" i="7" s="1" a="1"/>
  <c r="AF103" i="7"/>
  <c r="BK103" i="7" s="1" a="1"/>
  <c r="AG103" i="7"/>
  <c r="BL103" i="7" s="1" a="1"/>
  <c r="AH103" i="7"/>
  <c r="BM103" i="7" s="1" a="1"/>
  <c r="AI103" i="7"/>
  <c r="BN103" i="7" s="1" a="1"/>
  <c r="AJ103" i="7"/>
  <c r="BO103" i="7" s="1" a="1"/>
  <c r="AK103" i="7"/>
  <c r="BP103" i="7" s="1" a="1"/>
  <c r="AL103" i="7"/>
  <c r="BQ103" i="7" s="1" a="1"/>
  <c r="AM103" i="7"/>
  <c r="BR103" i="7" s="1" a="1"/>
  <c r="AN103" i="7"/>
  <c r="BS103" i="7" s="1" a="1"/>
  <c r="AO103" i="7"/>
  <c r="BT103" i="7" s="1" a="1"/>
  <c r="AP103" i="7"/>
  <c r="BU103" i="7" s="1" a="1"/>
  <c r="W104" i="7"/>
  <c r="BB104" i="7" s="1" a="1"/>
  <c r="X104" i="7"/>
  <c r="BC104" i="7" s="1" a="1"/>
  <c r="Y104" i="7"/>
  <c r="BD104" i="7" s="1" a="1"/>
  <c r="Z104" i="7"/>
  <c r="BE104" i="7" s="1" a="1"/>
  <c r="AA104" i="7"/>
  <c r="BF104" i="7" s="1" a="1"/>
  <c r="AB104" i="7"/>
  <c r="BG104" i="7" s="1" a="1"/>
  <c r="AC104" i="7"/>
  <c r="BH104" i="7" s="1" a="1"/>
  <c r="AD104" i="7"/>
  <c r="BI104" i="7" s="1" a="1"/>
  <c r="AE104" i="7"/>
  <c r="BJ104" i="7" s="1" a="1"/>
  <c r="AF104" i="7"/>
  <c r="BK104" i="7" s="1" a="1"/>
  <c r="AG104" i="7"/>
  <c r="BL104" i="7" s="1" a="1"/>
  <c r="AH104" i="7"/>
  <c r="BM104" i="7" s="1" a="1"/>
  <c r="AI104" i="7"/>
  <c r="BN104" i="7" s="1" a="1"/>
  <c r="AJ104" i="7"/>
  <c r="BO104" i="7" s="1" a="1"/>
  <c r="AK104" i="7"/>
  <c r="BP104" i="7" s="1" a="1"/>
  <c r="AL104" i="7"/>
  <c r="BQ104" i="7" s="1" a="1"/>
  <c r="AM104" i="7"/>
  <c r="BR104" i="7" s="1" a="1"/>
  <c r="AN104" i="7"/>
  <c r="BS104" i="7" s="1" a="1"/>
  <c r="AO104" i="7"/>
  <c r="BT104" i="7" s="1" a="1"/>
  <c r="AP104" i="7"/>
  <c r="BU104" i="7" s="1" a="1"/>
  <c r="W105" i="7"/>
  <c r="BB105" i="7" s="1" a="1"/>
  <c r="X105" i="7"/>
  <c r="BC105" i="7" s="1" a="1"/>
  <c r="Y105" i="7"/>
  <c r="BD105" i="7" s="1" a="1"/>
  <c r="Z105" i="7"/>
  <c r="BE105" i="7" s="1" a="1"/>
  <c r="AA105" i="7"/>
  <c r="BF105" i="7" s="1" a="1"/>
  <c r="AB105" i="7"/>
  <c r="BG105" i="7" s="1" a="1"/>
  <c r="AC105" i="7"/>
  <c r="BH105" i="7" s="1" a="1"/>
  <c r="AD105" i="7"/>
  <c r="BI105" i="7" s="1" a="1"/>
  <c r="AE105" i="7"/>
  <c r="BJ105" i="7" s="1" a="1"/>
  <c r="AF105" i="7"/>
  <c r="BK105" i="7" s="1" a="1"/>
  <c r="AG105" i="7"/>
  <c r="BL105" i="7" s="1" a="1"/>
  <c r="AH105" i="7"/>
  <c r="BM105" i="7" s="1" a="1"/>
  <c r="AI105" i="7"/>
  <c r="BN105" i="7" s="1" a="1"/>
  <c r="AJ105" i="7"/>
  <c r="BO105" i="7" s="1" a="1"/>
  <c r="AK105" i="7"/>
  <c r="BP105" i="7" s="1" a="1"/>
  <c r="AL105" i="7"/>
  <c r="BQ105" i="7" s="1" a="1"/>
  <c r="AM105" i="7"/>
  <c r="BR105" i="7" s="1" a="1"/>
  <c r="AN105" i="7"/>
  <c r="BS105" i="7" s="1" a="1"/>
  <c r="AO105" i="7"/>
  <c r="BT105" i="7" s="1" a="1"/>
  <c r="AP105" i="7"/>
  <c r="BU105" i="7" s="1" a="1"/>
  <c r="W106" i="7"/>
  <c r="BB106" i="7" s="1" a="1"/>
  <c r="X106" i="7"/>
  <c r="BC106" i="7" s="1" a="1"/>
  <c r="Y106" i="7"/>
  <c r="BD106" i="7" s="1" a="1"/>
  <c r="Z106" i="7"/>
  <c r="BE106" i="7" s="1" a="1"/>
  <c r="AA106" i="7"/>
  <c r="BF106" i="7" s="1" a="1"/>
  <c r="AB106" i="7"/>
  <c r="BG106" i="7" s="1" a="1"/>
  <c r="AC106" i="7"/>
  <c r="BH106" i="7" s="1" a="1"/>
  <c r="AD106" i="7"/>
  <c r="BI106" i="7" s="1" a="1"/>
  <c r="AE106" i="7"/>
  <c r="BJ106" i="7" s="1" a="1"/>
  <c r="AF106" i="7"/>
  <c r="BK106" i="7" s="1" a="1"/>
  <c r="AG106" i="7"/>
  <c r="BL106" i="7" s="1" a="1"/>
  <c r="AH106" i="7"/>
  <c r="BM106" i="7" s="1" a="1"/>
  <c r="AI106" i="7"/>
  <c r="BN106" i="7" s="1" a="1"/>
  <c r="AJ106" i="7"/>
  <c r="BO106" i="7" s="1" a="1"/>
  <c r="AK106" i="7"/>
  <c r="BP106" i="7" s="1" a="1"/>
  <c r="AL106" i="7"/>
  <c r="BQ106" i="7" s="1" a="1"/>
  <c r="AM106" i="7"/>
  <c r="BR106" i="7" s="1" a="1"/>
  <c r="AN106" i="7"/>
  <c r="BS106" i="7" s="1" a="1"/>
  <c r="AO106" i="7"/>
  <c r="BT106" i="7" s="1" a="1"/>
  <c r="AP106" i="7"/>
  <c r="BU106" i="7" s="1" a="1"/>
  <c r="W107" i="7"/>
  <c r="BB107" i="7" s="1" a="1"/>
  <c r="X107" i="7"/>
  <c r="BC107" i="7" s="1" a="1"/>
  <c r="Y107" i="7"/>
  <c r="BD107" i="7" s="1" a="1"/>
  <c r="Z107" i="7"/>
  <c r="BE107" i="7" s="1" a="1"/>
  <c r="AA107" i="7"/>
  <c r="BF107" i="7" s="1" a="1"/>
  <c r="AB107" i="7"/>
  <c r="BG107" i="7" s="1" a="1"/>
  <c r="AC107" i="7"/>
  <c r="BH107" i="7" s="1" a="1"/>
  <c r="AD107" i="7"/>
  <c r="BI107" i="7" s="1" a="1"/>
  <c r="AE107" i="7"/>
  <c r="BJ107" i="7" s="1" a="1"/>
  <c r="AF107" i="7"/>
  <c r="BK107" i="7" s="1" a="1"/>
  <c r="AG107" i="7"/>
  <c r="BL107" i="7" s="1" a="1"/>
  <c r="AH107" i="7"/>
  <c r="BM107" i="7" s="1" a="1"/>
  <c r="AI107" i="7"/>
  <c r="BN107" i="7" s="1" a="1"/>
  <c r="AJ107" i="7"/>
  <c r="BO107" i="7" s="1" a="1"/>
  <c r="AK107" i="7"/>
  <c r="BP107" i="7" s="1" a="1"/>
  <c r="AL107" i="7"/>
  <c r="BQ107" i="7" s="1" a="1"/>
  <c r="AM107" i="7"/>
  <c r="BR107" i="7" s="1" a="1"/>
  <c r="AN107" i="7"/>
  <c r="BS107" i="7" s="1" a="1"/>
  <c r="AO107" i="7"/>
  <c r="BT107" i="7" s="1" a="1"/>
  <c r="AP107" i="7"/>
  <c r="BU107" i="7" s="1" a="1"/>
  <c r="W108" i="7"/>
  <c r="BB108" i="7" s="1" a="1"/>
  <c r="X108" i="7"/>
  <c r="BC108" i="7" s="1" a="1"/>
  <c r="Y108" i="7"/>
  <c r="BD108" i="7" s="1" a="1"/>
  <c r="Z108" i="7"/>
  <c r="BE108" i="7" s="1" a="1"/>
  <c r="AA108" i="7"/>
  <c r="BF108" i="7" s="1" a="1"/>
  <c r="AB108" i="7"/>
  <c r="BG108" i="7" s="1" a="1"/>
  <c r="AC108" i="7"/>
  <c r="BH108" i="7" s="1" a="1"/>
  <c r="AD108" i="7"/>
  <c r="BI108" i="7" s="1" a="1"/>
  <c r="AE108" i="7"/>
  <c r="BJ108" i="7" s="1" a="1"/>
  <c r="AF108" i="7"/>
  <c r="BK108" i="7" s="1" a="1"/>
  <c r="AG108" i="7"/>
  <c r="BL108" i="7" s="1" a="1"/>
  <c r="AH108" i="7"/>
  <c r="BM108" i="7" s="1" a="1"/>
  <c r="AI108" i="7"/>
  <c r="BN108" i="7" s="1" a="1"/>
  <c r="AJ108" i="7"/>
  <c r="BO108" i="7" s="1" a="1"/>
  <c r="AK108" i="7"/>
  <c r="BP108" i="7" s="1" a="1"/>
  <c r="AL108" i="7"/>
  <c r="BQ108" i="7" s="1" a="1"/>
  <c r="AM108" i="7"/>
  <c r="BR108" i="7" s="1" a="1"/>
  <c r="AN108" i="7"/>
  <c r="BS108" i="7" s="1" a="1"/>
  <c r="AO108" i="7"/>
  <c r="BT108" i="7" s="1" a="1"/>
  <c r="AP108" i="7"/>
  <c r="BU108" i="7" s="1" a="1"/>
  <c r="W109" i="7"/>
  <c r="BB109" i="7" s="1" a="1"/>
  <c r="X109" i="7"/>
  <c r="BC109" i="7" s="1" a="1"/>
  <c r="Y109" i="7"/>
  <c r="BD109" i="7" s="1" a="1"/>
  <c r="Z109" i="7"/>
  <c r="BE109" i="7" s="1" a="1"/>
  <c r="AA109" i="7"/>
  <c r="BF109" i="7" s="1" a="1"/>
  <c r="AB109" i="7"/>
  <c r="BG109" i="7" s="1" a="1"/>
  <c r="AC109" i="7"/>
  <c r="BH109" i="7" s="1" a="1"/>
  <c r="AD109" i="7"/>
  <c r="BI109" i="7" s="1" a="1"/>
  <c r="AE109" i="7"/>
  <c r="BJ109" i="7" s="1" a="1"/>
  <c r="AF109" i="7"/>
  <c r="BK109" i="7" s="1" a="1"/>
  <c r="AG109" i="7"/>
  <c r="BL109" i="7" s="1" a="1"/>
  <c r="AH109" i="7"/>
  <c r="BM109" i="7" s="1" a="1"/>
  <c r="AI109" i="7"/>
  <c r="BN109" i="7" s="1" a="1"/>
  <c r="AJ109" i="7"/>
  <c r="BO109" i="7" s="1" a="1"/>
  <c r="AK109" i="7"/>
  <c r="BP109" i="7" s="1" a="1"/>
  <c r="AL109" i="7"/>
  <c r="BQ109" i="7" s="1" a="1"/>
  <c r="AM109" i="7"/>
  <c r="BR109" i="7" s="1" a="1"/>
  <c r="AN109" i="7"/>
  <c r="BS109" i="7" s="1" a="1"/>
  <c r="AO109" i="7"/>
  <c r="BT109" i="7" s="1" a="1"/>
  <c r="AP109" i="7"/>
  <c r="BU109" i="7" s="1" a="1"/>
  <c r="W110" i="7"/>
  <c r="BB110" i="7" s="1" a="1"/>
  <c r="X110" i="7"/>
  <c r="BC110" i="7" s="1" a="1"/>
  <c r="Y110" i="7"/>
  <c r="BD110" i="7" s="1" a="1"/>
  <c r="Z110" i="7"/>
  <c r="BE110" i="7" s="1" a="1"/>
  <c r="AA110" i="7"/>
  <c r="BF110" i="7" s="1" a="1"/>
  <c r="AB110" i="7"/>
  <c r="BG110" i="7" s="1" a="1"/>
  <c r="AC110" i="7"/>
  <c r="BH110" i="7" s="1" a="1"/>
  <c r="AD110" i="7"/>
  <c r="BI110" i="7" s="1" a="1"/>
  <c r="AE110" i="7"/>
  <c r="BJ110" i="7" s="1" a="1"/>
  <c r="AF110" i="7"/>
  <c r="BK110" i="7" s="1" a="1"/>
  <c r="AG110" i="7"/>
  <c r="BL110" i="7" s="1" a="1"/>
  <c r="AH110" i="7"/>
  <c r="BM110" i="7" s="1" a="1"/>
  <c r="AI110" i="7"/>
  <c r="BN110" i="7" s="1" a="1"/>
  <c r="AJ110" i="7"/>
  <c r="BO110" i="7" s="1" a="1"/>
  <c r="AK110" i="7"/>
  <c r="BP110" i="7" s="1" a="1"/>
  <c r="AL110" i="7"/>
  <c r="BQ110" i="7" s="1" a="1"/>
  <c r="AM110" i="7"/>
  <c r="BR110" i="7" s="1" a="1"/>
  <c r="AN110" i="7"/>
  <c r="BS110" i="7" s="1" a="1"/>
  <c r="AO110" i="7"/>
  <c r="BT110" i="7" s="1" a="1"/>
  <c r="AP110" i="7"/>
  <c r="BU110" i="7" s="1" a="1"/>
  <c r="W111" i="7"/>
  <c r="BB111" i="7" s="1" a="1"/>
  <c r="X111" i="7"/>
  <c r="BC111" i="7" s="1" a="1"/>
  <c r="Y111" i="7"/>
  <c r="BD111" i="7" s="1" a="1"/>
  <c r="Z111" i="7"/>
  <c r="BE111" i="7" s="1" a="1"/>
  <c r="AA111" i="7"/>
  <c r="BF111" i="7" s="1" a="1"/>
  <c r="AB111" i="7"/>
  <c r="BG111" i="7" s="1" a="1"/>
  <c r="AC111" i="7"/>
  <c r="BH111" i="7" s="1" a="1"/>
  <c r="AD111" i="7"/>
  <c r="BI111" i="7" s="1" a="1"/>
  <c r="AE111" i="7"/>
  <c r="BJ111" i="7" s="1" a="1"/>
  <c r="AF111" i="7"/>
  <c r="BK111" i="7" s="1" a="1"/>
  <c r="AG111" i="7"/>
  <c r="BL111" i="7" s="1" a="1"/>
  <c r="AH111" i="7"/>
  <c r="BM111" i="7" s="1" a="1"/>
  <c r="AI111" i="7"/>
  <c r="BN111" i="7" s="1" a="1"/>
  <c r="AJ111" i="7"/>
  <c r="BO111" i="7" s="1" a="1"/>
  <c r="AK111" i="7"/>
  <c r="BP111" i="7" s="1" a="1"/>
  <c r="AL111" i="7"/>
  <c r="BQ111" i="7" s="1" a="1"/>
  <c r="AM111" i="7"/>
  <c r="BR111" i="7" s="1" a="1"/>
  <c r="AN111" i="7"/>
  <c r="BS111" i="7" s="1" a="1"/>
  <c r="AO111" i="7"/>
  <c r="BT111" i="7" s="1" a="1"/>
  <c r="AP111" i="7"/>
  <c r="BU111" i="7" s="1" a="1"/>
  <c r="W112" i="7"/>
  <c r="BB112" i="7" s="1" a="1"/>
  <c r="X112" i="7"/>
  <c r="BC112" i="7" s="1" a="1"/>
  <c r="Y112" i="7"/>
  <c r="BD112" i="7" s="1" a="1"/>
  <c r="Z112" i="7"/>
  <c r="BE112" i="7" s="1" a="1"/>
  <c r="AA112" i="7"/>
  <c r="BF112" i="7" s="1" a="1"/>
  <c r="AB112" i="7"/>
  <c r="BG112" i="7" s="1" a="1"/>
  <c r="AC112" i="7"/>
  <c r="BH112" i="7" s="1" a="1"/>
  <c r="AD112" i="7"/>
  <c r="BI112" i="7" s="1" a="1"/>
  <c r="AE112" i="7"/>
  <c r="BJ112" i="7" s="1" a="1"/>
  <c r="AF112" i="7"/>
  <c r="BK112" i="7" s="1" a="1"/>
  <c r="AG112" i="7"/>
  <c r="BL112" i="7" s="1" a="1"/>
  <c r="AH112" i="7"/>
  <c r="BM112" i="7" s="1" a="1"/>
  <c r="AI112" i="7"/>
  <c r="BN112" i="7" s="1" a="1"/>
  <c r="AJ112" i="7"/>
  <c r="BO112" i="7" s="1" a="1"/>
  <c r="AK112" i="7"/>
  <c r="BP112" i="7" s="1" a="1"/>
  <c r="AL112" i="7"/>
  <c r="BQ112" i="7" s="1" a="1"/>
  <c r="AM112" i="7"/>
  <c r="BR112" i="7" s="1" a="1"/>
  <c r="AN112" i="7"/>
  <c r="BS112" i="7" s="1" a="1"/>
  <c r="AO112" i="7"/>
  <c r="BT112" i="7" s="1" a="1"/>
  <c r="AP112" i="7"/>
  <c r="BU112" i="7" s="1" a="1"/>
  <c r="W113" i="7"/>
  <c r="BB113" i="7" s="1" a="1"/>
  <c r="X113" i="7"/>
  <c r="BC113" i="7" s="1" a="1"/>
  <c r="Y113" i="7"/>
  <c r="BD113" i="7" s="1" a="1"/>
  <c r="Z113" i="7"/>
  <c r="BE113" i="7" s="1" a="1"/>
  <c r="AA113" i="7"/>
  <c r="BF113" i="7" s="1" a="1"/>
  <c r="AB113" i="7"/>
  <c r="BG113" i="7" s="1" a="1"/>
  <c r="AC113" i="7"/>
  <c r="BH113" i="7" s="1" a="1"/>
  <c r="AD113" i="7"/>
  <c r="BI113" i="7" s="1" a="1"/>
  <c r="AE113" i="7"/>
  <c r="BJ113" i="7" s="1" a="1"/>
  <c r="AF113" i="7"/>
  <c r="BK113" i="7" s="1" a="1"/>
  <c r="AG113" i="7"/>
  <c r="BL113" i="7" s="1" a="1"/>
  <c r="AH113" i="7"/>
  <c r="BM113" i="7" s="1" a="1"/>
  <c r="AI113" i="7"/>
  <c r="BN113" i="7" s="1" a="1"/>
  <c r="AJ113" i="7"/>
  <c r="BO113" i="7" s="1" a="1"/>
  <c r="AK113" i="7"/>
  <c r="BP113" i="7" s="1" a="1"/>
  <c r="AL113" i="7"/>
  <c r="BQ113" i="7" s="1" a="1"/>
  <c r="AM113" i="7"/>
  <c r="BR113" i="7" s="1" a="1"/>
  <c r="AN113" i="7"/>
  <c r="BS113" i="7" s="1" a="1"/>
  <c r="AO113" i="7"/>
  <c r="BT113" i="7" s="1" a="1"/>
  <c r="AP113" i="7"/>
  <c r="BU113" i="7" s="1" a="1"/>
  <c r="W114" i="7"/>
  <c r="BB114" i="7" s="1" a="1"/>
  <c r="X114" i="7"/>
  <c r="BC114" i="7" s="1" a="1"/>
  <c r="Y114" i="7"/>
  <c r="BD114" i="7" s="1" a="1"/>
  <c r="Z114" i="7"/>
  <c r="BE114" i="7" s="1" a="1"/>
  <c r="AA114" i="7"/>
  <c r="BF114" i="7" s="1" a="1"/>
  <c r="AB114" i="7"/>
  <c r="BG114" i="7" s="1" a="1"/>
  <c r="AC114" i="7"/>
  <c r="BH114" i="7" s="1" a="1"/>
  <c r="AD114" i="7"/>
  <c r="BI114" i="7" s="1" a="1"/>
  <c r="AE114" i="7"/>
  <c r="BJ114" i="7" s="1" a="1"/>
  <c r="AF114" i="7"/>
  <c r="BK114" i="7" s="1" a="1"/>
  <c r="AG114" i="7"/>
  <c r="BL114" i="7" s="1" a="1"/>
  <c r="AH114" i="7"/>
  <c r="BM114" i="7" s="1" a="1"/>
  <c r="AI114" i="7"/>
  <c r="BN114" i="7" s="1" a="1"/>
  <c r="AJ114" i="7"/>
  <c r="BO114" i="7" s="1" a="1"/>
  <c r="AK114" i="7"/>
  <c r="BP114" i="7" s="1" a="1"/>
  <c r="AL114" i="7"/>
  <c r="BQ114" i="7" s="1" a="1"/>
  <c r="AM114" i="7"/>
  <c r="BR114" i="7" s="1" a="1"/>
  <c r="AN114" i="7"/>
  <c r="BS114" i="7" s="1" a="1"/>
  <c r="AO114" i="7"/>
  <c r="BT114" i="7" s="1" a="1"/>
  <c r="AP114" i="7"/>
  <c r="BU114" i="7" s="1" a="1"/>
  <c r="W115" i="7"/>
  <c r="BB115" i="7" s="1" a="1"/>
  <c r="X115" i="7"/>
  <c r="BC115" i="7" s="1" a="1"/>
  <c r="Y115" i="7"/>
  <c r="BD115" i="7" s="1" a="1"/>
  <c r="Z115" i="7"/>
  <c r="BE115" i="7" s="1" a="1"/>
  <c r="AA115" i="7"/>
  <c r="BF115" i="7" s="1" a="1"/>
  <c r="AB115" i="7"/>
  <c r="BG115" i="7" s="1" a="1"/>
  <c r="AC115" i="7"/>
  <c r="BH115" i="7" s="1" a="1"/>
  <c r="AD115" i="7"/>
  <c r="BI115" i="7" s="1" a="1"/>
  <c r="AE115" i="7"/>
  <c r="BJ115" i="7" s="1" a="1"/>
  <c r="AF115" i="7"/>
  <c r="BK115" i="7" s="1" a="1"/>
  <c r="AG115" i="7"/>
  <c r="BL115" i="7" s="1" a="1"/>
  <c r="AH115" i="7"/>
  <c r="BM115" i="7" s="1" a="1"/>
  <c r="AI115" i="7"/>
  <c r="BN115" i="7" s="1" a="1"/>
  <c r="AJ115" i="7"/>
  <c r="BO115" i="7" s="1" a="1"/>
  <c r="AK115" i="7"/>
  <c r="BP115" i="7" s="1" a="1"/>
  <c r="AL115" i="7"/>
  <c r="BQ115" i="7" s="1" a="1"/>
  <c r="AM115" i="7"/>
  <c r="BR115" i="7" s="1" a="1"/>
  <c r="AN115" i="7"/>
  <c r="BS115" i="7" s="1" a="1"/>
  <c r="AO115" i="7"/>
  <c r="BT115" i="7" s="1" a="1"/>
  <c r="AP115" i="7"/>
  <c r="BU115" i="7" s="1" a="1"/>
  <c r="W116" i="7"/>
  <c r="BB116" i="7" s="1" a="1"/>
  <c r="X116" i="7"/>
  <c r="BC116" i="7" s="1" a="1"/>
  <c r="Y116" i="7"/>
  <c r="BD116" i="7" s="1" a="1"/>
  <c r="Z116" i="7"/>
  <c r="BE116" i="7" s="1" a="1"/>
  <c r="AA116" i="7"/>
  <c r="BF116" i="7" s="1" a="1"/>
  <c r="AB116" i="7"/>
  <c r="BG116" i="7" s="1" a="1"/>
  <c r="AC116" i="7"/>
  <c r="BH116" i="7" s="1" a="1"/>
  <c r="AD116" i="7"/>
  <c r="BI116" i="7" s="1" a="1"/>
  <c r="AE116" i="7"/>
  <c r="BJ116" i="7" s="1" a="1"/>
  <c r="AF116" i="7"/>
  <c r="BK116" i="7" s="1" a="1"/>
  <c r="AG116" i="7"/>
  <c r="BL116" i="7" s="1" a="1"/>
  <c r="AH116" i="7"/>
  <c r="BM116" i="7" s="1" a="1"/>
  <c r="AI116" i="7"/>
  <c r="BN116" i="7" s="1" a="1"/>
  <c r="AJ116" i="7"/>
  <c r="BO116" i="7" s="1" a="1"/>
  <c r="AK116" i="7"/>
  <c r="BP116" i="7" s="1" a="1"/>
  <c r="AL116" i="7"/>
  <c r="BQ116" i="7" s="1" a="1"/>
  <c r="AM116" i="7"/>
  <c r="BR116" i="7" s="1" a="1"/>
  <c r="AN116" i="7"/>
  <c r="BS116" i="7" s="1" a="1"/>
  <c r="AO116" i="7"/>
  <c r="BT116" i="7" s="1" a="1"/>
  <c r="AP116" i="7"/>
  <c r="BU116" i="7" s="1" a="1"/>
  <c r="W117" i="7"/>
  <c r="BB117" i="7" s="1" a="1"/>
  <c r="X117" i="7"/>
  <c r="BC117" i="7" s="1" a="1"/>
  <c r="Y117" i="7"/>
  <c r="BD117" i="7" s="1" a="1"/>
  <c r="Z117" i="7"/>
  <c r="BE117" i="7" s="1" a="1"/>
  <c r="AA117" i="7"/>
  <c r="BF117" i="7" s="1" a="1"/>
  <c r="AB117" i="7"/>
  <c r="BG117" i="7" s="1" a="1"/>
  <c r="AC117" i="7"/>
  <c r="BH117" i="7" s="1" a="1"/>
  <c r="AD117" i="7"/>
  <c r="BI117" i="7" s="1" a="1"/>
  <c r="AE117" i="7"/>
  <c r="BJ117" i="7" s="1" a="1"/>
  <c r="AF117" i="7"/>
  <c r="BK117" i="7" s="1" a="1"/>
  <c r="AG117" i="7"/>
  <c r="BL117" i="7" s="1" a="1"/>
  <c r="AH117" i="7"/>
  <c r="BM117" i="7" s="1" a="1"/>
  <c r="AI117" i="7"/>
  <c r="BN117" i="7" s="1" a="1"/>
  <c r="AJ117" i="7"/>
  <c r="BO117" i="7" s="1" a="1"/>
  <c r="AK117" i="7"/>
  <c r="BP117" i="7" s="1" a="1"/>
  <c r="AL117" i="7"/>
  <c r="BQ117" i="7" s="1" a="1"/>
  <c r="AM117" i="7"/>
  <c r="BR117" i="7" s="1" a="1"/>
  <c r="AN117" i="7"/>
  <c r="BS117" i="7" s="1" a="1"/>
  <c r="AO117" i="7"/>
  <c r="BT117" i="7" s="1" a="1"/>
  <c r="AP117" i="7"/>
  <c r="BU117" i="7" s="1" a="1"/>
  <c r="W118" i="7"/>
  <c r="BB118" i="7" s="1" a="1"/>
  <c r="X118" i="7"/>
  <c r="BC118" i="7" s="1" a="1"/>
  <c r="Y118" i="7"/>
  <c r="BD118" i="7" s="1" a="1"/>
  <c r="Z118" i="7"/>
  <c r="BE118" i="7" s="1" a="1"/>
  <c r="AA118" i="7"/>
  <c r="BF118" i="7" s="1" a="1"/>
  <c r="AB118" i="7"/>
  <c r="BG118" i="7" s="1" a="1"/>
  <c r="AC118" i="7"/>
  <c r="BH118" i="7" s="1" a="1"/>
  <c r="AD118" i="7"/>
  <c r="BI118" i="7" s="1" a="1"/>
  <c r="AE118" i="7"/>
  <c r="BJ118" i="7" s="1" a="1"/>
  <c r="AF118" i="7"/>
  <c r="BK118" i="7" s="1" a="1"/>
  <c r="AG118" i="7"/>
  <c r="BL118" i="7" s="1" a="1"/>
  <c r="AH118" i="7"/>
  <c r="BM118" i="7" s="1" a="1"/>
  <c r="AI118" i="7"/>
  <c r="BN118" i="7" s="1" a="1"/>
  <c r="AJ118" i="7"/>
  <c r="BO118" i="7" s="1" a="1"/>
  <c r="AK118" i="7"/>
  <c r="BP118" i="7" s="1" a="1"/>
  <c r="AL118" i="7"/>
  <c r="BQ118" i="7" s="1" a="1"/>
  <c r="AM118" i="7"/>
  <c r="BR118" i="7" s="1" a="1"/>
  <c r="AN118" i="7"/>
  <c r="BS118" i="7" s="1" a="1"/>
  <c r="AO118" i="7"/>
  <c r="BT118" i="7" s="1" a="1"/>
  <c r="AP118" i="7"/>
  <c r="BU118" i="7" s="1" a="1"/>
  <c r="W119" i="7"/>
  <c r="BB119" i="7" s="1" a="1"/>
  <c r="X119" i="7"/>
  <c r="BC119" i="7" s="1" a="1"/>
  <c r="Y119" i="7"/>
  <c r="BD119" i="7" s="1" a="1"/>
  <c r="Z119" i="7"/>
  <c r="BE119" i="7" s="1" a="1"/>
  <c r="AA119" i="7"/>
  <c r="BF119" i="7" s="1" a="1"/>
  <c r="AB119" i="7"/>
  <c r="BG119" i="7" s="1" a="1"/>
  <c r="AC119" i="7"/>
  <c r="BH119" i="7" s="1" a="1"/>
  <c r="AD119" i="7"/>
  <c r="BI119" i="7" s="1" a="1"/>
  <c r="AE119" i="7"/>
  <c r="BJ119" i="7" s="1" a="1"/>
  <c r="AF119" i="7"/>
  <c r="BK119" i="7" s="1" a="1"/>
  <c r="AG119" i="7"/>
  <c r="BL119" i="7" s="1" a="1"/>
  <c r="AH119" i="7"/>
  <c r="BM119" i="7" s="1" a="1"/>
  <c r="AI119" i="7"/>
  <c r="BN119" i="7" s="1" a="1"/>
  <c r="AJ119" i="7"/>
  <c r="BO119" i="7" s="1" a="1"/>
  <c r="AK119" i="7"/>
  <c r="BP119" i="7" s="1" a="1"/>
  <c r="AL119" i="7"/>
  <c r="BQ119" i="7" s="1" a="1"/>
  <c r="AM119" i="7"/>
  <c r="BR119" i="7" s="1" a="1"/>
  <c r="AN119" i="7"/>
  <c r="BS119" i="7" s="1" a="1"/>
  <c r="AO119" i="7"/>
  <c r="BT119" i="7" s="1" a="1"/>
  <c r="AP119" i="7"/>
  <c r="BU119" i="7" s="1" a="1"/>
  <c r="W120" i="7"/>
  <c r="BB120" i="7" s="1" a="1"/>
  <c r="X120" i="7"/>
  <c r="BC120" i="7" s="1" a="1"/>
  <c r="Y120" i="7"/>
  <c r="BD120" i="7" s="1" a="1"/>
  <c r="Z120" i="7"/>
  <c r="BE120" i="7" s="1" a="1"/>
  <c r="AA120" i="7"/>
  <c r="BF120" i="7" s="1" a="1"/>
  <c r="AB120" i="7"/>
  <c r="BG120" i="7" s="1" a="1"/>
  <c r="AC120" i="7"/>
  <c r="BH120" i="7" s="1" a="1"/>
  <c r="AD120" i="7"/>
  <c r="BI120" i="7" s="1" a="1"/>
  <c r="AE120" i="7"/>
  <c r="BJ120" i="7" s="1" a="1"/>
  <c r="AF120" i="7"/>
  <c r="BK120" i="7" s="1" a="1"/>
  <c r="AG120" i="7"/>
  <c r="BL120" i="7" s="1" a="1"/>
  <c r="AH120" i="7"/>
  <c r="BM120" i="7" s="1" a="1"/>
  <c r="AI120" i="7"/>
  <c r="BN120" i="7" s="1" a="1"/>
  <c r="AJ120" i="7"/>
  <c r="BO120" i="7" s="1" a="1"/>
  <c r="AK120" i="7"/>
  <c r="BP120" i="7" s="1" a="1"/>
  <c r="AL120" i="7"/>
  <c r="BQ120" i="7" s="1" a="1"/>
  <c r="AM120" i="7"/>
  <c r="BR120" i="7" s="1" a="1"/>
  <c r="AN120" i="7"/>
  <c r="BS120" i="7" s="1" a="1"/>
  <c r="AO120" i="7"/>
  <c r="BT120" i="7" s="1" a="1"/>
  <c r="AP120" i="7"/>
  <c r="BU120" i="7" s="1" a="1"/>
  <c r="W121" i="7"/>
  <c r="BB121" i="7" s="1" a="1"/>
  <c r="X121" i="7"/>
  <c r="BC121" i="7" s="1" a="1"/>
  <c r="Y121" i="7"/>
  <c r="BD121" i="7" s="1" a="1"/>
  <c r="Z121" i="7"/>
  <c r="BE121" i="7" s="1" a="1"/>
  <c r="AA121" i="7"/>
  <c r="BF121" i="7" s="1" a="1"/>
  <c r="AB121" i="7"/>
  <c r="BG121" i="7" s="1" a="1"/>
  <c r="AC121" i="7"/>
  <c r="BH121" i="7" s="1" a="1"/>
  <c r="AD121" i="7"/>
  <c r="BI121" i="7" s="1" a="1"/>
  <c r="AE121" i="7"/>
  <c r="BJ121" i="7" s="1" a="1"/>
  <c r="AF121" i="7"/>
  <c r="BK121" i="7" s="1" a="1"/>
  <c r="AG121" i="7"/>
  <c r="BL121" i="7" s="1" a="1"/>
  <c r="AH121" i="7"/>
  <c r="BM121" i="7" s="1" a="1"/>
  <c r="AI121" i="7"/>
  <c r="BN121" i="7" s="1" a="1"/>
  <c r="AJ121" i="7"/>
  <c r="BO121" i="7" s="1" a="1"/>
  <c r="AK121" i="7"/>
  <c r="BP121" i="7" s="1" a="1"/>
  <c r="AL121" i="7"/>
  <c r="BQ121" i="7" s="1" a="1"/>
  <c r="AM121" i="7"/>
  <c r="BR121" i="7" s="1" a="1"/>
  <c r="AN121" i="7"/>
  <c r="BS121" i="7" s="1" a="1"/>
  <c r="AO121" i="7"/>
  <c r="BT121" i="7" s="1" a="1"/>
  <c r="AP121" i="7"/>
  <c r="BU121" i="7" s="1" a="1"/>
  <c r="W122" i="7"/>
  <c r="BB122" i="7" s="1" a="1"/>
  <c r="X122" i="7"/>
  <c r="BC122" i="7" s="1" a="1"/>
  <c r="Y122" i="7"/>
  <c r="BD122" i="7" s="1" a="1"/>
  <c r="Z122" i="7"/>
  <c r="BE122" i="7" s="1" a="1"/>
  <c r="AA122" i="7"/>
  <c r="BF122" i="7" s="1" a="1"/>
  <c r="AB122" i="7"/>
  <c r="BG122" i="7" s="1" a="1"/>
  <c r="AC122" i="7"/>
  <c r="BH122" i="7" s="1" a="1"/>
  <c r="AD122" i="7"/>
  <c r="BI122" i="7" s="1" a="1"/>
  <c r="AE122" i="7"/>
  <c r="BJ122" i="7" s="1" a="1"/>
  <c r="AF122" i="7"/>
  <c r="BK122" i="7" s="1" a="1"/>
  <c r="AG122" i="7"/>
  <c r="BL122" i="7" s="1" a="1"/>
  <c r="AH122" i="7"/>
  <c r="BM122" i="7" s="1" a="1"/>
  <c r="AI122" i="7"/>
  <c r="BN122" i="7" s="1" a="1"/>
  <c r="AJ122" i="7"/>
  <c r="BO122" i="7" s="1" a="1"/>
  <c r="AK122" i="7"/>
  <c r="BP122" i="7" s="1" a="1"/>
  <c r="AL122" i="7"/>
  <c r="BQ122" i="7" s="1" a="1"/>
  <c r="AM122" i="7"/>
  <c r="BR122" i="7" s="1" a="1"/>
  <c r="AN122" i="7"/>
  <c r="BS122" i="7" s="1" a="1"/>
  <c r="AO122" i="7"/>
  <c r="BT122" i="7" s="1" a="1"/>
  <c r="AP122" i="7"/>
  <c r="BU122" i="7" s="1" a="1"/>
  <c r="W123" i="7"/>
  <c r="BB123" i="7" s="1" a="1"/>
  <c r="X123" i="7"/>
  <c r="BC123" i="7" s="1" a="1"/>
  <c r="Y123" i="7"/>
  <c r="BD123" i="7" s="1" a="1"/>
  <c r="Z123" i="7"/>
  <c r="BE123" i="7" s="1" a="1"/>
  <c r="AA123" i="7"/>
  <c r="BF123" i="7" s="1" a="1"/>
  <c r="AB123" i="7"/>
  <c r="BG123" i="7" s="1" a="1"/>
  <c r="AC123" i="7"/>
  <c r="BH123" i="7" s="1" a="1"/>
  <c r="AD123" i="7"/>
  <c r="BI123" i="7" s="1" a="1"/>
  <c r="AE123" i="7"/>
  <c r="BJ123" i="7" s="1" a="1"/>
  <c r="AF123" i="7"/>
  <c r="BK123" i="7" s="1" a="1"/>
  <c r="AG123" i="7"/>
  <c r="BL123" i="7" s="1" a="1"/>
  <c r="AH123" i="7"/>
  <c r="BM123" i="7" s="1" a="1"/>
  <c r="AI123" i="7"/>
  <c r="BN123" i="7" s="1" a="1"/>
  <c r="AJ123" i="7"/>
  <c r="BO123" i="7" s="1" a="1"/>
  <c r="AK123" i="7"/>
  <c r="BP123" i="7" s="1" a="1"/>
  <c r="AL123" i="7"/>
  <c r="BQ123" i="7" s="1" a="1"/>
  <c r="AM123" i="7"/>
  <c r="BR123" i="7" s="1" a="1"/>
  <c r="AN123" i="7"/>
  <c r="BS123" i="7" s="1" a="1"/>
  <c r="AO123" i="7"/>
  <c r="BT123" i="7" s="1" a="1"/>
  <c r="AP123" i="7"/>
  <c r="BU123" i="7" s="1" a="1"/>
  <c r="W124" i="7"/>
  <c r="BB124" i="7" s="1" a="1"/>
  <c r="X124" i="7"/>
  <c r="BC124" i="7" s="1" a="1"/>
  <c r="Y124" i="7"/>
  <c r="BD124" i="7" s="1" a="1"/>
  <c r="Z124" i="7"/>
  <c r="BE124" i="7" s="1" a="1"/>
  <c r="AA124" i="7"/>
  <c r="BF124" i="7" s="1" a="1"/>
  <c r="AB124" i="7"/>
  <c r="BG124" i="7" s="1" a="1"/>
  <c r="AC124" i="7"/>
  <c r="BH124" i="7" s="1" a="1"/>
  <c r="AD124" i="7"/>
  <c r="BI124" i="7" s="1" a="1"/>
  <c r="AE124" i="7"/>
  <c r="BJ124" i="7" s="1" a="1"/>
  <c r="AF124" i="7"/>
  <c r="BK124" i="7" s="1" a="1"/>
  <c r="AG124" i="7"/>
  <c r="BL124" i="7" s="1" a="1"/>
  <c r="AH124" i="7"/>
  <c r="BM124" i="7" s="1" a="1"/>
  <c r="AI124" i="7"/>
  <c r="BN124" i="7" s="1" a="1"/>
  <c r="AJ124" i="7"/>
  <c r="BO124" i="7" s="1" a="1"/>
  <c r="AK124" i="7"/>
  <c r="BP124" i="7" s="1" a="1"/>
  <c r="AL124" i="7"/>
  <c r="BQ124" i="7" s="1" a="1"/>
  <c r="AM124" i="7"/>
  <c r="BR124" i="7" s="1" a="1"/>
  <c r="AN124" i="7"/>
  <c r="BS124" i="7" s="1" a="1"/>
  <c r="AO124" i="7"/>
  <c r="BT124" i="7" s="1" a="1"/>
  <c r="AP124" i="7"/>
  <c r="BU124" i="7" s="1" a="1"/>
  <c r="W125" i="7"/>
  <c r="BB125" i="7" s="1" a="1"/>
  <c r="X125" i="7"/>
  <c r="BC125" i="7" s="1" a="1"/>
  <c r="Y125" i="7"/>
  <c r="BD125" i="7" s="1" a="1"/>
  <c r="Z125" i="7"/>
  <c r="BE125" i="7" s="1" a="1"/>
  <c r="AA125" i="7"/>
  <c r="BF125" i="7" s="1" a="1"/>
  <c r="AB125" i="7"/>
  <c r="BG125" i="7" s="1" a="1"/>
  <c r="AC125" i="7"/>
  <c r="BH125" i="7" s="1" a="1"/>
  <c r="AD125" i="7"/>
  <c r="BI125" i="7" s="1" a="1"/>
  <c r="AE125" i="7"/>
  <c r="BJ125" i="7" s="1" a="1"/>
  <c r="AF125" i="7"/>
  <c r="BK125" i="7" s="1" a="1"/>
  <c r="AG125" i="7"/>
  <c r="BL125" i="7" s="1" a="1"/>
  <c r="AH125" i="7"/>
  <c r="BM125" i="7" s="1" a="1"/>
  <c r="AI125" i="7"/>
  <c r="BN125" i="7" s="1" a="1"/>
  <c r="AJ125" i="7"/>
  <c r="BO125" i="7" s="1" a="1"/>
  <c r="AK125" i="7"/>
  <c r="BP125" i="7" s="1" a="1"/>
  <c r="AL125" i="7"/>
  <c r="BQ125" i="7" s="1" a="1"/>
  <c r="AM125" i="7"/>
  <c r="BR125" i="7" s="1" a="1"/>
  <c r="AN125" i="7"/>
  <c r="BS125" i="7" s="1" a="1"/>
  <c r="AO125" i="7"/>
  <c r="BT125" i="7" s="1" a="1"/>
  <c r="AP125" i="7"/>
  <c r="BU125" i="7" s="1" a="1"/>
  <c r="W126" i="7"/>
  <c r="BB126" i="7" s="1" a="1"/>
  <c r="X126" i="7"/>
  <c r="BC126" i="7" s="1" a="1"/>
  <c r="Y126" i="7"/>
  <c r="BD126" i="7" s="1" a="1"/>
  <c r="Z126" i="7"/>
  <c r="BE126" i="7" s="1" a="1"/>
  <c r="AA126" i="7"/>
  <c r="BF126" i="7" s="1" a="1"/>
  <c r="AB126" i="7"/>
  <c r="BG126" i="7" s="1" a="1"/>
  <c r="AC126" i="7"/>
  <c r="BH126" i="7" s="1" a="1"/>
  <c r="AD126" i="7"/>
  <c r="BI126" i="7" s="1" a="1"/>
  <c r="AE126" i="7"/>
  <c r="BJ126" i="7" s="1" a="1"/>
  <c r="AF126" i="7"/>
  <c r="BK126" i="7" s="1" a="1"/>
  <c r="AG126" i="7"/>
  <c r="BL126" i="7" s="1" a="1"/>
  <c r="AH126" i="7"/>
  <c r="BM126" i="7" s="1" a="1"/>
  <c r="AI126" i="7"/>
  <c r="BN126" i="7" s="1" a="1"/>
  <c r="AJ126" i="7"/>
  <c r="BO126" i="7" s="1" a="1"/>
  <c r="AK126" i="7"/>
  <c r="BP126" i="7" s="1" a="1"/>
  <c r="AL126" i="7"/>
  <c r="BQ126" i="7" s="1" a="1"/>
  <c r="AM126" i="7"/>
  <c r="BR126" i="7" s="1" a="1"/>
  <c r="AN126" i="7"/>
  <c r="BS126" i="7" s="1" a="1"/>
  <c r="AO126" i="7"/>
  <c r="BT126" i="7" s="1" a="1"/>
  <c r="AP126" i="7"/>
  <c r="BU126" i="7" s="1" a="1"/>
  <c r="W127" i="7"/>
  <c r="BB127" i="7" s="1" a="1"/>
  <c r="X127" i="7"/>
  <c r="BC127" i="7" s="1" a="1"/>
  <c r="Y127" i="7"/>
  <c r="BD127" i="7" s="1" a="1"/>
  <c r="Z127" i="7"/>
  <c r="BE127" i="7" s="1" a="1"/>
  <c r="AA127" i="7"/>
  <c r="BF127" i="7" s="1" a="1"/>
  <c r="AB127" i="7"/>
  <c r="BG127" i="7" s="1" a="1"/>
  <c r="AC127" i="7"/>
  <c r="BH127" i="7" s="1" a="1"/>
  <c r="AD127" i="7"/>
  <c r="BI127" i="7" s="1" a="1"/>
  <c r="AE127" i="7"/>
  <c r="BJ127" i="7" s="1" a="1"/>
  <c r="AF127" i="7"/>
  <c r="BK127" i="7" s="1" a="1"/>
  <c r="AG127" i="7"/>
  <c r="BL127" i="7" s="1" a="1"/>
  <c r="AH127" i="7"/>
  <c r="BM127" i="7" s="1" a="1"/>
  <c r="AI127" i="7"/>
  <c r="BN127" i="7" s="1" a="1"/>
  <c r="AJ127" i="7"/>
  <c r="BO127" i="7" s="1" a="1"/>
  <c r="AK127" i="7"/>
  <c r="BP127" i="7" s="1" a="1"/>
  <c r="AL127" i="7"/>
  <c r="BQ127" i="7" s="1" a="1"/>
  <c r="AM127" i="7"/>
  <c r="BR127" i="7" s="1" a="1"/>
  <c r="AN127" i="7"/>
  <c r="BS127" i="7" s="1" a="1"/>
  <c r="AO127" i="7"/>
  <c r="BT127" i="7" s="1" a="1"/>
  <c r="AP127" i="7"/>
  <c r="BU127" i="7" s="1" a="1"/>
  <c r="W128" i="7"/>
  <c r="BB128" i="7" s="1" a="1"/>
  <c r="X128" i="7"/>
  <c r="BC128" i="7" s="1" a="1"/>
  <c r="Y128" i="7"/>
  <c r="BD128" i="7" s="1" a="1"/>
  <c r="Z128" i="7"/>
  <c r="BE128" i="7" s="1" a="1"/>
  <c r="AA128" i="7"/>
  <c r="BF128" i="7" s="1" a="1"/>
  <c r="AB128" i="7"/>
  <c r="BG128" i="7" s="1" a="1"/>
  <c r="AC128" i="7"/>
  <c r="BH128" i="7" s="1" a="1"/>
  <c r="AD128" i="7"/>
  <c r="BI128" i="7" s="1" a="1"/>
  <c r="AE128" i="7"/>
  <c r="BJ128" i="7" s="1" a="1"/>
  <c r="AF128" i="7"/>
  <c r="BK128" i="7" s="1" a="1"/>
  <c r="AG128" i="7"/>
  <c r="BL128" i="7" s="1" a="1"/>
  <c r="AH128" i="7"/>
  <c r="BM128" i="7" s="1" a="1"/>
  <c r="AI128" i="7"/>
  <c r="BN128" i="7" s="1" a="1"/>
  <c r="AJ128" i="7"/>
  <c r="BO128" i="7" s="1" a="1"/>
  <c r="AK128" i="7"/>
  <c r="BP128" i="7" s="1" a="1"/>
  <c r="AL128" i="7"/>
  <c r="BQ128" i="7" s="1" a="1"/>
  <c r="AM128" i="7"/>
  <c r="BR128" i="7" s="1" a="1"/>
  <c r="AN128" i="7"/>
  <c r="BS128" i="7" s="1" a="1"/>
  <c r="AO128" i="7"/>
  <c r="BT128" i="7" s="1" a="1"/>
  <c r="AP128" i="7"/>
  <c r="BU128" i="7" s="1" a="1"/>
  <c r="W129" i="7"/>
  <c r="BB129" i="7" s="1" a="1"/>
  <c r="X129" i="7"/>
  <c r="BC129" i="7" s="1" a="1"/>
  <c r="Y129" i="7"/>
  <c r="BD129" i="7" s="1" a="1"/>
  <c r="Z129" i="7"/>
  <c r="BE129" i="7" s="1" a="1"/>
  <c r="AA129" i="7"/>
  <c r="BF129" i="7" s="1" a="1"/>
  <c r="AB129" i="7"/>
  <c r="BG129" i="7" s="1" a="1"/>
  <c r="AC129" i="7"/>
  <c r="BH129" i="7" s="1" a="1"/>
  <c r="AD129" i="7"/>
  <c r="BI129" i="7" s="1" a="1"/>
  <c r="AE129" i="7"/>
  <c r="BJ129" i="7" s="1" a="1"/>
  <c r="AF129" i="7"/>
  <c r="BK129" i="7" s="1" a="1"/>
  <c r="AG129" i="7"/>
  <c r="BL129" i="7" s="1" a="1"/>
  <c r="AH129" i="7"/>
  <c r="BM129" i="7" s="1" a="1"/>
  <c r="AI129" i="7"/>
  <c r="BN129" i="7" s="1" a="1"/>
  <c r="AJ129" i="7"/>
  <c r="BO129" i="7" s="1" a="1"/>
  <c r="AK129" i="7"/>
  <c r="BP129" i="7" s="1" a="1"/>
  <c r="AL129" i="7"/>
  <c r="BQ129" i="7" s="1" a="1"/>
  <c r="AM129" i="7"/>
  <c r="BR129" i="7" s="1" a="1"/>
  <c r="AN129" i="7"/>
  <c r="BS129" i="7" s="1" a="1"/>
  <c r="AO129" i="7"/>
  <c r="BT129" i="7" s="1" a="1"/>
  <c r="AP129" i="7"/>
  <c r="BU129" i="7" s="1" a="1"/>
  <c r="W130" i="7"/>
  <c r="BB130" i="7" s="1" a="1"/>
  <c r="X130" i="7"/>
  <c r="BC130" i="7" s="1" a="1"/>
  <c r="Y130" i="7"/>
  <c r="BD130" i="7" s="1" a="1"/>
  <c r="Z130" i="7"/>
  <c r="BE130" i="7" s="1" a="1"/>
  <c r="AA130" i="7"/>
  <c r="BF130" i="7" s="1" a="1"/>
  <c r="AB130" i="7"/>
  <c r="BG130" i="7" s="1" a="1"/>
  <c r="AC130" i="7"/>
  <c r="BH130" i="7" s="1" a="1"/>
  <c r="AD130" i="7"/>
  <c r="BI130" i="7" s="1" a="1"/>
  <c r="AE130" i="7"/>
  <c r="BJ130" i="7" s="1" a="1"/>
  <c r="AF130" i="7"/>
  <c r="BK130" i="7" s="1" a="1"/>
  <c r="AG130" i="7"/>
  <c r="BL130" i="7" s="1" a="1"/>
  <c r="AH130" i="7"/>
  <c r="BM130" i="7" s="1" a="1"/>
  <c r="AI130" i="7"/>
  <c r="BN130" i="7" s="1" a="1"/>
  <c r="AJ130" i="7"/>
  <c r="BO130" i="7" s="1" a="1"/>
  <c r="AK130" i="7"/>
  <c r="BP130" i="7" s="1" a="1"/>
  <c r="AL130" i="7"/>
  <c r="BQ130" i="7" s="1" a="1"/>
  <c r="AM130" i="7"/>
  <c r="BR130" i="7" s="1" a="1"/>
  <c r="AN130" i="7"/>
  <c r="BS130" i="7" s="1" a="1"/>
  <c r="AO130" i="7"/>
  <c r="BT130" i="7" s="1" a="1"/>
  <c r="AP130" i="7"/>
  <c r="BU130" i="7" s="1" a="1"/>
  <c r="W131" i="7"/>
  <c r="BB131" i="7" s="1" a="1"/>
  <c r="X131" i="7"/>
  <c r="BC131" i="7" s="1" a="1"/>
  <c r="Y131" i="7"/>
  <c r="BD131" i="7" s="1" a="1"/>
  <c r="Z131" i="7"/>
  <c r="BE131" i="7" s="1" a="1"/>
  <c r="AA131" i="7"/>
  <c r="BF131" i="7" s="1" a="1"/>
  <c r="AB131" i="7"/>
  <c r="BG131" i="7" s="1" a="1"/>
  <c r="AC131" i="7"/>
  <c r="BH131" i="7" s="1" a="1"/>
  <c r="AD131" i="7"/>
  <c r="BI131" i="7" s="1" a="1"/>
  <c r="AE131" i="7"/>
  <c r="BJ131" i="7" s="1" a="1"/>
  <c r="AF131" i="7"/>
  <c r="BK131" i="7" s="1" a="1"/>
  <c r="AG131" i="7"/>
  <c r="BL131" i="7" s="1" a="1"/>
  <c r="AH131" i="7"/>
  <c r="BM131" i="7" s="1" a="1"/>
  <c r="AI131" i="7"/>
  <c r="BN131" i="7" s="1" a="1"/>
  <c r="AJ131" i="7"/>
  <c r="BO131" i="7" s="1" a="1"/>
  <c r="AK131" i="7"/>
  <c r="BP131" i="7" s="1" a="1"/>
  <c r="AL131" i="7"/>
  <c r="BQ131" i="7" s="1" a="1"/>
  <c r="AM131" i="7"/>
  <c r="BR131" i="7" s="1" a="1"/>
  <c r="AN131" i="7"/>
  <c r="BS131" i="7" s="1" a="1"/>
  <c r="AO131" i="7"/>
  <c r="BT131" i="7" s="1" a="1"/>
  <c r="AP131" i="7"/>
  <c r="BU131" i="7" s="1" a="1"/>
  <c r="W132" i="7"/>
  <c r="BB132" i="7" s="1" a="1"/>
  <c r="X132" i="7"/>
  <c r="BC132" i="7" s="1" a="1"/>
  <c r="Y132" i="7"/>
  <c r="BD132" i="7" s="1" a="1"/>
  <c r="Z132" i="7"/>
  <c r="BE132" i="7" s="1" a="1"/>
  <c r="AA132" i="7"/>
  <c r="BF132" i="7" s="1" a="1"/>
  <c r="AB132" i="7"/>
  <c r="BG132" i="7" s="1" a="1"/>
  <c r="AC132" i="7"/>
  <c r="BH132" i="7" s="1" a="1"/>
  <c r="AD132" i="7"/>
  <c r="BI132" i="7" s="1" a="1"/>
  <c r="AE132" i="7"/>
  <c r="BJ132" i="7" s="1" a="1"/>
  <c r="AF132" i="7"/>
  <c r="BK132" i="7" s="1" a="1"/>
  <c r="AG132" i="7"/>
  <c r="BL132" i="7" s="1" a="1"/>
  <c r="AH132" i="7"/>
  <c r="BM132" i="7" s="1" a="1"/>
  <c r="AI132" i="7"/>
  <c r="BN132" i="7" s="1" a="1"/>
  <c r="AJ132" i="7"/>
  <c r="BO132" i="7" s="1" a="1"/>
  <c r="AK132" i="7"/>
  <c r="BP132" i="7" s="1" a="1"/>
  <c r="AL132" i="7"/>
  <c r="BQ132" i="7" s="1" a="1"/>
  <c r="AM132" i="7"/>
  <c r="BR132" i="7" s="1" a="1"/>
  <c r="AN132" i="7"/>
  <c r="BS132" i="7" s="1" a="1"/>
  <c r="AO132" i="7"/>
  <c r="BT132" i="7" s="1" a="1"/>
  <c r="AP132" i="7"/>
  <c r="BU132" i="7" s="1" a="1"/>
  <c r="W133" i="7"/>
  <c r="BB133" i="7" s="1" a="1"/>
  <c r="X133" i="7"/>
  <c r="BC133" i="7" s="1" a="1"/>
  <c r="Y133" i="7"/>
  <c r="BD133" i="7" s="1" a="1"/>
  <c r="Z133" i="7"/>
  <c r="BE133" i="7" s="1" a="1"/>
  <c r="AA133" i="7"/>
  <c r="BF133" i="7" s="1" a="1"/>
  <c r="AB133" i="7"/>
  <c r="BG133" i="7" s="1" a="1"/>
  <c r="AC133" i="7"/>
  <c r="BH133" i="7" s="1" a="1"/>
  <c r="AD133" i="7"/>
  <c r="BI133" i="7" s="1" a="1"/>
  <c r="AE133" i="7"/>
  <c r="BJ133" i="7" s="1" a="1"/>
  <c r="AF133" i="7"/>
  <c r="BK133" i="7" s="1" a="1"/>
  <c r="AG133" i="7"/>
  <c r="BL133" i="7" s="1" a="1"/>
  <c r="AH133" i="7"/>
  <c r="BM133" i="7" s="1" a="1"/>
  <c r="AI133" i="7"/>
  <c r="BN133" i="7" s="1" a="1"/>
  <c r="AJ133" i="7"/>
  <c r="BO133" i="7" s="1" a="1"/>
  <c r="AK133" i="7"/>
  <c r="BP133" i="7" s="1" a="1"/>
  <c r="AL133" i="7"/>
  <c r="BQ133" i="7" s="1" a="1"/>
  <c r="AM133" i="7"/>
  <c r="BR133" i="7" s="1" a="1"/>
  <c r="AN133" i="7"/>
  <c r="BS133" i="7" s="1" a="1"/>
  <c r="AO133" i="7"/>
  <c r="BT133" i="7" s="1" a="1"/>
  <c r="AP133" i="7"/>
  <c r="BU133" i="7" s="1" a="1"/>
  <c r="W134" i="7"/>
  <c r="BB134" i="7" s="1" a="1"/>
  <c r="X134" i="7"/>
  <c r="BC134" i="7" s="1" a="1"/>
  <c r="Y134" i="7"/>
  <c r="BD134" i="7" s="1" a="1"/>
  <c r="Z134" i="7"/>
  <c r="BE134" i="7" s="1" a="1"/>
  <c r="AA134" i="7"/>
  <c r="BF134" i="7" s="1" a="1"/>
  <c r="AB134" i="7"/>
  <c r="BG134" i="7" s="1" a="1"/>
  <c r="AC134" i="7"/>
  <c r="BH134" i="7" s="1" a="1"/>
  <c r="AD134" i="7"/>
  <c r="BI134" i="7" s="1" a="1"/>
  <c r="AE134" i="7"/>
  <c r="BJ134" i="7" s="1" a="1"/>
  <c r="AF134" i="7"/>
  <c r="BK134" i="7" s="1" a="1"/>
  <c r="AG134" i="7"/>
  <c r="BL134" i="7" s="1" a="1"/>
  <c r="AH134" i="7"/>
  <c r="BM134" i="7" s="1" a="1"/>
  <c r="AI134" i="7"/>
  <c r="BN134" i="7" s="1" a="1"/>
  <c r="AJ134" i="7"/>
  <c r="BO134" i="7" s="1" a="1"/>
  <c r="AK134" i="7"/>
  <c r="BP134" i="7" s="1" a="1"/>
  <c r="AL134" i="7"/>
  <c r="BQ134" i="7" s="1" a="1"/>
  <c r="AM134" i="7"/>
  <c r="BR134" i="7" s="1" a="1"/>
  <c r="AN134" i="7"/>
  <c r="BS134" i="7" s="1" a="1"/>
  <c r="AO134" i="7"/>
  <c r="BT134" i="7" s="1" a="1"/>
  <c r="AP134" i="7"/>
  <c r="BU134" i="7" s="1" a="1"/>
  <c r="W135" i="7"/>
  <c r="BB135" i="7" s="1" a="1"/>
  <c r="X135" i="7"/>
  <c r="BC135" i="7" s="1" a="1"/>
  <c r="Y135" i="7"/>
  <c r="BD135" i="7" s="1" a="1"/>
  <c r="Z135" i="7"/>
  <c r="BE135" i="7" s="1" a="1"/>
  <c r="AA135" i="7"/>
  <c r="BF135" i="7" s="1" a="1"/>
  <c r="AB135" i="7"/>
  <c r="BG135" i="7" s="1" a="1"/>
  <c r="AC135" i="7"/>
  <c r="BH135" i="7" s="1" a="1"/>
  <c r="AD135" i="7"/>
  <c r="BI135" i="7" s="1" a="1"/>
  <c r="AE135" i="7"/>
  <c r="BJ135" i="7" s="1" a="1"/>
  <c r="AF135" i="7"/>
  <c r="BK135" i="7" s="1" a="1"/>
  <c r="AG135" i="7"/>
  <c r="BL135" i="7" s="1" a="1"/>
  <c r="AH135" i="7"/>
  <c r="BM135" i="7" s="1" a="1"/>
  <c r="AI135" i="7"/>
  <c r="BN135" i="7" s="1" a="1"/>
  <c r="AJ135" i="7"/>
  <c r="BO135" i="7" s="1" a="1"/>
  <c r="AK135" i="7"/>
  <c r="BP135" i="7" s="1" a="1"/>
  <c r="AL135" i="7"/>
  <c r="BQ135" i="7" s="1" a="1"/>
  <c r="AM135" i="7"/>
  <c r="BR135" i="7" s="1" a="1"/>
  <c r="AN135" i="7"/>
  <c r="BS135" i="7" s="1" a="1"/>
  <c r="AO135" i="7"/>
  <c r="BT135" i="7" s="1" a="1"/>
  <c r="AP135" i="7"/>
  <c r="BU135" i="7" s="1" a="1"/>
  <c r="W136" i="7"/>
  <c r="BB136" i="7" s="1" a="1"/>
  <c r="X136" i="7"/>
  <c r="BC136" i="7" s="1" a="1"/>
  <c r="Y136" i="7"/>
  <c r="BD136" i="7" s="1" a="1"/>
  <c r="Z136" i="7"/>
  <c r="BE136" i="7" s="1" a="1"/>
  <c r="AA136" i="7"/>
  <c r="BF136" i="7" s="1" a="1"/>
  <c r="AB136" i="7"/>
  <c r="BG136" i="7" s="1" a="1"/>
  <c r="AC136" i="7"/>
  <c r="BH136" i="7" s="1" a="1"/>
  <c r="AD136" i="7"/>
  <c r="BI136" i="7" s="1" a="1"/>
  <c r="AE136" i="7"/>
  <c r="BJ136" i="7" s="1" a="1"/>
  <c r="AF136" i="7"/>
  <c r="BK136" i="7" s="1" a="1"/>
  <c r="AG136" i="7"/>
  <c r="BL136" i="7" s="1" a="1"/>
  <c r="AH136" i="7"/>
  <c r="BM136" i="7" s="1" a="1"/>
  <c r="AI136" i="7"/>
  <c r="BN136" i="7" s="1" a="1"/>
  <c r="AJ136" i="7"/>
  <c r="BO136" i="7" s="1" a="1"/>
  <c r="AK136" i="7"/>
  <c r="BP136" i="7" s="1" a="1"/>
  <c r="AL136" i="7"/>
  <c r="BQ136" i="7" s="1" a="1"/>
  <c r="AM136" i="7"/>
  <c r="BR136" i="7" s="1" a="1"/>
  <c r="AN136" i="7"/>
  <c r="BS136" i="7" s="1" a="1"/>
  <c r="AO136" i="7"/>
  <c r="BT136" i="7" s="1" a="1"/>
  <c r="AP136" i="7"/>
  <c r="BU136" i="7" s="1" a="1"/>
  <c r="W137" i="7"/>
  <c r="BB137" i="7" s="1" a="1"/>
  <c r="X137" i="7"/>
  <c r="BC137" i="7" s="1" a="1"/>
  <c r="Y137" i="7"/>
  <c r="BD137" i="7" s="1" a="1"/>
  <c r="Z137" i="7"/>
  <c r="BE137" i="7" s="1" a="1"/>
  <c r="AA137" i="7"/>
  <c r="BF137" i="7" s="1" a="1"/>
  <c r="AB137" i="7"/>
  <c r="BG137" i="7" s="1" a="1"/>
  <c r="AC137" i="7"/>
  <c r="BH137" i="7" s="1" a="1"/>
  <c r="AD137" i="7"/>
  <c r="BI137" i="7" s="1" a="1"/>
  <c r="AE137" i="7"/>
  <c r="BJ137" i="7" s="1" a="1"/>
  <c r="AF137" i="7"/>
  <c r="BK137" i="7" s="1" a="1"/>
  <c r="AG137" i="7"/>
  <c r="BL137" i="7" s="1" a="1"/>
  <c r="AH137" i="7"/>
  <c r="BM137" i="7" s="1" a="1"/>
  <c r="AI137" i="7"/>
  <c r="BN137" i="7" s="1" a="1"/>
  <c r="AJ137" i="7"/>
  <c r="BO137" i="7" s="1" a="1"/>
  <c r="AK137" i="7"/>
  <c r="BP137" i="7" s="1" a="1"/>
  <c r="AL137" i="7"/>
  <c r="BQ137" i="7" s="1" a="1"/>
  <c r="AM137" i="7"/>
  <c r="BR137" i="7" s="1" a="1"/>
  <c r="AN137" i="7"/>
  <c r="BS137" i="7" s="1" a="1"/>
  <c r="AO137" i="7"/>
  <c r="BT137" i="7" s="1" a="1"/>
  <c r="AP137" i="7"/>
  <c r="BU137" i="7" s="1" a="1"/>
  <c r="W138" i="7"/>
  <c r="BB138" i="7" s="1" a="1"/>
  <c r="X138" i="7"/>
  <c r="BC138" i="7" s="1" a="1"/>
  <c r="Y138" i="7"/>
  <c r="BD138" i="7" s="1" a="1"/>
  <c r="Z138" i="7"/>
  <c r="BE138" i="7" s="1" a="1"/>
  <c r="AA138" i="7"/>
  <c r="BF138" i="7" s="1" a="1"/>
  <c r="AB138" i="7"/>
  <c r="BG138" i="7" s="1" a="1"/>
  <c r="AC138" i="7"/>
  <c r="BH138" i="7" s="1" a="1"/>
  <c r="AD138" i="7"/>
  <c r="BI138" i="7" s="1" a="1"/>
  <c r="AE138" i="7"/>
  <c r="BJ138" i="7" s="1" a="1"/>
  <c r="AF138" i="7"/>
  <c r="BK138" i="7" s="1" a="1"/>
  <c r="AG138" i="7"/>
  <c r="BL138" i="7" s="1" a="1"/>
  <c r="AH138" i="7"/>
  <c r="BM138" i="7" s="1" a="1"/>
  <c r="AI138" i="7"/>
  <c r="BN138" i="7" s="1" a="1"/>
  <c r="AJ138" i="7"/>
  <c r="BO138" i="7" s="1" a="1"/>
  <c r="AK138" i="7"/>
  <c r="BP138" i="7" s="1" a="1"/>
  <c r="AL138" i="7"/>
  <c r="BQ138" i="7" s="1" a="1"/>
  <c r="AM138" i="7"/>
  <c r="BR138" i="7" s="1" a="1"/>
  <c r="AN138" i="7"/>
  <c r="BS138" i="7" s="1" a="1"/>
  <c r="AO138" i="7"/>
  <c r="BT138" i="7" s="1" a="1"/>
  <c r="AP138" i="7"/>
  <c r="BU138" i="7" s="1" a="1"/>
  <c r="W139" i="7"/>
  <c r="BB139" i="7" s="1" a="1"/>
  <c r="X139" i="7"/>
  <c r="BC139" i="7" s="1" a="1"/>
  <c r="Y139" i="7"/>
  <c r="BD139" i="7" s="1" a="1"/>
  <c r="Z139" i="7"/>
  <c r="BE139" i="7" s="1" a="1"/>
  <c r="AA139" i="7"/>
  <c r="BF139" i="7" s="1" a="1"/>
  <c r="AB139" i="7"/>
  <c r="BG139" i="7" s="1" a="1"/>
  <c r="AC139" i="7"/>
  <c r="BH139" i="7" s="1" a="1"/>
  <c r="AD139" i="7"/>
  <c r="BI139" i="7" s="1" a="1"/>
  <c r="AE139" i="7"/>
  <c r="BJ139" i="7" s="1" a="1"/>
  <c r="AF139" i="7"/>
  <c r="BK139" i="7" s="1" a="1"/>
  <c r="AG139" i="7"/>
  <c r="BL139" i="7" s="1" a="1"/>
  <c r="AH139" i="7"/>
  <c r="BM139" i="7" s="1" a="1"/>
  <c r="AI139" i="7"/>
  <c r="BN139" i="7" s="1" a="1"/>
  <c r="AJ139" i="7"/>
  <c r="BO139" i="7" s="1" a="1"/>
  <c r="AK139" i="7"/>
  <c r="BP139" i="7" s="1" a="1"/>
  <c r="AL139" i="7"/>
  <c r="BQ139" i="7" s="1" a="1"/>
  <c r="AM139" i="7"/>
  <c r="BR139" i="7" s="1" a="1"/>
  <c r="AN139" i="7"/>
  <c r="BS139" i="7" s="1" a="1"/>
  <c r="AO139" i="7"/>
  <c r="BT139" i="7" s="1" a="1"/>
  <c r="AP139" i="7"/>
  <c r="BU139" i="7" s="1" a="1"/>
  <c r="W140" i="7"/>
  <c r="BB140" i="7" s="1" a="1"/>
  <c r="X140" i="7"/>
  <c r="BC140" i="7" s="1" a="1"/>
  <c r="Y140" i="7"/>
  <c r="BD140" i="7" s="1" a="1"/>
  <c r="Z140" i="7"/>
  <c r="BE140" i="7" s="1" a="1"/>
  <c r="AA140" i="7"/>
  <c r="BF140" i="7" s="1" a="1"/>
  <c r="AB140" i="7"/>
  <c r="BG140" i="7" s="1" a="1"/>
  <c r="AC140" i="7"/>
  <c r="BH140" i="7" s="1" a="1"/>
  <c r="AD140" i="7"/>
  <c r="BI140" i="7" s="1" a="1"/>
  <c r="AE140" i="7"/>
  <c r="BJ140" i="7" s="1" a="1"/>
  <c r="AF140" i="7"/>
  <c r="BK140" i="7" s="1" a="1"/>
  <c r="AG140" i="7"/>
  <c r="BL140" i="7" s="1" a="1"/>
  <c r="AH140" i="7"/>
  <c r="BM140" i="7" s="1" a="1"/>
  <c r="AI140" i="7"/>
  <c r="BN140" i="7" s="1" a="1"/>
  <c r="AJ140" i="7"/>
  <c r="BO140" i="7" s="1" a="1"/>
  <c r="AK140" i="7"/>
  <c r="BP140" i="7" s="1" a="1"/>
  <c r="AL140" i="7"/>
  <c r="BQ140" i="7" s="1" a="1"/>
  <c r="AM140" i="7"/>
  <c r="BR140" i="7" s="1" a="1"/>
  <c r="AN140" i="7"/>
  <c r="BS140" i="7" s="1" a="1"/>
  <c r="AO140" i="7"/>
  <c r="BT140" i="7" s="1" a="1"/>
  <c r="AP140" i="7"/>
  <c r="BU140" i="7" s="1" a="1"/>
  <c r="W141" i="7"/>
  <c r="BB141" i="7" s="1" a="1"/>
  <c r="X141" i="7"/>
  <c r="BC141" i="7" s="1" a="1"/>
  <c r="Y141" i="7"/>
  <c r="BD141" i="7" s="1" a="1"/>
  <c r="Z141" i="7"/>
  <c r="BE141" i="7" s="1" a="1"/>
  <c r="AA141" i="7"/>
  <c r="BF141" i="7" s="1" a="1"/>
  <c r="AB141" i="7"/>
  <c r="BG141" i="7" s="1" a="1"/>
  <c r="AC141" i="7"/>
  <c r="BH141" i="7" s="1" a="1"/>
  <c r="AD141" i="7"/>
  <c r="BI141" i="7" s="1" a="1"/>
  <c r="AE141" i="7"/>
  <c r="BJ141" i="7" s="1" a="1"/>
  <c r="AF141" i="7"/>
  <c r="BK141" i="7" s="1" a="1"/>
  <c r="AG141" i="7"/>
  <c r="BL141" i="7" s="1" a="1"/>
  <c r="AH141" i="7"/>
  <c r="BM141" i="7" s="1" a="1"/>
  <c r="AI141" i="7"/>
  <c r="BN141" i="7" s="1" a="1"/>
  <c r="AJ141" i="7"/>
  <c r="BO141" i="7" s="1" a="1"/>
  <c r="AK141" i="7"/>
  <c r="BP141" i="7" s="1" a="1"/>
  <c r="AL141" i="7"/>
  <c r="BQ141" i="7" s="1" a="1"/>
  <c r="AM141" i="7"/>
  <c r="BR141" i="7" s="1" a="1"/>
  <c r="AN141" i="7"/>
  <c r="BS141" i="7" s="1" a="1"/>
  <c r="AO141" i="7"/>
  <c r="BT141" i="7" s="1" a="1"/>
  <c r="AP141" i="7"/>
  <c r="BU141" i="7" s="1" a="1"/>
  <c r="W142" i="7"/>
  <c r="BB142" i="7" s="1" a="1"/>
  <c r="X142" i="7"/>
  <c r="BC142" i="7" s="1" a="1"/>
  <c r="Y142" i="7"/>
  <c r="BD142" i="7" s="1" a="1"/>
  <c r="Z142" i="7"/>
  <c r="BE142" i="7" s="1" a="1"/>
  <c r="AA142" i="7"/>
  <c r="BF142" i="7" s="1" a="1"/>
  <c r="AB142" i="7"/>
  <c r="BG142" i="7" s="1" a="1"/>
  <c r="AC142" i="7"/>
  <c r="BH142" i="7" s="1" a="1"/>
  <c r="AD142" i="7"/>
  <c r="BI142" i="7" s="1" a="1"/>
  <c r="AE142" i="7"/>
  <c r="BJ142" i="7" s="1" a="1"/>
  <c r="AF142" i="7"/>
  <c r="BK142" i="7" s="1" a="1"/>
  <c r="AG142" i="7"/>
  <c r="BL142" i="7" s="1" a="1"/>
  <c r="AH142" i="7"/>
  <c r="BM142" i="7" s="1" a="1"/>
  <c r="AI142" i="7"/>
  <c r="BN142" i="7" s="1" a="1"/>
  <c r="AJ142" i="7"/>
  <c r="BO142" i="7" s="1" a="1"/>
  <c r="AK142" i="7"/>
  <c r="BP142" i="7" s="1" a="1"/>
  <c r="AL142" i="7"/>
  <c r="BQ142" i="7" s="1" a="1"/>
  <c r="AM142" i="7"/>
  <c r="BR142" i="7" s="1" a="1"/>
  <c r="AN142" i="7"/>
  <c r="BS142" i="7" s="1" a="1"/>
  <c r="AO142" i="7"/>
  <c r="BT142" i="7" s="1" a="1"/>
  <c r="AP142" i="7"/>
  <c r="BU142" i="7" s="1" a="1"/>
  <c r="W143" i="7"/>
  <c r="BB143" i="7" s="1" a="1"/>
  <c r="X143" i="7"/>
  <c r="BC143" i="7" s="1" a="1"/>
  <c r="Y143" i="7"/>
  <c r="BD143" i="7" s="1" a="1"/>
  <c r="Z143" i="7"/>
  <c r="BE143" i="7" s="1" a="1"/>
  <c r="AA143" i="7"/>
  <c r="BF143" i="7" s="1" a="1"/>
  <c r="AB143" i="7"/>
  <c r="BG143" i="7" s="1" a="1"/>
  <c r="AC143" i="7"/>
  <c r="BH143" i="7" s="1" a="1"/>
  <c r="AD143" i="7"/>
  <c r="BI143" i="7" s="1" a="1"/>
  <c r="AE143" i="7"/>
  <c r="BJ143" i="7" s="1" a="1"/>
  <c r="AF143" i="7"/>
  <c r="BK143" i="7" s="1" a="1"/>
  <c r="AG143" i="7"/>
  <c r="BL143" i="7" s="1" a="1"/>
  <c r="AH143" i="7"/>
  <c r="BM143" i="7" s="1" a="1"/>
  <c r="AI143" i="7"/>
  <c r="BN143" i="7" s="1" a="1"/>
  <c r="AJ143" i="7"/>
  <c r="BO143" i="7" s="1" a="1"/>
  <c r="AK143" i="7"/>
  <c r="BP143" i="7" s="1" a="1"/>
  <c r="AL143" i="7"/>
  <c r="AM143" i="7"/>
  <c r="AN143" i="7"/>
  <c r="AO143" i="7"/>
  <c r="AP143" i="7"/>
  <c r="W144" i="7"/>
  <c r="X144" i="7"/>
  <c r="Y144" i="7"/>
  <c r="Z144" i="7"/>
  <c r="AA144" i="7"/>
  <c r="AB144" i="7"/>
  <c r="AC144" i="7"/>
  <c r="AD144" i="7"/>
  <c r="AE144" i="7"/>
  <c r="AF144" i="7"/>
  <c r="AG144" i="7"/>
  <c r="AH144" i="7"/>
  <c r="AI144" i="7"/>
  <c r="AJ144" i="7"/>
  <c r="AK144" i="7"/>
  <c r="AL144" i="7"/>
  <c r="AM144" i="7"/>
  <c r="AN144" i="7"/>
  <c r="AO144" i="7"/>
  <c r="AP144" i="7"/>
  <c r="W145" i="7"/>
  <c r="X145" i="7"/>
  <c r="Y145" i="7"/>
  <c r="Z145" i="7"/>
  <c r="AA145" i="7"/>
  <c r="AB145" i="7"/>
  <c r="AC145" i="7"/>
  <c r="AD145" i="7"/>
  <c r="AE145" i="7"/>
  <c r="AF145" i="7"/>
  <c r="AG145" i="7"/>
  <c r="AH145" i="7"/>
  <c r="AI145" i="7"/>
  <c r="AJ145" i="7"/>
  <c r="AK145" i="7"/>
  <c r="AL145" i="7"/>
  <c r="AM145" i="7"/>
  <c r="AN145" i="7"/>
  <c r="AO145" i="7"/>
  <c r="AP145" i="7"/>
  <c r="W146" i="7"/>
  <c r="X146" i="7"/>
  <c r="Y146" i="7"/>
  <c r="Z146" i="7"/>
  <c r="AA146" i="7"/>
  <c r="AB146" i="7"/>
  <c r="AC146" i="7"/>
  <c r="AD146" i="7"/>
  <c r="AE146" i="7"/>
  <c r="AF146" i="7"/>
  <c r="AG146" i="7"/>
  <c r="AH146" i="7"/>
  <c r="AI146" i="7"/>
  <c r="AJ146" i="7"/>
  <c r="AK146" i="7"/>
  <c r="AL146" i="7"/>
  <c r="AM146" i="7"/>
  <c r="AN146" i="7"/>
  <c r="AO146" i="7"/>
  <c r="BT146" i="7" s="1" a="1"/>
  <c r="AP146" i="7"/>
  <c r="BU146" i="7" s="1" a="1"/>
  <c r="W147" i="7"/>
  <c r="BB147" i="7" s="1" a="1"/>
  <c r="X147" i="7"/>
  <c r="BC147" i="7" s="1" a="1"/>
  <c r="Y147" i="7"/>
  <c r="BD147" i="7" s="1" a="1"/>
  <c r="Z147" i="7"/>
  <c r="BE147" i="7" s="1" a="1"/>
  <c r="AA147" i="7"/>
  <c r="BF147" i="7" s="1" a="1"/>
  <c r="AB147" i="7"/>
  <c r="BG147" i="7" s="1" a="1"/>
  <c r="AC147" i="7"/>
  <c r="BH147" i="7" s="1" a="1"/>
  <c r="AD147" i="7"/>
  <c r="BI147" i="7" s="1" a="1"/>
  <c r="AE147" i="7"/>
  <c r="BJ147" i="7" s="1" a="1"/>
  <c r="AF147" i="7"/>
  <c r="BK147" i="7" s="1" a="1"/>
  <c r="AG147" i="7"/>
  <c r="BL147" i="7" s="1" a="1"/>
  <c r="AH147" i="7"/>
  <c r="BM147" i="7" s="1" a="1"/>
  <c r="AI147" i="7"/>
  <c r="BN147" i="7" s="1" a="1"/>
  <c r="AJ147" i="7"/>
  <c r="BO147" i="7" s="1" a="1"/>
  <c r="AK147" i="7"/>
  <c r="BP147" i="7" s="1" a="1"/>
  <c r="AL147" i="7"/>
  <c r="BQ147" i="7" s="1" a="1"/>
  <c r="AM147" i="7"/>
  <c r="BR147" i="7" s="1" a="1"/>
  <c r="AN147" i="7"/>
  <c r="BS147" i="7" s="1" a="1"/>
  <c r="AO147" i="7"/>
  <c r="BT147" i="7" s="1" a="1"/>
  <c r="AP147" i="7"/>
  <c r="BU147" i="7" s="1" a="1"/>
  <c r="W148" i="7"/>
  <c r="BB148" i="7" s="1" a="1"/>
  <c r="X148" i="7"/>
  <c r="BC148" i="7" s="1" a="1"/>
  <c r="Y148" i="7"/>
  <c r="BD148" i="7" s="1" a="1"/>
  <c r="Z148" i="7"/>
  <c r="BE148" i="7" s="1" a="1"/>
  <c r="AA148" i="7"/>
  <c r="BF148" i="7" s="1" a="1"/>
  <c r="AB148" i="7"/>
  <c r="BG148" i="7" s="1" a="1"/>
  <c r="AC148" i="7"/>
  <c r="BH148" i="7" s="1" a="1"/>
  <c r="AD148" i="7"/>
  <c r="BI148" i="7" s="1" a="1"/>
  <c r="AE148" i="7"/>
  <c r="BJ148" i="7" s="1" a="1"/>
  <c r="AF148" i="7"/>
  <c r="BK148" i="7" s="1" a="1"/>
  <c r="AG148" i="7"/>
  <c r="BL148" i="7" s="1" a="1"/>
  <c r="AH148" i="7"/>
  <c r="BM148" i="7" s="1" a="1"/>
  <c r="AI148" i="7"/>
  <c r="BN148" i="7" s="1" a="1"/>
  <c r="AJ148" i="7"/>
  <c r="BO148" i="7" s="1" a="1"/>
  <c r="AK148" i="7"/>
  <c r="BP148" i="7" s="1" a="1"/>
  <c r="AL148" i="7"/>
  <c r="BQ148" i="7" s="1" a="1"/>
  <c r="AM148" i="7"/>
  <c r="BR148" i="7" s="1" a="1"/>
  <c r="AN148" i="7"/>
  <c r="BS148" i="7" s="1" a="1"/>
  <c r="AO148" i="7"/>
  <c r="BT148" i="7" s="1" a="1"/>
  <c r="AP148" i="7"/>
  <c r="BU148" i="7" s="1" a="1"/>
  <c r="W149" i="7"/>
  <c r="BB149" i="7" s="1" a="1"/>
  <c r="X149" i="7"/>
  <c r="BC149" i="7" s="1" a="1"/>
  <c r="Y149" i="7"/>
  <c r="BD149" i="7" s="1" a="1"/>
  <c r="Z149" i="7"/>
  <c r="BE149" i="7" s="1" a="1"/>
  <c r="AA149" i="7"/>
  <c r="BF149" i="7" s="1" a="1"/>
  <c r="AB149" i="7"/>
  <c r="BG149" i="7" s="1" a="1"/>
  <c r="AC149" i="7"/>
  <c r="BH149" i="7" s="1" a="1"/>
  <c r="AD149" i="7"/>
  <c r="BI149" i="7" s="1" a="1"/>
  <c r="AE149" i="7"/>
  <c r="BJ149" i="7" s="1" a="1"/>
  <c r="AF149" i="7"/>
  <c r="BK149" i="7" s="1" a="1"/>
  <c r="AG149" i="7"/>
  <c r="BL149" i="7" s="1" a="1"/>
  <c r="AH149" i="7"/>
  <c r="BM149" i="7" s="1" a="1"/>
  <c r="AI149" i="7"/>
  <c r="BN149" i="7" s="1" a="1"/>
  <c r="AJ149" i="7"/>
  <c r="BO149" i="7" s="1" a="1"/>
  <c r="AK149" i="7"/>
  <c r="BP149" i="7" s="1" a="1"/>
  <c r="AL149" i="7"/>
  <c r="BQ149" i="7" s="1" a="1"/>
  <c r="AM149" i="7"/>
  <c r="BR149" i="7" s="1" a="1"/>
  <c r="AN149" i="7"/>
  <c r="BS149" i="7" s="1" a="1"/>
  <c r="AO149" i="7"/>
  <c r="BT149" i="7" s="1" a="1"/>
  <c r="AP149" i="7"/>
  <c r="BU149" i="7" s="1" a="1"/>
  <c r="W150" i="7"/>
  <c r="BB150" i="7" s="1" a="1"/>
  <c r="X150" i="7"/>
  <c r="BC150" i="7" s="1" a="1"/>
  <c r="Y150" i="7"/>
  <c r="BD150" i="7" s="1" a="1"/>
  <c r="Z150" i="7"/>
  <c r="BE150" i="7" s="1" a="1"/>
  <c r="AA150" i="7"/>
  <c r="BF150" i="7" s="1" a="1"/>
  <c r="AB150" i="7"/>
  <c r="BG150" i="7" s="1" a="1"/>
  <c r="AC150" i="7"/>
  <c r="BH150" i="7" s="1" a="1"/>
  <c r="AD150" i="7"/>
  <c r="BI150" i="7" s="1" a="1"/>
  <c r="AE150" i="7"/>
  <c r="BJ150" i="7" s="1" a="1"/>
  <c r="AF150" i="7"/>
  <c r="BK150" i="7" s="1" a="1"/>
  <c r="AG150" i="7"/>
  <c r="BL150" i="7" s="1" a="1"/>
  <c r="AH150" i="7"/>
  <c r="BM150" i="7" s="1" a="1"/>
  <c r="AI150" i="7"/>
  <c r="BN150" i="7" s="1" a="1"/>
  <c r="AJ150" i="7"/>
  <c r="BO150" i="7" s="1" a="1"/>
  <c r="AK150" i="7"/>
  <c r="BP150" i="7" s="1" a="1"/>
  <c r="AL150" i="7"/>
  <c r="BQ150" i="7" s="1" a="1"/>
  <c r="AM150" i="7"/>
  <c r="BR150" i="7" s="1" a="1"/>
  <c r="AN150" i="7"/>
  <c r="BS150" i="7" s="1" a="1"/>
  <c r="AO150" i="7"/>
  <c r="BT150" i="7" s="1" a="1"/>
  <c r="AP150" i="7"/>
  <c r="BU150" i="7" s="1" a="1"/>
  <c r="W151" i="7"/>
  <c r="BB151" i="7" s="1" a="1"/>
  <c r="X151" i="7"/>
  <c r="BC151" i="7" s="1" a="1"/>
  <c r="Y151" i="7"/>
  <c r="BD151" i="7" s="1" a="1"/>
  <c r="Z151" i="7"/>
  <c r="BE151" i="7" s="1" a="1"/>
  <c r="AA151" i="7"/>
  <c r="BF151" i="7" s="1" a="1"/>
  <c r="AB151" i="7"/>
  <c r="BG151" i="7" s="1" a="1"/>
  <c r="AC151" i="7"/>
  <c r="BH151" i="7" s="1" a="1"/>
  <c r="AD151" i="7"/>
  <c r="BI151" i="7" s="1" a="1"/>
  <c r="AE151" i="7"/>
  <c r="BJ151" i="7" s="1" a="1"/>
  <c r="AF151" i="7"/>
  <c r="BK151" i="7" s="1" a="1"/>
  <c r="AG151" i="7"/>
  <c r="BL151" i="7" s="1" a="1"/>
  <c r="AH151" i="7"/>
  <c r="BM151" i="7" s="1" a="1"/>
  <c r="AI151" i="7"/>
  <c r="BN151" i="7" s="1" a="1"/>
  <c r="AJ151" i="7"/>
  <c r="BO151" i="7" s="1" a="1"/>
  <c r="AK151" i="7"/>
  <c r="BP151" i="7" s="1" a="1"/>
  <c r="AL151" i="7"/>
  <c r="BQ151" i="7" s="1" a="1"/>
  <c r="AM151" i="7"/>
  <c r="BR151" i="7" s="1" a="1"/>
  <c r="AN151" i="7"/>
  <c r="BS151" i="7" s="1" a="1"/>
  <c r="AO151" i="7"/>
  <c r="BT151" i="7" s="1" a="1"/>
  <c r="AP151" i="7"/>
  <c r="BU151" i="7" s="1" a="1"/>
  <c r="W152" i="7"/>
  <c r="BB152" i="7" s="1" a="1"/>
  <c r="X152" i="7"/>
  <c r="BC152" i="7" s="1" a="1"/>
  <c r="Y152" i="7"/>
  <c r="BD152" i="7" s="1" a="1"/>
  <c r="Z152" i="7"/>
  <c r="BE152" i="7" s="1" a="1"/>
  <c r="AA152" i="7"/>
  <c r="BF152" i="7" s="1" a="1"/>
  <c r="AB152" i="7"/>
  <c r="BG152" i="7" s="1" a="1"/>
  <c r="AC152" i="7"/>
  <c r="BH152" i="7" s="1" a="1"/>
  <c r="AD152" i="7"/>
  <c r="BI152" i="7" s="1" a="1"/>
  <c r="AE152" i="7"/>
  <c r="BJ152" i="7" s="1" a="1"/>
  <c r="AF152" i="7"/>
  <c r="BK152" i="7" s="1" a="1"/>
  <c r="AG152" i="7"/>
  <c r="BL152" i="7" s="1" a="1"/>
  <c r="AH152" i="7"/>
  <c r="BM152" i="7" s="1" a="1"/>
  <c r="AI152" i="7"/>
  <c r="BN152" i="7" s="1" a="1"/>
  <c r="AJ152" i="7"/>
  <c r="BO152" i="7" s="1" a="1"/>
  <c r="AK152" i="7"/>
  <c r="BP152" i="7" s="1" a="1"/>
  <c r="AL152" i="7"/>
  <c r="BQ152" i="7" s="1" a="1"/>
  <c r="AM152" i="7"/>
  <c r="BR152" i="7" s="1" a="1"/>
  <c r="AN152" i="7"/>
  <c r="BS152" i="7" s="1" a="1"/>
  <c r="AO152" i="7"/>
  <c r="BT152" i="7" s="1" a="1"/>
  <c r="AP152" i="7"/>
  <c r="BU152" i="7" s="1" a="1"/>
  <c r="W153" i="7"/>
  <c r="BB153" i="7" s="1" a="1"/>
  <c r="X153" i="7"/>
  <c r="BC153" i="7" s="1" a="1"/>
  <c r="Y153" i="7"/>
  <c r="BD153" i="7" s="1" a="1"/>
  <c r="Z153" i="7"/>
  <c r="BE153" i="7" s="1" a="1"/>
  <c r="AA153" i="7"/>
  <c r="BF153" i="7" s="1" a="1"/>
  <c r="AB153" i="7"/>
  <c r="BG153" i="7" s="1" a="1"/>
  <c r="AC153" i="7"/>
  <c r="BH153" i="7" s="1" a="1"/>
  <c r="AD153" i="7"/>
  <c r="BI153" i="7" s="1" a="1"/>
  <c r="AE153" i="7"/>
  <c r="BJ153" i="7" s="1" a="1"/>
  <c r="AF153" i="7"/>
  <c r="BK153" i="7" s="1" a="1"/>
  <c r="AG153" i="7"/>
  <c r="BL153" i="7" s="1" a="1"/>
  <c r="AH153" i="7"/>
  <c r="BM153" i="7" s="1" a="1"/>
  <c r="AI153" i="7"/>
  <c r="BN153" i="7" s="1" a="1"/>
  <c r="AJ153" i="7"/>
  <c r="BO153" i="7" s="1" a="1"/>
  <c r="AK153" i="7"/>
  <c r="BP153" i="7" s="1" a="1"/>
  <c r="AL153" i="7"/>
  <c r="BQ153" i="7" s="1" a="1"/>
  <c r="AM153" i="7"/>
  <c r="BR153" i="7" s="1" a="1"/>
  <c r="AN153" i="7"/>
  <c r="BS153" i="7" s="1" a="1"/>
  <c r="AO153" i="7"/>
  <c r="BT153" i="7" s="1" a="1"/>
  <c r="AP153" i="7"/>
  <c r="BU153" i="7" s="1" a="1"/>
  <c r="W154" i="7"/>
  <c r="BB154" i="7" s="1" a="1"/>
  <c r="X154" i="7"/>
  <c r="BC154" i="7" s="1" a="1"/>
  <c r="Y154" i="7"/>
  <c r="BD154" i="7" s="1" a="1"/>
  <c r="Z154" i="7"/>
  <c r="BE154" i="7" s="1" a="1"/>
  <c r="AA154" i="7"/>
  <c r="BF154" i="7" s="1" a="1"/>
  <c r="AB154" i="7"/>
  <c r="BG154" i="7" s="1" a="1"/>
  <c r="AC154" i="7"/>
  <c r="BH154" i="7" s="1" a="1"/>
  <c r="AD154" i="7"/>
  <c r="BI154" i="7" s="1" a="1"/>
  <c r="AE154" i="7"/>
  <c r="BJ154" i="7" s="1" a="1"/>
  <c r="AF154" i="7"/>
  <c r="BK154" i="7" s="1" a="1"/>
  <c r="AG154" i="7"/>
  <c r="BL154" i="7" s="1" a="1"/>
  <c r="AH154" i="7"/>
  <c r="BM154" i="7" s="1" a="1"/>
  <c r="AI154" i="7"/>
  <c r="BN154" i="7" s="1" a="1"/>
  <c r="AJ154" i="7"/>
  <c r="BO154" i="7" s="1" a="1"/>
  <c r="AK154" i="7"/>
  <c r="BP154" i="7" s="1" a="1"/>
  <c r="AL154" i="7"/>
  <c r="BQ154" i="7" s="1" a="1"/>
  <c r="AM154" i="7"/>
  <c r="BR154" i="7" s="1" a="1"/>
  <c r="AN154" i="7"/>
  <c r="BS154" i="7" s="1" a="1"/>
  <c r="AO154" i="7"/>
  <c r="BT154" i="7" s="1" a="1"/>
  <c r="AP154" i="7"/>
  <c r="BU154" i="7" s="1" a="1"/>
  <c r="W155" i="7"/>
  <c r="BB155" i="7" s="1" a="1"/>
  <c r="X155" i="7"/>
  <c r="BC155" i="7" s="1" a="1"/>
  <c r="Y155" i="7"/>
  <c r="BD155" i="7" s="1" a="1"/>
  <c r="Z155" i="7"/>
  <c r="BE155" i="7" s="1" a="1"/>
  <c r="AA155" i="7"/>
  <c r="BF155" i="7" s="1" a="1"/>
  <c r="AB155" i="7"/>
  <c r="BG155" i="7" s="1" a="1"/>
  <c r="AC155" i="7"/>
  <c r="BH155" i="7" s="1" a="1"/>
  <c r="AD155" i="7"/>
  <c r="BI155" i="7" s="1" a="1"/>
  <c r="AE155" i="7"/>
  <c r="BJ155" i="7" s="1" a="1"/>
  <c r="AF155" i="7"/>
  <c r="BK155" i="7" s="1" a="1"/>
  <c r="AG155" i="7"/>
  <c r="BL155" i="7" s="1" a="1"/>
  <c r="AH155" i="7"/>
  <c r="BM155" i="7" s="1" a="1"/>
  <c r="AI155" i="7"/>
  <c r="BN155" i="7" s="1" a="1"/>
  <c r="AJ155" i="7"/>
  <c r="BO155" i="7" s="1" a="1"/>
  <c r="AK155" i="7"/>
  <c r="BP155" i="7" s="1" a="1"/>
  <c r="AL155" i="7"/>
  <c r="BQ155" i="7" s="1" a="1"/>
  <c r="AM155" i="7"/>
  <c r="BR155" i="7" s="1" a="1"/>
  <c r="AN155" i="7"/>
  <c r="BS155" i="7" s="1" a="1"/>
  <c r="AO155" i="7"/>
  <c r="BT155" i="7" s="1" a="1"/>
  <c r="AP155" i="7"/>
  <c r="BU155" i="7" s="1" a="1"/>
  <c r="W156" i="7"/>
  <c r="BB156" i="7" s="1" a="1"/>
  <c r="X156" i="7"/>
  <c r="BC156" i="7" s="1" a="1"/>
  <c r="Y156" i="7"/>
  <c r="BD156" i="7" s="1" a="1"/>
  <c r="Z156" i="7"/>
  <c r="BE156" i="7" s="1" a="1"/>
  <c r="AA156" i="7"/>
  <c r="BF156" i="7" s="1" a="1"/>
  <c r="AB156" i="7"/>
  <c r="BG156" i="7" s="1" a="1"/>
  <c r="AC156" i="7"/>
  <c r="BH156" i="7" s="1" a="1"/>
  <c r="AD156" i="7"/>
  <c r="BI156" i="7" s="1" a="1"/>
  <c r="AE156" i="7"/>
  <c r="BJ156" i="7" s="1" a="1"/>
  <c r="AF156" i="7"/>
  <c r="BK156" i="7" s="1" a="1"/>
  <c r="AG156" i="7"/>
  <c r="BL156" i="7" s="1" a="1"/>
  <c r="AH156" i="7"/>
  <c r="BM156" i="7" s="1" a="1"/>
  <c r="AI156" i="7"/>
  <c r="BN156" i="7" s="1" a="1"/>
  <c r="AJ156" i="7"/>
  <c r="BO156" i="7" s="1" a="1"/>
  <c r="AK156" i="7"/>
  <c r="BP156" i="7" s="1" a="1"/>
  <c r="AL156" i="7"/>
  <c r="BQ156" i="7" s="1" a="1"/>
  <c r="AM156" i="7"/>
  <c r="BR156" i="7" s="1" a="1"/>
  <c r="AN156" i="7"/>
  <c r="BS156" i="7" s="1" a="1"/>
  <c r="AO156" i="7"/>
  <c r="BT156" i="7" s="1" a="1"/>
  <c r="AP156" i="7"/>
  <c r="BU156" i="7" s="1" a="1"/>
  <c r="W157" i="7"/>
  <c r="BB157" i="7" s="1" a="1"/>
  <c r="X157" i="7"/>
  <c r="BC157" i="7" s="1" a="1"/>
  <c r="Y157" i="7"/>
  <c r="BD157" i="7" s="1" a="1"/>
  <c r="Z157" i="7"/>
  <c r="BE157" i="7" s="1" a="1"/>
  <c r="AA157" i="7"/>
  <c r="BF157" i="7" s="1" a="1"/>
  <c r="AB157" i="7"/>
  <c r="BG157" i="7" s="1" a="1"/>
  <c r="AC157" i="7"/>
  <c r="BH157" i="7" s="1" a="1"/>
  <c r="AD157" i="7"/>
  <c r="BI157" i="7" s="1" a="1"/>
  <c r="AE157" i="7"/>
  <c r="BJ157" i="7" s="1" a="1"/>
  <c r="AF157" i="7"/>
  <c r="BK157" i="7" s="1" a="1"/>
  <c r="AG157" i="7"/>
  <c r="BL157" i="7" s="1" a="1"/>
  <c r="AH157" i="7"/>
  <c r="BM157" i="7" s="1" a="1"/>
  <c r="AI157" i="7"/>
  <c r="BN157" i="7" s="1" a="1"/>
  <c r="AJ157" i="7"/>
  <c r="BO157" i="7" s="1" a="1"/>
  <c r="AK157" i="7"/>
  <c r="BP157" i="7" s="1" a="1"/>
  <c r="AL157" i="7"/>
  <c r="BQ157" i="7" s="1" a="1"/>
  <c r="AM157" i="7"/>
  <c r="BR157" i="7" s="1" a="1"/>
  <c r="AN157" i="7"/>
  <c r="BS157" i="7" s="1" a="1"/>
  <c r="AO157" i="7"/>
  <c r="BT157" i="7" s="1" a="1"/>
  <c r="AP157" i="7"/>
  <c r="BU157" i="7" s="1" a="1"/>
  <c r="W158" i="7"/>
  <c r="BB158" i="7" s="1" a="1"/>
  <c r="X158" i="7"/>
  <c r="BC158" i="7" s="1" a="1"/>
  <c r="Y158" i="7"/>
  <c r="BD158" i="7" s="1" a="1"/>
  <c r="Z158" i="7"/>
  <c r="BE158" i="7" s="1" a="1"/>
  <c r="AA158" i="7"/>
  <c r="BF158" i="7" s="1" a="1"/>
  <c r="AB158" i="7"/>
  <c r="BG158" i="7" s="1" a="1"/>
  <c r="AC158" i="7"/>
  <c r="BH158" i="7" s="1" a="1"/>
  <c r="AD158" i="7"/>
  <c r="BI158" i="7" s="1" a="1"/>
  <c r="AE158" i="7"/>
  <c r="BJ158" i="7" s="1" a="1"/>
  <c r="AF158" i="7"/>
  <c r="BK158" i="7" s="1" a="1"/>
  <c r="AG158" i="7"/>
  <c r="BL158" i="7" s="1" a="1"/>
  <c r="AH158" i="7"/>
  <c r="BM158" i="7" s="1" a="1"/>
  <c r="AI158" i="7"/>
  <c r="BN158" i="7" s="1" a="1"/>
  <c r="AJ158" i="7"/>
  <c r="BO158" i="7" s="1" a="1"/>
  <c r="AK158" i="7"/>
  <c r="BP158" i="7" s="1" a="1"/>
  <c r="AL158" i="7"/>
  <c r="BQ158" i="7" s="1" a="1"/>
  <c r="AM158" i="7"/>
  <c r="BR158" i="7" s="1" a="1"/>
  <c r="AN158" i="7"/>
  <c r="BS158" i="7" s="1" a="1"/>
  <c r="AO158" i="7"/>
  <c r="BT158" i="7" s="1" a="1"/>
  <c r="AP158" i="7"/>
  <c r="BU158" i="7" s="1" a="1"/>
  <c r="W159" i="7"/>
  <c r="BB159" i="7" s="1" a="1"/>
  <c r="X159" i="7"/>
  <c r="BC159" i="7" s="1" a="1"/>
  <c r="Y159" i="7"/>
  <c r="BD159" i="7" s="1" a="1"/>
  <c r="Z159" i="7"/>
  <c r="BE159" i="7" s="1" a="1"/>
  <c r="AA159" i="7"/>
  <c r="BF159" i="7" s="1" a="1"/>
  <c r="AB159" i="7"/>
  <c r="BG159" i="7" s="1" a="1"/>
  <c r="AC159" i="7"/>
  <c r="BH159" i="7" s="1" a="1"/>
  <c r="AD159" i="7"/>
  <c r="BI159" i="7" s="1" a="1"/>
  <c r="AE159" i="7"/>
  <c r="BJ159" i="7" s="1" a="1"/>
  <c r="AF159" i="7"/>
  <c r="BK159" i="7" s="1" a="1"/>
  <c r="AG159" i="7"/>
  <c r="BL159" i="7" s="1" a="1"/>
  <c r="AH159" i="7"/>
  <c r="BM159" i="7" s="1" a="1"/>
  <c r="AI159" i="7"/>
  <c r="BN159" i="7" s="1" a="1"/>
  <c r="AJ159" i="7"/>
  <c r="BO159" i="7" s="1" a="1"/>
  <c r="AK159" i="7"/>
  <c r="BP159" i="7" s="1" a="1"/>
  <c r="AL159" i="7"/>
  <c r="BQ159" i="7" s="1" a="1"/>
  <c r="AM159" i="7"/>
  <c r="BR159" i="7" s="1" a="1"/>
  <c r="AN159" i="7"/>
  <c r="BS159" i="7" s="1" a="1"/>
  <c r="AO159" i="7"/>
  <c r="BT159" i="7" s="1" a="1"/>
  <c r="AP159" i="7"/>
  <c r="BU159" i="7" s="1" a="1"/>
  <c r="W160" i="7"/>
  <c r="BB160" i="7" s="1" a="1"/>
  <c r="X160" i="7"/>
  <c r="BC160" i="7" s="1" a="1"/>
  <c r="Y160" i="7"/>
  <c r="BD160" i="7" s="1" a="1"/>
  <c r="Z160" i="7"/>
  <c r="BE160" i="7" s="1" a="1"/>
  <c r="AA160" i="7"/>
  <c r="BF160" i="7" s="1" a="1"/>
  <c r="AB160" i="7"/>
  <c r="BG160" i="7" s="1" a="1"/>
  <c r="AC160" i="7"/>
  <c r="BH160" i="7" s="1" a="1"/>
  <c r="AD160" i="7"/>
  <c r="BI160" i="7" s="1" a="1"/>
  <c r="AE160" i="7"/>
  <c r="BJ160" i="7" s="1" a="1"/>
  <c r="AF160" i="7"/>
  <c r="BK160" i="7" s="1" a="1"/>
  <c r="AG160" i="7"/>
  <c r="BL160" i="7" s="1" a="1"/>
  <c r="AH160" i="7"/>
  <c r="BM160" i="7" s="1" a="1"/>
  <c r="AI160" i="7"/>
  <c r="BN160" i="7" s="1" a="1"/>
  <c r="AJ160" i="7"/>
  <c r="BO160" i="7" s="1" a="1"/>
  <c r="AK160" i="7"/>
  <c r="BP160" i="7" s="1" a="1"/>
  <c r="AL160" i="7"/>
  <c r="BQ160" i="7" s="1" a="1"/>
  <c r="AM160" i="7"/>
  <c r="BR160" i="7" s="1" a="1"/>
  <c r="AN160" i="7"/>
  <c r="BS160" i="7" s="1" a="1"/>
  <c r="AO160" i="7"/>
  <c r="BT160" i="7" s="1" a="1"/>
  <c r="AP160" i="7"/>
  <c r="BU160" i="7" s="1" a="1"/>
  <c r="W161" i="7"/>
  <c r="BB161" i="7" s="1" a="1"/>
  <c r="X161" i="7"/>
  <c r="BC161" i="7" s="1" a="1"/>
  <c r="Y161" i="7"/>
  <c r="BD161" i="7" s="1" a="1"/>
  <c r="Z161" i="7"/>
  <c r="BE161" i="7" s="1" a="1"/>
  <c r="AA161" i="7"/>
  <c r="BF161" i="7" s="1" a="1"/>
  <c r="AB161" i="7"/>
  <c r="BG161" i="7" s="1" a="1"/>
  <c r="AC161" i="7"/>
  <c r="BH161" i="7" s="1" a="1"/>
  <c r="AD161" i="7"/>
  <c r="BI161" i="7" s="1" a="1"/>
  <c r="AE161" i="7"/>
  <c r="BJ161" i="7" s="1" a="1"/>
  <c r="AF161" i="7"/>
  <c r="BK161" i="7" s="1" a="1"/>
  <c r="AG161" i="7"/>
  <c r="BL161" i="7" s="1" a="1"/>
  <c r="AH161" i="7"/>
  <c r="BM161" i="7" s="1" a="1"/>
  <c r="AI161" i="7"/>
  <c r="BN161" i="7" s="1" a="1"/>
  <c r="AJ161" i="7"/>
  <c r="BO161" i="7" s="1" a="1"/>
  <c r="AK161" i="7"/>
  <c r="BP161" i="7" s="1" a="1"/>
  <c r="AL161" i="7"/>
  <c r="BQ161" i="7" s="1" a="1"/>
  <c r="AM161" i="7"/>
  <c r="BR161" i="7" s="1" a="1"/>
  <c r="AN161" i="7"/>
  <c r="BS161" i="7" s="1" a="1"/>
  <c r="AO161" i="7"/>
  <c r="BT161" i="7" s="1" a="1"/>
  <c r="AP161" i="7"/>
  <c r="BU161" i="7" s="1" a="1"/>
  <c r="W162" i="7"/>
  <c r="BB162" i="7" s="1" a="1"/>
  <c r="X162" i="7"/>
  <c r="BC162" i="7" s="1" a="1"/>
  <c r="Y162" i="7"/>
  <c r="BD162" i="7" s="1" a="1"/>
  <c r="Z162" i="7"/>
  <c r="BE162" i="7" s="1" a="1"/>
  <c r="AA162" i="7"/>
  <c r="BF162" i="7" s="1" a="1"/>
  <c r="AB162" i="7"/>
  <c r="BG162" i="7" s="1" a="1"/>
  <c r="AC162" i="7"/>
  <c r="BH162" i="7" s="1" a="1"/>
  <c r="AD162" i="7"/>
  <c r="BI162" i="7" s="1" a="1"/>
  <c r="AE162" i="7"/>
  <c r="BJ162" i="7" s="1" a="1"/>
  <c r="AF162" i="7"/>
  <c r="BK162" i="7" s="1" a="1"/>
  <c r="AG162" i="7"/>
  <c r="BL162" i="7" s="1" a="1"/>
  <c r="AH162" i="7"/>
  <c r="BM162" i="7" s="1" a="1"/>
  <c r="AI162" i="7"/>
  <c r="BN162" i="7" s="1" a="1"/>
  <c r="AJ162" i="7"/>
  <c r="BO162" i="7" s="1" a="1"/>
  <c r="AK162" i="7"/>
  <c r="BP162" i="7" s="1" a="1"/>
  <c r="AL162" i="7"/>
  <c r="BQ162" i="7" s="1" a="1"/>
  <c r="AM162" i="7"/>
  <c r="BR162" i="7" s="1" a="1"/>
  <c r="AN162" i="7"/>
  <c r="BS162" i="7" s="1" a="1"/>
  <c r="AO162" i="7"/>
  <c r="BT162" i="7" s="1" a="1"/>
  <c r="AP162" i="7"/>
  <c r="BU162" i="7" s="1" a="1"/>
  <c r="W163" i="7"/>
  <c r="BB163" i="7" s="1" a="1"/>
  <c r="X163" i="7"/>
  <c r="BC163" i="7" s="1" a="1"/>
  <c r="Y163" i="7"/>
  <c r="BD163" i="7" s="1" a="1"/>
  <c r="Z163" i="7"/>
  <c r="BE163" i="7" s="1" a="1"/>
  <c r="AA163" i="7"/>
  <c r="BF163" i="7" s="1" a="1"/>
  <c r="AB163" i="7"/>
  <c r="BG163" i="7" s="1" a="1"/>
  <c r="AC163" i="7"/>
  <c r="BH163" i="7" s="1" a="1"/>
  <c r="AD163" i="7"/>
  <c r="BI163" i="7" s="1" a="1"/>
  <c r="AE163" i="7"/>
  <c r="BJ163" i="7" s="1" a="1"/>
  <c r="AF163" i="7"/>
  <c r="BK163" i="7" s="1" a="1"/>
  <c r="AG163" i="7"/>
  <c r="BL163" i="7" s="1" a="1"/>
  <c r="AH163" i="7"/>
  <c r="BM163" i="7" s="1" a="1"/>
  <c r="AI163" i="7"/>
  <c r="BN163" i="7" s="1" a="1"/>
  <c r="AJ163" i="7"/>
  <c r="BO163" i="7" s="1" a="1"/>
  <c r="AK163" i="7"/>
  <c r="BP163" i="7" s="1" a="1"/>
  <c r="AL163" i="7"/>
  <c r="BQ163" i="7" s="1" a="1"/>
  <c r="AM163" i="7"/>
  <c r="BR163" i="7" s="1" a="1"/>
  <c r="AN163" i="7"/>
  <c r="BS163" i="7" s="1" a="1"/>
  <c r="AO163" i="7"/>
  <c r="BT163" i="7" s="1" a="1"/>
  <c r="AP163" i="7"/>
  <c r="BU163" i="7" s="1" a="1"/>
  <c r="W164" i="7"/>
  <c r="BB164" i="7" s="1" a="1"/>
  <c r="X164" i="7"/>
  <c r="BC164" i="7" s="1" a="1"/>
  <c r="Y164" i="7"/>
  <c r="BD164" i="7" s="1" a="1"/>
  <c r="Z164" i="7"/>
  <c r="BE164" i="7" s="1" a="1"/>
  <c r="AA164" i="7"/>
  <c r="BF164" i="7" s="1" a="1"/>
  <c r="AB164" i="7"/>
  <c r="BG164" i="7" s="1" a="1"/>
  <c r="AC164" i="7"/>
  <c r="BH164" i="7" s="1" a="1"/>
  <c r="AD164" i="7"/>
  <c r="BI164" i="7" s="1" a="1"/>
  <c r="AE164" i="7"/>
  <c r="BJ164" i="7" s="1" a="1"/>
  <c r="AF164" i="7"/>
  <c r="BK164" i="7" s="1" a="1"/>
  <c r="AG164" i="7"/>
  <c r="BL164" i="7" s="1" a="1"/>
  <c r="AH164" i="7"/>
  <c r="BM164" i="7" s="1" a="1"/>
  <c r="AI164" i="7"/>
  <c r="BN164" i="7" s="1" a="1"/>
  <c r="AJ164" i="7"/>
  <c r="BO164" i="7" s="1" a="1"/>
  <c r="AK164" i="7"/>
  <c r="BP164" i="7" s="1" a="1"/>
  <c r="AL164" i="7"/>
  <c r="BQ164" i="7" s="1" a="1"/>
  <c r="AM164" i="7"/>
  <c r="BR164" i="7" s="1" a="1"/>
  <c r="AN164" i="7"/>
  <c r="BS164" i="7" s="1" a="1"/>
  <c r="AO164" i="7"/>
  <c r="BT164" i="7" s="1" a="1"/>
  <c r="AP164" i="7"/>
  <c r="BU164" i="7" s="1" a="1"/>
  <c r="W165" i="7"/>
  <c r="BB165" i="7" s="1" a="1"/>
  <c r="X165" i="7"/>
  <c r="BC165" i="7" s="1" a="1"/>
  <c r="Y165" i="7"/>
  <c r="BD165" i="7" s="1" a="1"/>
  <c r="Z165" i="7"/>
  <c r="BE165" i="7" s="1" a="1"/>
  <c r="AA165" i="7"/>
  <c r="BF165" i="7" s="1" a="1"/>
  <c r="AB165" i="7"/>
  <c r="BG165" i="7" s="1" a="1"/>
  <c r="AC165" i="7"/>
  <c r="BH165" i="7" s="1" a="1"/>
  <c r="AD165" i="7"/>
  <c r="BI165" i="7" s="1" a="1"/>
  <c r="AE165" i="7"/>
  <c r="BJ165" i="7" s="1" a="1"/>
  <c r="AF165" i="7"/>
  <c r="BK165" i="7" s="1" a="1"/>
  <c r="AG165" i="7"/>
  <c r="BL165" i="7" s="1" a="1"/>
  <c r="AH165" i="7"/>
  <c r="BM165" i="7" s="1" a="1"/>
  <c r="AI165" i="7"/>
  <c r="BN165" i="7" s="1" a="1"/>
  <c r="AJ165" i="7"/>
  <c r="BO165" i="7" s="1" a="1"/>
  <c r="AK165" i="7"/>
  <c r="BP165" i="7" s="1" a="1"/>
  <c r="AL165" i="7"/>
  <c r="BQ165" i="7" s="1" a="1"/>
  <c r="AM165" i="7"/>
  <c r="BR165" i="7" s="1" a="1"/>
  <c r="AN165" i="7"/>
  <c r="BS165" i="7" s="1" a="1"/>
  <c r="AO165" i="7"/>
  <c r="BT165" i="7" s="1" a="1"/>
  <c r="AP165" i="7"/>
  <c r="BU165" i="7" s="1" a="1"/>
  <c r="W166" i="7"/>
  <c r="BB166" i="7" s="1" a="1"/>
  <c r="X166" i="7"/>
  <c r="BC166" i="7" s="1" a="1"/>
  <c r="Y166" i="7"/>
  <c r="BD166" i="7" s="1" a="1"/>
  <c r="Z166" i="7"/>
  <c r="BE166" i="7" s="1" a="1"/>
  <c r="AA166" i="7"/>
  <c r="BF166" i="7" s="1" a="1"/>
  <c r="AB166" i="7"/>
  <c r="BG166" i="7" s="1" a="1"/>
  <c r="AC166" i="7"/>
  <c r="BH166" i="7" s="1" a="1"/>
  <c r="AD166" i="7"/>
  <c r="BI166" i="7" s="1" a="1"/>
  <c r="AE166" i="7"/>
  <c r="BJ166" i="7" s="1" a="1"/>
  <c r="AF166" i="7"/>
  <c r="BK166" i="7" s="1" a="1"/>
  <c r="AG166" i="7"/>
  <c r="BL166" i="7" s="1" a="1"/>
  <c r="AH166" i="7"/>
  <c r="BM166" i="7" s="1" a="1"/>
  <c r="AI166" i="7"/>
  <c r="BN166" i="7" s="1" a="1"/>
  <c r="AJ166" i="7"/>
  <c r="BO166" i="7" s="1" a="1"/>
  <c r="AK166" i="7"/>
  <c r="BP166" i="7" s="1" a="1"/>
  <c r="AL166" i="7"/>
  <c r="BQ166" i="7" s="1" a="1"/>
  <c r="AM166" i="7"/>
  <c r="BR166" i="7" s="1" a="1"/>
  <c r="AN166" i="7"/>
  <c r="BS166" i="7" s="1" a="1"/>
  <c r="AO166" i="7"/>
  <c r="BT166" i="7" s="1" a="1"/>
  <c r="AP166" i="7"/>
  <c r="BU166" i="7" s="1" a="1"/>
  <c r="W167" i="7"/>
  <c r="BB167" i="7" s="1" a="1"/>
  <c r="X167" i="7"/>
  <c r="BC167" i="7" s="1" a="1"/>
  <c r="Y167" i="7"/>
  <c r="BD167" i="7" s="1" a="1"/>
  <c r="Z167" i="7"/>
  <c r="BE167" i="7" s="1" a="1"/>
  <c r="AA167" i="7"/>
  <c r="BF167" i="7" s="1" a="1"/>
  <c r="AB167" i="7"/>
  <c r="BG167" i="7" s="1" a="1"/>
  <c r="AC167" i="7"/>
  <c r="BH167" i="7" s="1" a="1"/>
  <c r="AD167" i="7"/>
  <c r="BI167" i="7" s="1" a="1"/>
  <c r="AE167" i="7"/>
  <c r="BJ167" i="7" s="1" a="1"/>
  <c r="AF167" i="7"/>
  <c r="BK167" i="7" s="1" a="1"/>
  <c r="AG167" i="7"/>
  <c r="BL167" i="7" s="1" a="1"/>
  <c r="AH167" i="7"/>
  <c r="BM167" i="7" s="1" a="1"/>
  <c r="AI167" i="7"/>
  <c r="BN167" i="7" s="1" a="1"/>
  <c r="AJ167" i="7"/>
  <c r="BO167" i="7" s="1" a="1"/>
  <c r="AK167" i="7"/>
  <c r="BP167" i="7" s="1" a="1"/>
  <c r="AL167" i="7"/>
  <c r="BQ167" i="7" s="1" a="1"/>
  <c r="AM167" i="7"/>
  <c r="BR167" i="7" s="1" a="1"/>
  <c r="AN167" i="7"/>
  <c r="BS167" i="7" s="1" a="1"/>
  <c r="AO167" i="7"/>
  <c r="BT167" i="7" s="1" a="1"/>
  <c r="AP167" i="7"/>
  <c r="BU167" i="7" s="1" a="1"/>
  <c r="W168" i="7"/>
  <c r="BB168" i="7" s="1" a="1"/>
  <c r="X168" i="7"/>
  <c r="BC168" i="7" s="1" a="1"/>
  <c r="Y168" i="7"/>
  <c r="BD168" i="7" s="1" a="1"/>
  <c r="Z168" i="7"/>
  <c r="BE168" i="7" s="1" a="1"/>
  <c r="AA168" i="7"/>
  <c r="BF168" i="7" s="1" a="1"/>
  <c r="AB168" i="7"/>
  <c r="BG168" i="7" s="1" a="1"/>
  <c r="AC168" i="7"/>
  <c r="BH168" i="7" s="1" a="1"/>
  <c r="AD168" i="7"/>
  <c r="BI168" i="7" s="1" a="1"/>
  <c r="AE168" i="7"/>
  <c r="BJ168" i="7" s="1" a="1"/>
  <c r="AF168" i="7"/>
  <c r="BK168" i="7" s="1" a="1"/>
  <c r="AG168" i="7"/>
  <c r="BL168" i="7" s="1" a="1"/>
  <c r="AH168" i="7"/>
  <c r="BM168" i="7" s="1" a="1"/>
  <c r="AI168" i="7"/>
  <c r="BN168" i="7" s="1" a="1"/>
  <c r="AJ168" i="7"/>
  <c r="BO168" i="7" s="1" a="1"/>
  <c r="AK168" i="7"/>
  <c r="BP168" i="7" s="1" a="1"/>
  <c r="AL168" i="7"/>
  <c r="BQ168" i="7" s="1" a="1"/>
  <c r="AM168" i="7"/>
  <c r="BR168" i="7" s="1" a="1"/>
  <c r="AN168" i="7"/>
  <c r="BS168" i="7" s="1" a="1"/>
  <c r="AO168" i="7"/>
  <c r="BT168" i="7" s="1" a="1"/>
  <c r="AP168" i="7"/>
  <c r="BU168" i="7" s="1" a="1"/>
  <c r="W169" i="7"/>
  <c r="BB169" i="7" s="1" a="1"/>
  <c r="X169" i="7"/>
  <c r="BC169" i="7" s="1" a="1"/>
  <c r="Y169" i="7"/>
  <c r="BD169" i="7" s="1" a="1"/>
  <c r="Z169" i="7"/>
  <c r="BE169" i="7" s="1" a="1"/>
  <c r="AA169" i="7"/>
  <c r="BF169" i="7" s="1" a="1"/>
  <c r="AB169" i="7"/>
  <c r="BG169" i="7" s="1" a="1"/>
  <c r="AC169" i="7"/>
  <c r="BH169" i="7" s="1" a="1"/>
  <c r="AD169" i="7"/>
  <c r="BI169" i="7" s="1" a="1"/>
  <c r="AE169" i="7"/>
  <c r="BJ169" i="7" s="1" a="1"/>
  <c r="AF169" i="7"/>
  <c r="BK169" i="7" s="1" a="1"/>
  <c r="AG169" i="7"/>
  <c r="BL169" i="7" s="1" a="1"/>
  <c r="AH169" i="7"/>
  <c r="BM169" i="7" s="1" a="1"/>
  <c r="AI169" i="7"/>
  <c r="BN169" i="7" s="1" a="1"/>
  <c r="AJ169" i="7"/>
  <c r="BO169" i="7" s="1" a="1"/>
  <c r="AK169" i="7"/>
  <c r="BP169" i="7" s="1" a="1"/>
  <c r="AL169" i="7"/>
  <c r="BQ169" i="7" s="1" a="1"/>
  <c r="AM169" i="7"/>
  <c r="BR169" i="7" s="1" a="1"/>
  <c r="AN169" i="7"/>
  <c r="BS169" i="7" s="1" a="1"/>
  <c r="AO169" i="7"/>
  <c r="BT169" i="7" s="1" a="1"/>
  <c r="AP169" i="7"/>
  <c r="BU169" i="7" s="1" a="1"/>
  <c r="W170" i="7"/>
  <c r="BB170" i="7" s="1" a="1"/>
  <c r="X170" i="7"/>
  <c r="BC170" i="7" s="1" a="1"/>
  <c r="Y170" i="7"/>
  <c r="BD170" i="7" s="1" a="1"/>
  <c r="Z170" i="7"/>
  <c r="BE170" i="7" s="1" a="1"/>
  <c r="AA170" i="7"/>
  <c r="BF170" i="7" s="1" a="1"/>
  <c r="AB170" i="7"/>
  <c r="BG170" i="7" s="1" a="1"/>
  <c r="AC170" i="7"/>
  <c r="BH170" i="7" s="1" a="1"/>
  <c r="AD170" i="7"/>
  <c r="BI170" i="7" s="1" a="1"/>
  <c r="AE170" i="7"/>
  <c r="BJ170" i="7" s="1" a="1"/>
  <c r="AF170" i="7"/>
  <c r="BK170" i="7" s="1" a="1"/>
  <c r="AG170" i="7"/>
  <c r="BL170" i="7" s="1" a="1"/>
  <c r="AH170" i="7"/>
  <c r="BM170" i="7" s="1" a="1"/>
  <c r="AI170" i="7"/>
  <c r="BN170" i="7" s="1" a="1"/>
  <c r="AJ170" i="7"/>
  <c r="BO170" i="7" s="1" a="1"/>
  <c r="AK170" i="7"/>
  <c r="BP170" i="7" s="1" a="1"/>
  <c r="AL170" i="7"/>
  <c r="BQ170" i="7" s="1" a="1"/>
  <c r="AM170" i="7"/>
  <c r="BR170" i="7" s="1" a="1"/>
  <c r="AN170" i="7"/>
  <c r="BS170" i="7" s="1" a="1"/>
  <c r="AO170" i="7"/>
  <c r="BT170" i="7" s="1" a="1"/>
  <c r="AP170" i="7"/>
  <c r="BU170" i="7" s="1" a="1"/>
  <c r="W171" i="7"/>
  <c r="BB171" i="7" s="1" a="1"/>
  <c r="X171" i="7"/>
  <c r="BC171" i="7" s="1" a="1"/>
  <c r="Y171" i="7"/>
  <c r="BD171" i="7" s="1" a="1"/>
  <c r="Z171" i="7"/>
  <c r="BE171" i="7" s="1" a="1"/>
  <c r="AA171" i="7"/>
  <c r="BF171" i="7" s="1" a="1"/>
  <c r="AB171" i="7"/>
  <c r="BG171" i="7" s="1" a="1"/>
  <c r="AC171" i="7"/>
  <c r="BH171" i="7" s="1" a="1"/>
  <c r="AD171" i="7"/>
  <c r="BI171" i="7" s="1" a="1"/>
  <c r="AE171" i="7"/>
  <c r="BJ171" i="7" s="1" a="1"/>
  <c r="AF171" i="7"/>
  <c r="BK171" i="7" s="1" a="1"/>
  <c r="AG171" i="7"/>
  <c r="BL171" i="7" s="1" a="1"/>
  <c r="AH171" i="7"/>
  <c r="BM171" i="7" s="1" a="1"/>
  <c r="AI171" i="7"/>
  <c r="BN171" i="7" s="1" a="1"/>
  <c r="AJ171" i="7"/>
  <c r="BO171" i="7" s="1" a="1"/>
  <c r="AK171" i="7"/>
  <c r="BP171" i="7" s="1" a="1"/>
  <c r="AL171" i="7"/>
  <c r="BQ171" i="7" s="1" a="1"/>
  <c r="AM171" i="7"/>
  <c r="BR171" i="7" s="1" a="1"/>
  <c r="AN171" i="7"/>
  <c r="BS171" i="7" s="1" a="1"/>
  <c r="AO171" i="7"/>
  <c r="BT171" i="7" s="1" a="1"/>
  <c r="AP171" i="7"/>
  <c r="BU171" i="7" s="1" a="1"/>
  <c r="W172" i="7"/>
  <c r="BB172" i="7" s="1" a="1"/>
  <c r="X172" i="7"/>
  <c r="BC172" i="7" s="1" a="1"/>
  <c r="Y172" i="7"/>
  <c r="BD172" i="7" s="1" a="1"/>
  <c r="Z172" i="7"/>
  <c r="BE172" i="7" s="1" a="1"/>
  <c r="AA172" i="7"/>
  <c r="BF172" i="7" s="1" a="1"/>
  <c r="AB172" i="7"/>
  <c r="BG172" i="7" s="1" a="1"/>
  <c r="AC172" i="7"/>
  <c r="BH172" i="7" s="1" a="1"/>
  <c r="AD172" i="7"/>
  <c r="BI172" i="7" s="1" a="1"/>
  <c r="AE172" i="7"/>
  <c r="BJ172" i="7" s="1" a="1"/>
  <c r="AF172" i="7"/>
  <c r="BK172" i="7" s="1" a="1"/>
  <c r="AG172" i="7"/>
  <c r="BL172" i="7" s="1" a="1"/>
  <c r="AH172" i="7"/>
  <c r="BM172" i="7" s="1" a="1"/>
  <c r="AI172" i="7"/>
  <c r="BN172" i="7" s="1" a="1"/>
  <c r="AJ172" i="7"/>
  <c r="BO172" i="7" s="1" a="1"/>
  <c r="AK172" i="7"/>
  <c r="BP172" i="7" s="1" a="1"/>
  <c r="AL172" i="7"/>
  <c r="BQ172" i="7" s="1" a="1"/>
  <c r="AM172" i="7"/>
  <c r="BR172" i="7" s="1" a="1"/>
  <c r="AN172" i="7"/>
  <c r="BS172" i="7" s="1" a="1"/>
  <c r="AO172" i="7"/>
  <c r="BT172" i="7" s="1" a="1"/>
  <c r="AP172" i="7"/>
  <c r="BU172" i="7" s="1" a="1"/>
  <c r="W173" i="7"/>
  <c r="BB173" i="7" s="1" a="1"/>
  <c r="X173" i="7"/>
  <c r="BC173" i="7" s="1" a="1"/>
  <c r="Y173" i="7"/>
  <c r="BD173" i="7" s="1" a="1"/>
  <c r="Z173" i="7"/>
  <c r="BE173" i="7" s="1" a="1"/>
  <c r="AA173" i="7"/>
  <c r="BF173" i="7" s="1" a="1"/>
  <c r="AB173" i="7"/>
  <c r="BG173" i="7" s="1" a="1"/>
  <c r="AC173" i="7"/>
  <c r="BH173" i="7" s="1" a="1"/>
  <c r="AD173" i="7"/>
  <c r="BI173" i="7" s="1" a="1"/>
  <c r="AE173" i="7"/>
  <c r="BJ173" i="7" s="1" a="1"/>
  <c r="AF173" i="7"/>
  <c r="BK173" i="7" s="1" a="1"/>
  <c r="AG173" i="7"/>
  <c r="BL173" i="7" s="1" a="1"/>
  <c r="AH173" i="7"/>
  <c r="BM173" i="7" s="1" a="1"/>
  <c r="AI173" i="7"/>
  <c r="BN173" i="7" s="1" a="1"/>
  <c r="AJ173" i="7"/>
  <c r="BO173" i="7" s="1" a="1"/>
  <c r="AK173" i="7"/>
  <c r="BP173" i="7" s="1" a="1"/>
  <c r="AL173" i="7"/>
  <c r="BQ173" i="7" s="1" a="1"/>
  <c r="AM173" i="7"/>
  <c r="BR173" i="7" s="1" a="1"/>
  <c r="AN173" i="7"/>
  <c r="BS173" i="7" s="1" a="1"/>
  <c r="AO173" i="7"/>
  <c r="BT173" i="7" s="1" a="1"/>
  <c r="AP173" i="7"/>
  <c r="BU173" i="7" s="1" a="1"/>
  <c r="W174" i="7"/>
  <c r="BB174" i="7" s="1" a="1"/>
  <c r="X174" i="7"/>
  <c r="BC174" i="7" s="1" a="1"/>
  <c r="Y174" i="7"/>
  <c r="BD174" i="7" s="1" a="1"/>
  <c r="Z174" i="7"/>
  <c r="BE174" i="7" s="1" a="1"/>
  <c r="AA174" i="7"/>
  <c r="BF174" i="7" s="1" a="1"/>
  <c r="AB174" i="7"/>
  <c r="BG174" i="7" s="1" a="1"/>
  <c r="AC174" i="7"/>
  <c r="BH174" i="7" s="1" a="1"/>
  <c r="AD174" i="7"/>
  <c r="BI174" i="7" s="1" a="1"/>
  <c r="AE174" i="7"/>
  <c r="BJ174" i="7" s="1" a="1"/>
  <c r="AF174" i="7"/>
  <c r="BK174" i="7" s="1" a="1"/>
  <c r="AG174" i="7"/>
  <c r="BL174" i="7" s="1" a="1"/>
  <c r="AH174" i="7"/>
  <c r="BM174" i="7" s="1" a="1"/>
  <c r="AI174" i="7"/>
  <c r="BN174" i="7" s="1" a="1"/>
  <c r="AJ174" i="7"/>
  <c r="BO174" i="7" s="1" a="1"/>
  <c r="AK174" i="7"/>
  <c r="BP174" i="7" s="1" a="1"/>
  <c r="AL174" i="7"/>
  <c r="BQ174" i="7" s="1" a="1"/>
  <c r="AM174" i="7"/>
  <c r="BR174" i="7" s="1" a="1"/>
  <c r="AN174" i="7"/>
  <c r="BS174" i="7" s="1" a="1"/>
  <c r="AO174" i="7"/>
  <c r="BT174" i="7" s="1" a="1"/>
  <c r="AP174" i="7"/>
  <c r="BU174" i="7" s="1" a="1"/>
  <c r="W175" i="7"/>
  <c r="BB175" i="7" s="1" a="1"/>
  <c r="X175" i="7"/>
  <c r="BC175" i="7" s="1" a="1"/>
  <c r="Y175" i="7"/>
  <c r="BD175" i="7" s="1" a="1"/>
  <c r="Z175" i="7"/>
  <c r="BE175" i="7" s="1" a="1"/>
  <c r="AA175" i="7"/>
  <c r="BF175" i="7" s="1" a="1"/>
  <c r="AB175" i="7"/>
  <c r="BG175" i="7" s="1" a="1"/>
  <c r="AC175" i="7"/>
  <c r="BH175" i="7" s="1" a="1"/>
  <c r="AD175" i="7"/>
  <c r="BI175" i="7" s="1" a="1"/>
  <c r="AE175" i="7"/>
  <c r="BJ175" i="7" s="1" a="1"/>
  <c r="AF175" i="7"/>
  <c r="BK175" i="7" s="1" a="1"/>
  <c r="AG175" i="7"/>
  <c r="BL175" i="7" s="1" a="1"/>
  <c r="AH175" i="7"/>
  <c r="BM175" i="7" s="1" a="1"/>
  <c r="AI175" i="7"/>
  <c r="BN175" i="7" s="1" a="1"/>
  <c r="AJ175" i="7"/>
  <c r="BO175" i="7" s="1" a="1"/>
  <c r="AK175" i="7"/>
  <c r="BP175" i="7" s="1" a="1"/>
  <c r="AL175" i="7"/>
  <c r="BQ175" i="7" s="1" a="1"/>
  <c r="AM175" i="7"/>
  <c r="BR175" i="7" s="1" a="1"/>
  <c r="AN175" i="7"/>
  <c r="BS175" i="7" s="1" a="1"/>
  <c r="AO175" i="7"/>
  <c r="BT175" i="7" s="1" a="1"/>
  <c r="AP175" i="7"/>
  <c r="BU175" i="7" s="1" a="1"/>
  <c r="W176" i="7"/>
  <c r="BB176" i="7" s="1" a="1"/>
  <c r="X176" i="7"/>
  <c r="BC176" i="7" s="1" a="1"/>
  <c r="Y176" i="7"/>
  <c r="BD176" i="7" s="1" a="1"/>
  <c r="Z176" i="7"/>
  <c r="BE176" i="7" s="1" a="1"/>
  <c r="AA176" i="7"/>
  <c r="BF176" i="7" s="1" a="1"/>
  <c r="AB176" i="7"/>
  <c r="BG176" i="7" s="1" a="1"/>
  <c r="AC176" i="7"/>
  <c r="BH176" i="7" s="1" a="1"/>
  <c r="AD176" i="7"/>
  <c r="AE176" i="7"/>
  <c r="AF176" i="7"/>
  <c r="AG176" i="7"/>
  <c r="AH176" i="7"/>
  <c r="AI176" i="7"/>
  <c r="AJ176" i="7"/>
  <c r="AK176" i="7"/>
  <c r="AL176" i="7"/>
  <c r="AM176" i="7"/>
  <c r="AN176" i="7"/>
  <c r="AO176" i="7"/>
  <c r="AP176" i="7"/>
  <c r="W177" i="7"/>
  <c r="X177" i="7"/>
  <c r="Y177" i="7"/>
  <c r="Z177" i="7"/>
  <c r="AA177" i="7"/>
  <c r="AB177" i="7"/>
  <c r="AC177" i="7"/>
  <c r="AD177" i="7"/>
  <c r="AE177" i="7"/>
  <c r="AF177" i="7"/>
  <c r="AG177" i="7"/>
  <c r="AH177" i="7"/>
  <c r="AI177" i="7"/>
  <c r="AJ177" i="7"/>
  <c r="AK177" i="7"/>
  <c r="AL177" i="7"/>
  <c r="AM177" i="7"/>
  <c r="AN177" i="7"/>
  <c r="AO177" i="7"/>
  <c r="AP177" i="7"/>
  <c r="W178" i="7"/>
  <c r="X178" i="7"/>
  <c r="Y178" i="7"/>
  <c r="Z178" i="7"/>
  <c r="AA178" i="7"/>
  <c r="AB178" i="7"/>
  <c r="AC178" i="7"/>
  <c r="AD178" i="7"/>
  <c r="AE178" i="7"/>
  <c r="AF178" i="7"/>
  <c r="AG178" i="7"/>
  <c r="AH178" i="7"/>
  <c r="AI178" i="7"/>
  <c r="AJ178" i="7"/>
  <c r="AK178" i="7"/>
  <c r="AL178" i="7"/>
  <c r="AM178" i="7"/>
  <c r="AN178" i="7"/>
  <c r="AO178" i="7"/>
  <c r="AP178" i="7"/>
  <c r="W179" i="7"/>
  <c r="X179" i="7"/>
  <c r="Y179" i="7"/>
  <c r="Z179" i="7"/>
  <c r="AA179" i="7"/>
  <c r="AB179" i="7"/>
  <c r="AC179" i="7"/>
  <c r="AD179" i="7"/>
  <c r="AE179" i="7"/>
  <c r="AF179" i="7"/>
  <c r="AG179" i="7"/>
  <c r="AH179" i="7"/>
  <c r="AI179" i="7"/>
  <c r="AJ179" i="7"/>
  <c r="AK179" i="7"/>
  <c r="AL179" i="7"/>
  <c r="AM179" i="7"/>
  <c r="AN179" i="7"/>
  <c r="AO179" i="7"/>
  <c r="AP179" i="7"/>
  <c r="W180" i="7"/>
  <c r="X180" i="7"/>
  <c r="Y180" i="7"/>
  <c r="Z180" i="7"/>
  <c r="AA180" i="7"/>
  <c r="AB180" i="7"/>
  <c r="AC180" i="7"/>
  <c r="AD180" i="7"/>
  <c r="AE180" i="7"/>
  <c r="AF180" i="7"/>
  <c r="AG180" i="7"/>
  <c r="AH180" i="7"/>
  <c r="AI180" i="7"/>
  <c r="AJ180" i="7"/>
  <c r="AK180" i="7"/>
  <c r="AL180" i="7"/>
  <c r="AM180" i="7"/>
  <c r="AN180" i="7"/>
  <c r="AO180" i="7"/>
  <c r="AP180" i="7"/>
  <c r="W181" i="7"/>
  <c r="X181" i="7"/>
  <c r="Y181" i="7"/>
  <c r="Z181" i="7"/>
  <c r="AA181" i="7"/>
  <c r="AB181" i="7"/>
  <c r="AC181" i="7"/>
  <c r="AD181" i="7"/>
  <c r="AE181" i="7"/>
  <c r="AF181" i="7"/>
  <c r="AG181" i="7"/>
  <c r="AH181" i="7"/>
  <c r="AI181" i="7"/>
  <c r="AJ181" i="7"/>
  <c r="AK181" i="7"/>
  <c r="AL181" i="7"/>
  <c r="AM181" i="7"/>
  <c r="AN181" i="7"/>
  <c r="AO181" i="7"/>
  <c r="AP181" i="7"/>
  <c r="W182" i="7"/>
  <c r="X182" i="7"/>
  <c r="Y182" i="7"/>
  <c r="Z182" i="7"/>
  <c r="AA182" i="7"/>
  <c r="AB182" i="7"/>
  <c r="AC182" i="7"/>
  <c r="AD182" i="7"/>
  <c r="AE182" i="7"/>
  <c r="AF182" i="7"/>
  <c r="AG182" i="7"/>
  <c r="AH182" i="7"/>
  <c r="AI182" i="7"/>
  <c r="AJ182" i="7"/>
  <c r="AK182" i="7"/>
  <c r="AL182" i="7"/>
  <c r="AM182" i="7"/>
  <c r="AN182" i="7"/>
  <c r="AO182" i="7"/>
  <c r="AP182" i="7"/>
  <c r="W183" i="7"/>
  <c r="X183" i="7"/>
  <c r="Y183" i="7"/>
  <c r="Z183" i="7"/>
  <c r="AA183" i="7"/>
  <c r="AB183" i="7"/>
  <c r="AC183" i="7"/>
  <c r="AD183" i="7"/>
  <c r="AE183" i="7"/>
  <c r="AF183" i="7"/>
  <c r="AG183" i="7"/>
  <c r="AH183" i="7"/>
  <c r="AI183" i="7"/>
  <c r="AJ183" i="7"/>
  <c r="AK183" i="7"/>
  <c r="AL183" i="7"/>
  <c r="AM183" i="7"/>
  <c r="AN183" i="7"/>
  <c r="AO183" i="7"/>
  <c r="AP183" i="7"/>
  <c r="W184" i="7"/>
  <c r="X184" i="7"/>
  <c r="Y184" i="7"/>
  <c r="Z184" i="7"/>
  <c r="AA184" i="7"/>
  <c r="AB184" i="7"/>
  <c r="AC184" i="7"/>
  <c r="AD184" i="7"/>
  <c r="AE184" i="7"/>
  <c r="AF184" i="7"/>
  <c r="AG184" i="7"/>
  <c r="AH184" i="7"/>
  <c r="AI184" i="7"/>
  <c r="AJ184" i="7"/>
  <c r="AK184" i="7"/>
  <c r="AL184" i="7"/>
  <c r="AM184" i="7"/>
  <c r="AN184" i="7"/>
  <c r="AO184" i="7"/>
  <c r="AP184" i="7"/>
  <c r="W185" i="7"/>
  <c r="X185" i="7"/>
  <c r="Y185" i="7"/>
  <c r="Z185" i="7"/>
  <c r="AA185" i="7"/>
  <c r="AB185" i="7"/>
  <c r="AC185" i="7"/>
  <c r="AD185" i="7"/>
  <c r="AE185" i="7"/>
  <c r="AF185" i="7"/>
  <c r="AG185" i="7"/>
  <c r="AH185" i="7"/>
  <c r="AI185" i="7"/>
  <c r="AJ185" i="7"/>
  <c r="AK185" i="7"/>
  <c r="AL185" i="7"/>
  <c r="AM185" i="7"/>
  <c r="AN185" i="7"/>
  <c r="AO185" i="7"/>
  <c r="AP185" i="7"/>
  <c r="W186" i="7"/>
  <c r="X186" i="7"/>
  <c r="Y186" i="7"/>
  <c r="Z186" i="7"/>
  <c r="AA186" i="7"/>
  <c r="AB186" i="7"/>
  <c r="AC186" i="7"/>
  <c r="AD186" i="7"/>
  <c r="AE186" i="7"/>
  <c r="AF186" i="7"/>
  <c r="AG186" i="7"/>
  <c r="AH186" i="7"/>
  <c r="AI186" i="7"/>
  <c r="AJ186" i="7"/>
  <c r="AK186" i="7"/>
  <c r="AL186" i="7"/>
  <c r="AM186" i="7"/>
  <c r="AN186" i="7"/>
  <c r="AO186" i="7"/>
  <c r="AP186" i="7"/>
  <c r="W187" i="7"/>
  <c r="X187" i="7"/>
  <c r="Y187" i="7"/>
  <c r="Z187" i="7"/>
  <c r="AA187" i="7"/>
  <c r="AB187" i="7"/>
  <c r="AC187" i="7"/>
  <c r="AD187" i="7"/>
  <c r="AE187" i="7"/>
  <c r="AF187" i="7"/>
  <c r="AG187" i="7"/>
  <c r="AH187" i="7"/>
  <c r="AI187" i="7"/>
  <c r="AJ187" i="7"/>
  <c r="AK187" i="7"/>
  <c r="AL187" i="7"/>
  <c r="AM187" i="7"/>
  <c r="AN187" i="7"/>
  <c r="AO187" i="7"/>
  <c r="AP187" i="7"/>
  <c r="W188" i="7"/>
  <c r="X188" i="7"/>
  <c r="Y188" i="7"/>
  <c r="Z188" i="7"/>
  <c r="AA188" i="7"/>
  <c r="AB188" i="7"/>
  <c r="AC188" i="7"/>
  <c r="AD188" i="7"/>
  <c r="AE188" i="7"/>
  <c r="AF188" i="7"/>
  <c r="AG188" i="7"/>
  <c r="AH188" i="7"/>
  <c r="AI188" i="7"/>
  <c r="AJ188" i="7"/>
  <c r="AK188" i="7"/>
  <c r="AL188" i="7"/>
  <c r="AM188" i="7"/>
  <c r="AN188" i="7"/>
  <c r="AO188" i="7"/>
  <c r="AP188" i="7"/>
  <c r="W189" i="7"/>
  <c r="X189" i="7"/>
  <c r="Y189" i="7"/>
  <c r="Z189" i="7"/>
  <c r="AA189" i="7"/>
  <c r="AB189" i="7"/>
  <c r="AC189" i="7"/>
  <c r="AD189" i="7"/>
  <c r="AE189" i="7"/>
  <c r="AF189" i="7"/>
  <c r="AG189" i="7"/>
  <c r="AH189" i="7"/>
  <c r="AI189" i="7"/>
  <c r="AJ189" i="7"/>
  <c r="AK189" i="7"/>
  <c r="AL189" i="7"/>
  <c r="AM189" i="7"/>
  <c r="AN189" i="7"/>
  <c r="AO189" i="7"/>
  <c r="AP189" i="7"/>
  <c r="X10" i="7"/>
  <c r="Y10" i="7"/>
  <c r="Z10" i="7"/>
  <c r="AA10" i="7"/>
  <c r="AB10" i="7"/>
  <c r="AC10" i="7"/>
  <c r="AD10" i="7"/>
  <c r="AE10" i="7"/>
  <c r="AF10" i="7"/>
  <c r="AG10" i="7"/>
  <c r="AH10" i="7"/>
  <c r="AI10" i="7"/>
  <c r="AJ10" i="7"/>
  <c r="AK10" i="7"/>
  <c r="AL10" i="7"/>
  <c r="AM10" i="7"/>
  <c r="AN10" i="7"/>
  <c r="AO10" i="7"/>
  <c r="AP10" i="7"/>
  <c r="W10" i="7"/>
  <c r="AR8" i="7" a="1"/>
  <c r="BH5" i="5"/>
  <c r="BI5" i="5"/>
  <c r="BJ5" i="5"/>
  <c r="BK5" i="5"/>
  <c r="BL5" i="5"/>
  <c r="BM5" i="5"/>
  <c r="BN5" i="5"/>
  <c r="BO5" i="5"/>
  <c r="BP5" i="5"/>
  <c r="BQ5" i="5"/>
  <c r="BR5" i="5"/>
  <c r="BS5" i="5"/>
  <c r="BT5" i="5"/>
  <c r="BU5" i="5"/>
  <c r="BV5" i="5"/>
  <c r="BW5" i="5"/>
  <c r="BX5" i="5"/>
  <c r="BY5" i="5"/>
  <c r="BZ5" i="5"/>
  <c r="CA5" i="5"/>
  <c r="CB5" i="5"/>
  <c r="CC5" i="5"/>
  <c r="CD5" i="5"/>
  <c r="CE5" i="5"/>
  <c r="CF5" i="5"/>
  <c r="CG5" i="5"/>
  <c r="CH5" i="5"/>
  <c r="CI5" i="5"/>
  <c r="BH6" i="5"/>
  <c r="BI6" i="5"/>
  <c r="BJ6" i="5"/>
  <c r="BK6" i="5"/>
  <c r="BL6" i="5"/>
  <c r="BM6" i="5"/>
  <c r="BN6" i="5"/>
  <c r="BO6" i="5"/>
  <c r="BP6" i="5"/>
  <c r="BQ6" i="5"/>
  <c r="BR6" i="5"/>
  <c r="BS6" i="5"/>
  <c r="BT6" i="5"/>
  <c r="BU6" i="5"/>
  <c r="BV6" i="5"/>
  <c r="BW6" i="5"/>
  <c r="BX6" i="5"/>
  <c r="BY6" i="5"/>
  <c r="BZ6" i="5"/>
  <c r="CA6" i="5"/>
  <c r="CB6" i="5"/>
  <c r="CC6" i="5"/>
  <c r="CD6" i="5"/>
  <c r="CE6" i="5"/>
  <c r="CF6" i="5"/>
  <c r="CG6" i="5"/>
  <c r="CH6" i="5"/>
  <c r="CI6" i="5"/>
  <c r="AG5" i="5"/>
  <c r="AH5" i="5"/>
  <c r="AI5" i="5"/>
  <c r="AJ5" i="5"/>
  <c r="AK5" i="5"/>
  <c r="AL5" i="5"/>
  <c r="AM5" i="5"/>
  <c r="AN5" i="5"/>
  <c r="AO5" i="5"/>
  <c r="AP5" i="5"/>
  <c r="AQ5" i="5"/>
  <c r="AR5" i="5"/>
  <c r="AS5" i="5"/>
  <c r="AT5" i="5"/>
  <c r="AU5" i="5"/>
  <c r="AV5" i="5"/>
  <c r="AW5" i="5"/>
  <c r="AX5" i="5"/>
  <c r="AY5" i="5"/>
  <c r="AZ5" i="5"/>
  <c r="BA5" i="5"/>
  <c r="BB5" i="5"/>
  <c r="BC5" i="5"/>
  <c r="BD5" i="5"/>
  <c r="BE5" i="5"/>
  <c r="BF5" i="5"/>
  <c r="BG5" i="5"/>
  <c r="AG6" i="5"/>
  <c r="AH6" i="5"/>
  <c r="AI6" i="5"/>
  <c r="AJ6" i="5"/>
  <c r="AK6" i="5"/>
  <c r="AL6" i="5"/>
  <c r="AM6" i="5"/>
  <c r="AN6" i="5"/>
  <c r="AO6" i="5"/>
  <c r="AP6" i="5"/>
  <c r="AQ6" i="5"/>
  <c r="AR6" i="5"/>
  <c r="AS6" i="5"/>
  <c r="AT6" i="5"/>
  <c r="AU6" i="5"/>
  <c r="AV6" i="5"/>
  <c r="AW6" i="5"/>
  <c r="AX6" i="5"/>
  <c r="AY6" i="5"/>
  <c r="AZ6" i="5"/>
  <c r="BA6" i="5"/>
  <c r="BB6" i="5"/>
  <c r="BC6" i="5"/>
  <c r="BD6" i="5"/>
  <c r="BE6" i="5"/>
  <c r="BF6" i="5"/>
  <c r="BG6" i="5"/>
  <c r="AF6" i="5"/>
  <c r="AF5" i="5"/>
  <c r="BR45" i="7" l="1" a="1"/>
  <c r="BS45" i="7" a="1"/>
  <c r="BT45" i="7" a="1"/>
  <c r="BB11" i="7" a="1"/>
  <c r="BC11" i="7" a="1"/>
  <c r="BD11" i="7" a="1"/>
  <c r="BE11" i="7" a="1"/>
  <c r="BF11" i="7" a="1"/>
  <c r="BG11" i="7" a="1"/>
  <c r="BH11" i="7" a="1"/>
  <c r="BI11" i="7" a="1"/>
  <c r="BJ11" i="7" a="1"/>
  <c r="BK11" i="7" a="1"/>
  <c r="BL11" i="7" a="1"/>
  <c r="BM11" i="7" a="1"/>
  <c r="BN11" i="7" a="1"/>
  <c r="BO11" i="7" a="1"/>
  <c r="BP11" i="7" a="1"/>
  <c r="BQ11" i="7" a="1"/>
  <c r="BR11" i="7" a="1"/>
  <c r="BS11" i="7" a="1"/>
  <c r="BT11" i="7" a="1"/>
  <c r="BU11" i="7" a="1"/>
  <c r="BB12" i="7" a="1"/>
  <c r="BC12" i="7" a="1"/>
  <c r="BD12" i="7" a="1"/>
  <c r="BE12" i="7" a="1"/>
  <c r="BF12" i="7" a="1"/>
  <c r="BG12" i="7" a="1"/>
  <c r="BH12" i="7" a="1"/>
  <c r="BI12" i="7" a="1"/>
  <c r="BJ12" i="7" a="1"/>
  <c r="BK12" i="7" a="1"/>
  <c r="BL12" i="7" a="1"/>
  <c r="BM12" i="7" a="1"/>
  <c r="BN12" i="7" a="1"/>
  <c r="BO12" i="7" a="1"/>
  <c r="BP12" i="7" a="1"/>
  <c r="BQ12" i="7" a="1"/>
  <c r="BR12" i="7" a="1"/>
  <c r="BS12" i="7" a="1"/>
  <c r="BT12" i="7" a="1"/>
  <c r="BU12" i="7" a="1"/>
  <c r="BB13" i="7" a="1"/>
  <c r="BC13" i="7" a="1"/>
  <c r="BD13" i="7" a="1"/>
  <c r="BE13" i="7" a="1"/>
  <c r="BF13" i="7" a="1"/>
  <c r="BR13" i="7" a="1"/>
  <c r="BB100" i="7" a="1"/>
  <c r="BC100" i="7" a="1"/>
  <c r="BD100" i="7" a="1"/>
  <c r="BE100" i="7" a="1"/>
  <c r="BF100" i="7" a="1"/>
  <c r="BG100" i="7" a="1"/>
  <c r="BH100" i="7" a="1"/>
  <c r="BI100" i="7" a="1"/>
  <c r="BJ100" i="7" a="1"/>
  <c r="BK100" i="7" a="1"/>
  <c r="BL100" i="7" a="1"/>
  <c r="BM100" i="7" a="1"/>
  <c r="BN100" i="7" a="1"/>
  <c r="BO100" i="7" a="1"/>
  <c r="BP100" i="7" a="1"/>
  <c r="BQ100" i="7" a="1"/>
  <c r="BR100" i="7" a="1"/>
  <c r="BS100" i="7" a="1"/>
  <c r="BT100" i="7" a="1"/>
  <c r="BU100" i="7" a="1"/>
  <c r="BB101" i="7" a="1"/>
  <c r="BC101" i="7" a="1"/>
  <c r="BD101" i="7" a="1"/>
  <c r="BE101" i="7" a="1"/>
  <c r="BF101" i="7" a="1"/>
  <c r="BG101" i="7" a="1"/>
  <c r="BQ143" i="7" a="1"/>
  <c r="BR143" i="7" a="1"/>
  <c r="BS143" i="7" a="1"/>
  <c r="BT143" i="7" a="1"/>
  <c r="BU143" i="7" a="1"/>
  <c r="BB144" i="7" a="1"/>
  <c r="BC144" i="7" a="1"/>
  <c r="BD144" i="7" a="1"/>
  <c r="BE144" i="7" a="1"/>
  <c r="BF144" i="7" a="1"/>
  <c r="BG144" i="7" a="1"/>
  <c r="BH144" i="7" a="1"/>
  <c r="BI144" i="7" a="1"/>
  <c r="BJ144" i="7" a="1"/>
  <c r="BK144" i="7" a="1"/>
  <c r="BL144" i="7" a="1"/>
  <c r="BM144" i="7" a="1"/>
  <c r="BN144" i="7" a="1"/>
  <c r="BO144" i="7" a="1"/>
  <c r="BP144" i="7" a="1"/>
  <c r="BQ144" i="7" a="1"/>
  <c r="BR144" i="7" a="1"/>
  <c r="BS144" i="7" a="1"/>
  <c r="BT144" i="7" a="1"/>
  <c r="BU144" i="7" a="1"/>
  <c r="BB145" i="7" a="1"/>
  <c r="BC145" i="7" a="1"/>
  <c r="BD145" i="7" a="1"/>
  <c r="BE145" i="7" a="1"/>
  <c r="BF145" i="7" a="1"/>
  <c r="BG145" i="7" a="1"/>
  <c r="BH145" i="7" a="1"/>
  <c r="BI145" i="7" a="1"/>
  <c r="BJ145" i="7" a="1"/>
  <c r="BK145" i="7" a="1"/>
  <c r="BL145" i="7" a="1"/>
  <c r="BM145" i="7" a="1"/>
  <c r="BN145" i="7" a="1"/>
  <c r="BO145" i="7" a="1"/>
  <c r="BP145" i="7" a="1"/>
  <c r="BQ145" i="7" a="1"/>
  <c r="BR145" i="7" a="1"/>
  <c r="BS145" i="7" a="1"/>
  <c r="BT145" i="7" a="1"/>
  <c r="BU145" i="7" a="1"/>
  <c r="BB146" i="7" a="1"/>
  <c r="BC146" i="7" a="1"/>
  <c r="BD146" i="7" a="1"/>
  <c r="BE146" i="7" a="1"/>
  <c r="BF146" i="7" a="1"/>
  <c r="BG146" i="7" a="1"/>
  <c r="BH146" i="7" a="1"/>
  <c r="BI146" i="7" a="1"/>
  <c r="BJ146" i="7" a="1"/>
  <c r="BK146" i="7" a="1"/>
  <c r="BL146" i="7" a="1"/>
  <c r="BM146" i="7" a="1"/>
  <c r="BN146" i="7" a="1"/>
  <c r="BO146" i="7" a="1"/>
  <c r="BP146" i="7" a="1"/>
  <c r="BQ146" i="7" a="1"/>
  <c r="BR146" i="7" a="1"/>
  <c r="BS146" i="7" a="1"/>
  <c r="AW2" i="7"/>
  <c r="AW4" i="7" s="1"/>
  <c r="AW6" i="7" s="1"/>
  <c r="AW3" i="7"/>
  <c r="AW5" i="7" s="1"/>
  <c r="AX3" i="7"/>
  <c r="AX5" i="7" s="1"/>
  <c r="AX2" i="7"/>
  <c r="AX4" i="7" s="1"/>
  <c r="AX6" i="7" s="1"/>
  <c r="AY3" i="7"/>
  <c r="AY5" i="7" s="1"/>
  <c r="AY2" i="7"/>
  <c r="AY4" i="7" s="1"/>
  <c r="AZ3" i="7"/>
  <c r="AZ5" i="7" s="1"/>
  <c r="AZ2" i="7"/>
  <c r="AZ4" i="7" s="1"/>
  <c r="AZ6" i="7" s="1"/>
  <c r="BU45" i="7" a="1"/>
  <c r="BQ45" i="7" a="1"/>
  <c r="BE46" i="7" a="1"/>
  <c r="BC46" i="7" a="1"/>
  <c r="BB46" i="7" a="1"/>
  <c r="BD46" i="7" a="1"/>
  <c r="BF46" i="7" a="1"/>
  <c r="BR46" i="7" a="1"/>
  <c r="BS46" i="7" a="1"/>
  <c r="BI46" i="7" a="1"/>
  <c r="BG46" i="7" a="1"/>
  <c r="BH46" i="7" a="1"/>
  <c r="BT46" i="7" a="1"/>
  <c r="BM46" i="7" a="1"/>
  <c r="BK46" i="7" a="1"/>
  <c r="BJ46" i="7" a="1"/>
  <c r="BL46" i="7" a="1"/>
  <c r="BN46" i="7" a="1"/>
  <c r="BU46" i="7" a="1"/>
  <c r="BQ46" i="7" a="1"/>
  <c r="BO46" i="7" a="1"/>
  <c r="BP46" i="7" a="1"/>
  <c r="BR47" i="7" a="1"/>
  <c r="BC47" i="7" a="1"/>
  <c r="BE47" i="7" a="1"/>
  <c r="BB47" i="7" a="1"/>
  <c r="BD47" i="7" a="1"/>
  <c r="BF47" i="7" a="1"/>
  <c r="BG47" i="7" a="1"/>
  <c r="BH47" i="7" a="1"/>
  <c r="BI47" i="7" a="1"/>
  <c r="BS47" i="7" a="1"/>
  <c r="BT47" i="7" a="1"/>
  <c r="BN47" i="7" a="1"/>
  <c r="BL47" i="7" a="1"/>
  <c r="BJ47" i="7" a="1"/>
  <c r="BM47" i="7" a="1"/>
  <c r="BK47" i="7" a="1"/>
  <c r="BP47" i="7" a="1"/>
  <c r="BU47" i="7" a="1"/>
  <c r="BQ47" i="7" a="1"/>
  <c r="BO47" i="7" a="1"/>
  <c r="BB48" i="7" a="1"/>
  <c r="BD48" i="7" a="1"/>
  <c r="BR48" i="7" a="1"/>
  <c r="BE48" i="7" a="1"/>
  <c r="BC48" i="7" a="1"/>
  <c r="BF48" i="7" a="1"/>
  <c r="BH48" i="7" a="1"/>
  <c r="BS48" i="7" a="1"/>
  <c r="BI48" i="7" a="1"/>
  <c r="BG48" i="7" a="1"/>
  <c r="BT48" i="7" a="1"/>
  <c r="BJ48" i="7" a="1"/>
  <c r="BM48" i="7" a="1"/>
  <c r="BK48" i="7" a="1"/>
  <c r="BL48" i="7" a="1"/>
  <c r="BN48" i="7" a="1"/>
  <c r="X2" i="7"/>
  <c r="X4" i="7" s="1"/>
  <c r="X3" i="7"/>
  <c r="X5" i="7" s="1"/>
  <c r="Y3" i="7"/>
  <c r="Y5" i="7" s="1"/>
  <c r="Y2" i="7"/>
  <c r="Y4" i="7" s="1"/>
  <c r="Y6" i="7" s="1"/>
  <c r="Z3" i="7"/>
  <c r="Z5" i="7" s="1"/>
  <c r="Z2" i="7"/>
  <c r="Z4" i="7" s="1"/>
  <c r="AA3" i="7"/>
  <c r="AA5" i="7" s="1"/>
  <c r="AA2" i="7"/>
  <c r="AA4" i="7" s="1"/>
  <c r="AB2" i="7"/>
  <c r="AB4" i="7" s="1"/>
  <c r="AB3" i="7"/>
  <c r="AB5" i="7" s="1"/>
  <c r="AC2" i="7"/>
  <c r="AC4" i="7" s="1"/>
  <c r="AC3" i="7"/>
  <c r="AC5" i="7" s="1"/>
  <c r="AD2" i="7"/>
  <c r="AD4" i="7" s="1"/>
  <c r="AD3" i="7"/>
  <c r="AD5" i="7" s="1"/>
  <c r="AE2" i="7"/>
  <c r="AE4" i="7" s="1"/>
  <c r="AE3" i="7"/>
  <c r="AE5" i="7" s="1"/>
  <c r="AF2" i="7"/>
  <c r="AF4" i="7" s="1"/>
  <c r="AF3" i="7"/>
  <c r="AF5" i="7" s="1"/>
  <c r="AG3" i="7"/>
  <c r="AG5" i="7" s="1"/>
  <c r="AG2" i="7"/>
  <c r="AG4" i="7" s="1"/>
  <c r="AH3" i="7"/>
  <c r="AH5" i="7" s="1"/>
  <c r="AH2" i="7"/>
  <c r="AH4" i="7" s="1"/>
  <c r="AI3" i="7"/>
  <c r="AI5" i="7" s="1"/>
  <c r="AI2" i="7"/>
  <c r="AI4" i="7" s="1"/>
  <c r="AI6" i="7" s="1"/>
  <c r="AJ2" i="7"/>
  <c r="AJ4" i="7" s="1"/>
  <c r="AJ3" i="7"/>
  <c r="AJ5" i="7" s="1"/>
  <c r="AK2" i="7"/>
  <c r="AK4" i="7" s="1"/>
  <c r="AK3" i="7"/>
  <c r="AK5" i="7" s="1"/>
  <c r="AL3" i="7"/>
  <c r="AL5" i="7" s="1"/>
  <c r="AL2" i="7"/>
  <c r="AL4" i="7" s="1"/>
  <c r="AM3" i="7"/>
  <c r="AM5" i="7" s="1"/>
  <c r="AM2" i="7"/>
  <c r="AM4" i="7" s="1"/>
  <c r="AN3" i="7"/>
  <c r="AN5" i="7" s="1"/>
  <c r="AN2" i="7"/>
  <c r="AN4" i="7" s="1"/>
  <c r="AO3" i="7"/>
  <c r="AO5" i="7" s="1"/>
  <c r="AO2" i="7"/>
  <c r="AO4" i="7" s="1"/>
  <c r="AP3" i="7"/>
  <c r="AP5" i="7" s="1"/>
  <c r="AP2" i="7"/>
  <c r="AP4" i="7" s="1"/>
  <c r="W3" i="7"/>
  <c r="W5" i="7" s="1"/>
  <c r="W2" i="7"/>
  <c r="W4" i="7" s="1"/>
  <c r="AT8" i="7"/>
  <c r="AS8" i="7"/>
  <c r="AR8" i="7"/>
  <c r="AU8" i="7"/>
  <c r="AG6" i="7" l="1"/>
  <c r="X6" i="7"/>
  <c r="AY6" i="7"/>
  <c r="AA6" i="7"/>
  <c r="AH6" i="7"/>
  <c r="Z6" i="7"/>
  <c r="AN6" i="7"/>
  <c r="AP6" i="7"/>
  <c r="AL6" i="7"/>
  <c r="AO6" i="7"/>
  <c r="BU2" i="7"/>
  <c r="BU4" i="7" s="1"/>
  <c r="BU3" i="7"/>
  <c r="BU5" i="7" s="1"/>
  <c r="BQ2" i="7"/>
  <c r="BQ4" i="7" s="1"/>
  <c r="BQ3" i="7"/>
  <c r="BQ5" i="7" s="1"/>
  <c r="BE2" i="7"/>
  <c r="BE4" i="7" s="1"/>
  <c r="BE3" i="7"/>
  <c r="BE5" i="7" s="1"/>
  <c r="BC3" i="7"/>
  <c r="BC5" i="7" s="1"/>
  <c r="BC2" i="7"/>
  <c r="BC4" i="7" s="1"/>
  <c r="BB3" i="7"/>
  <c r="BB5" i="7" s="1"/>
  <c r="BB2" i="7"/>
  <c r="BB4" i="7" s="1"/>
  <c r="BB6" i="7" s="1"/>
  <c r="BD2" i="7"/>
  <c r="BD4" i="7" s="1"/>
  <c r="BD3" i="7"/>
  <c r="BD5" i="7" s="1"/>
  <c r="BF3" i="7"/>
  <c r="BF5" i="7" s="1"/>
  <c r="BF2" i="7"/>
  <c r="BF4" i="7" s="1"/>
  <c r="BR2" i="7"/>
  <c r="BR4" i="7" s="1"/>
  <c r="BR3" i="7"/>
  <c r="BR5" i="7" s="1"/>
  <c r="BS3" i="7"/>
  <c r="BS5" i="7" s="1"/>
  <c r="BS2" i="7"/>
  <c r="BS4" i="7" s="1"/>
  <c r="BS6" i="7" s="1"/>
  <c r="BI3" i="7"/>
  <c r="BI5" i="7" s="1"/>
  <c r="BI2" i="7"/>
  <c r="BI4" i="7" s="1"/>
  <c r="BI6" i="7" s="1"/>
  <c r="BG2" i="7"/>
  <c r="BG4" i="7" s="1"/>
  <c r="BG3" i="7"/>
  <c r="BG5" i="7" s="1"/>
  <c r="BH2" i="7"/>
  <c r="BH4" i="7" s="1"/>
  <c r="BH3" i="7"/>
  <c r="BH5" i="7" s="1"/>
  <c r="BT2" i="7"/>
  <c r="BT4" i="7" s="1"/>
  <c r="BT3" i="7"/>
  <c r="BT5" i="7" s="1"/>
  <c r="BM3" i="7"/>
  <c r="BM5" i="7" s="1"/>
  <c r="BM2" i="7"/>
  <c r="BM4" i="7" s="1"/>
  <c r="BK2" i="7"/>
  <c r="BK4" i="7" s="1"/>
  <c r="BK3" i="7"/>
  <c r="BK5" i="7" s="1"/>
  <c r="BJ2" i="7"/>
  <c r="BJ4" i="7" s="1"/>
  <c r="BJ3" i="7"/>
  <c r="BJ5" i="7" s="1"/>
  <c r="BL2" i="7"/>
  <c r="BL4" i="7" s="1"/>
  <c r="BL3" i="7"/>
  <c r="BL5" i="7" s="1"/>
  <c r="BN2" i="7"/>
  <c r="BN4" i="7" s="1"/>
  <c r="BN3" i="7"/>
  <c r="BN5" i="7" s="1"/>
  <c r="BO3" i="7"/>
  <c r="BO5" i="7" s="1"/>
  <c r="BO2" i="7"/>
  <c r="BO4" i="7" s="1"/>
  <c r="BO6" i="7" s="1"/>
  <c r="BP3" i="7"/>
  <c r="BP5" i="7" s="1"/>
  <c r="BP2" i="7"/>
  <c r="BP4" i="7" s="1"/>
  <c r="AC6" i="7"/>
  <c r="AE6" i="7"/>
  <c r="AD6" i="7"/>
  <c r="AF6" i="7"/>
  <c r="AB6" i="7"/>
  <c r="AK6" i="7"/>
  <c r="AM6" i="7"/>
  <c r="AJ6" i="7"/>
  <c r="W6" i="7"/>
  <c r="BL6" i="7" l="1"/>
  <c r="BE6" i="7"/>
  <c r="BT6" i="7"/>
  <c r="BK6" i="7"/>
  <c r="BN6" i="7"/>
  <c r="BD6" i="7"/>
  <c r="BR6" i="7"/>
  <c r="BG6" i="7"/>
  <c r="BJ6" i="7"/>
  <c r="BQ6" i="7"/>
  <c r="BC6" i="7"/>
  <c r="BF6" i="7"/>
  <c r="BH6" i="7"/>
  <c r="BP6" i="7"/>
  <c r="BU6" i="7"/>
  <c r="BM6" i="7"/>
  <c r="AW9" i="7" l="1" a="1"/>
  <c r="AW9" i="7" s="1"/>
  <c r="CF9" i="5" a="1"/>
  <c r="CI9" i="5" s="1"/>
  <c r="BH9" i="5" a="1"/>
  <c r="CB9" i="5" s="1"/>
  <c r="AF11" i="5" a="1"/>
  <c r="AG11" i="5" a="1"/>
  <c r="AH11" i="5" a="1"/>
  <c r="AI11" i="5" a="1"/>
  <c r="AJ11" i="5" a="1"/>
  <c r="AK11" i="5" a="1"/>
  <c r="AL11" i="5" a="1"/>
  <c r="AM11" i="5" a="1"/>
  <c r="AN11" i="5" a="1"/>
  <c r="AO11" i="5" a="1"/>
  <c r="AP11" i="5" a="1"/>
  <c r="AQ11" i="5" a="1"/>
  <c r="AR11" i="5" a="1"/>
  <c r="AS11" i="5" a="1"/>
  <c r="AT11" i="5" a="1"/>
  <c r="AU11" i="5" a="1"/>
  <c r="AV11" i="5" a="1"/>
  <c r="AW11" i="5" a="1"/>
  <c r="AX11" i="5" a="1"/>
  <c r="AY11" i="5" a="1"/>
  <c r="AZ11" i="5" a="1"/>
  <c r="BA11" i="5" a="1"/>
  <c r="BB11" i="5" a="1"/>
  <c r="BC11" i="5" a="1"/>
  <c r="BD11" i="5" a="1"/>
  <c r="BE11" i="5" a="1"/>
  <c r="BF11" i="5" a="1"/>
  <c r="BG11" i="5" a="1"/>
  <c r="AF12" i="5" a="1"/>
  <c r="AG12" i="5" a="1"/>
  <c r="AH12" i="5" a="1"/>
  <c r="AI12" i="5" a="1"/>
  <c r="AJ12" i="5" a="1"/>
  <c r="AK12" i="5" a="1"/>
  <c r="AL12" i="5" a="1"/>
  <c r="AM12" i="5" a="1"/>
  <c r="AN12" i="5" a="1"/>
  <c r="AO12" i="5" a="1"/>
  <c r="AP12" i="5" a="1"/>
  <c r="AQ12" i="5" a="1"/>
  <c r="AR12" i="5" a="1"/>
  <c r="AS12" i="5" a="1"/>
  <c r="AT12" i="5" a="1"/>
  <c r="AU12" i="5" a="1"/>
  <c r="AV12" i="5" a="1"/>
  <c r="AW12" i="5" a="1"/>
  <c r="AX12" i="5" a="1"/>
  <c r="AY12" i="5" a="1"/>
  <c r="AZ12" i="5" a="1"/>
  <c r="BA12" i="5" a="1"/>
  <c r="BB12" i="5" a="1"/>
  <c r="BC12" i="5" a="1"/>
  <c r="BD12" i="5" a="1"/>
  <c r="BE12" i="5" a="1"/>
  <c r="BF12" i="5" a="1"/>
  <c r="BG12" i="5" a="1"/>
  <c r="AF13" i="5" a="1"/>
  <c r="AG13" i="5" a="1"/>
  <c r="AH13" i="5" a="1"/>
  <c r="AI13" i="5" a="1"/>
  <c r="AJ13" i="5" a="1"/>
  <c r="AK13" i="5" a="1"/>
  <c r="AL13" i="5" a="1"/>
  <c r="AM13" i="5" a="1"/>
  <c r="AN13" i="5" a="1"/>
  <c r="AO13" i="5" a="1"/>
  <c r="AP13" i="5" a="1"/>
  <c r="AQ13" i="5" a="1"/>
  <c r="AR13" i="5" a="1"/>
  <c r="AS13" i="5" a="1"/>
  <c r="AT13" i="5" a="1"/>
  <c r="AU13" i="5" a="1"/>
  <c r="AV13" i="5" a="1"/>
  <c r="AW13" i="5" a="1"/>
  <c r="AX13" i="5" a="1"/>
  <c r="AY13" i="5" a="1"/>
  <c r="AZ13" i="5" a="1"/>
  <c r="BA13" i="5" a="1"/>
  <c r="BB13" i="5" a="1"/>
  <c r="BC13" i="5" a="1"/>
  <c r="BD13" i="5" a="1"/>
  <c r="BE13" i="5" a="1"/>
  <c r="BF13" i="5" a="1"/>
  <c r="BG13" i="5" a="1"/>
  <c r="AF14" i="5" a="1"/>
  <c r="AG14" i="5" a="1"/>
  <c r="AH14" i="5" a="1"/>
  <c r="AI14" i="5" a="1"/>
  <c r="AJ14" i="5" a="1"/>
  <c r="AK14" i="5" a="1"/>
  <c r="AL14" i="5" a="1"/>
  <c r="AM14" i="5" a="1"/>
  <c r="AN14" i="5" a="1"/>
  <c r="AO14" i="5" a="1"/>
  <c r="AP14" i="5" a="1"/>
  <c r="AQ14" i="5" a="1"/>
  <c r="AR14" i="5" a="1"/>
  <c r="AS14" i="5" a="1"/>
  <c r="AT14" i="5" a="1"/>
  <c r="AU14" i="5" a="1"/>
  <c r="AV14" i="5" a="1"/>
  <c r="AW14" i="5" a="1"/>
  <c r="AX14" i="5" a="1"/>
  <c r="AY14" i="5" a="1"/>
  <c r="AZ14" i="5" a="1"/>
  <c r="BA14" i="5" a="1"/>
  <c r="BB14" i="5" a="1"/>
  <c r="BC14" i="5" a="1"/>
  <c r="BD14" i="5" a="1"/>
  <c r="BE14" i="5" a="1"/>
  <c r="BF14" i="5" a="1"/>
  <c r="BG14" i="5" a="1"/>
  <c r="AF15" i="5" a="1"/>
  <c r="AG15" i="5" a="1"/>
  <c r="AH15" i="5" a="1"/>
  <c r="AI15" i="5" a="1"/>
  <c r="AJ15" i="5" a="1"/>
  <c r="AK15" i="5" a="1"/>
  <c r="AL15" i="5" a="1"/>
  <c r="AM15" i="5" a="1"/>
  <c r="AN15" i="5" a="1"/>
  <c r="AO15" i="5" a="1"/>
  <c r="AP15" i="5" a="1"/>
  <c r="AQ15" i="5" a="1"/>
  <c r="AR15" i="5" a="1"/>
  <c r="AS15" i="5" a="1"/>
  <c r="AT15" i="5" a="1"/>
  <c r="AU15" i="5" a="1"/>
  <c r="AV15" i="5" a="1"/>
  <c r="AW15" i="5" a="1"/>
  <c r="AX15" i="5" a="1"/>
  <c r="AY15" i="5" a="1"/>
  <c r="AZ15" i="5" a="1"/>
  <c r="BA15" i="5" a="1"/>
  <c r="BB15" i="5" a="1"/>
  <c r="BC15" i="5" a="1"/>
  <c r="BD15" i="5" a="1"/>
  <c r="BE15" i="5" a="1"/>
  <c r="BF15" i="5" a="1"/>
  <c r="BG15" i="5" a="1"/>
  <c r="AF16" i="5" a="1"/>
  <c r="AG16" i="5" a="1"/>
  <c r="AH16" i="5" a="1"/>
  <c r="AI16" i="5" a="1"/>
  <c r="AJ16" i="5" a="1"/>
  <c r="AK16" i="5" a="1"/>
  <c r="AL16" i="5" a="1"/>
  <c r="AM16" i="5" a="1"/>
  <c r="AN16" i="5" a="1"/>
  <c r="AO16" i="5" a="1"/>
  <c r="AP16" i="5" a="1"/>
  <c r="AQ16" i="5" a="1"/>
  <c r="AR16" i="5" a="1"/>
  <c r="AS16" i="5" a="1"/>
  <c r="AT16" i="5" a="1"/>
  <c r="AU16" i="5" a="1"/>
  <c r="AV16" i="5" a="1"/>
  <c r="AW16" i="5" a="1"/>
  <c r="AX16" i="5" a="1"/>
  <c r="AY16" i="5" a="1"/>
  <c r="AZ16" i="5" a="1"/>
  <c r="BA16" i="5" a="1"/>
  <c r="BB16" i="5" a="1"/>
  <c r="BC16" i="5" a="1"/>
  <c r="BD16" i="5" a="1"/>
  <c r="BE16" i="5" a="1"/>
  <c r="BF16" i="5" a="1"/>
  <c r="BG16" i="5" a="1"/>
  <c r="AF17" i="5" a="1"/>
  <c r="AG17" i="5" a="1"/>
  <c r="AH17" i="5" a="1"/>
  <c r="AI17" i="5" a="1"/>
  <c r="AJ17" i="5" a="1"/>
  <c r="AK17" i="5" a="1"/>
  <c r="AL17" i="5" a="1"/>
  <c r="AM17" i="5" a="1"/>
  <c r="AN17" i="5" a="1"/>
  <c r="AO17" i="5" a="1"/>
  <c r="AP17" i="5" a="1"/>
  <c r="AQ17" i="5" a="1"/>
  <c r="AR17" i="5" a="1"/>
  <c r="AS17" i="5" a="1"/>
  <c r="AT17" i="5" a="1"/>
  <c r="AU17" i="5" a="1"/>
  <c r="AV17" i="5" a="1"/>
  <c r="AW17" i="5" a="1"/>
  <c r="AX17" i="5" a="1"/>
  <c r="AY17" i="5" a="1"/>
  <c r="AZ17" i="5" a="1"/>
  <c r="BA17" i="5" a="1"/>
  <c r="BB17" i="5" a="1"/>
  <c r="BC17" i="5" a="1"/>
  <c r="BD17" i="5" a="1"/>
  <c r="BE17" i="5" a="1"/>
  <c r="BF17" i="5" a="1"/>
  <c r="BG17" i="5" a="1"/>
  <c r="AF18" i="5" a="1"/>
  <c r="AG18" i="5" a="1"/>
  <c r="AH18" i="5" a="1"/>
  <c r="AI18" i="5" a="1"/>
  <c r="AJ18" i="5" a="1"/>
  <c r="AK18" i="5" a="1"/>
  <c r="AL18" i="5" a="1"/>
  <c r="AM18" i="5" a="1"/>
  <c r="AN18" i="5" a="1"/>
  <c r="AO18" i="5" a="1"/>
  <c r="AP18" i="5" a="1"/>
  <c r="AQ18" i="5" a="1"/>
  <c r="AR18" i="5" a="1"/>
  <c r="AS18" i="5" a="1"/>
  <c r="AT18" i="5" a="1"/>
  <c r="AU18" i="5" a="1"/>
  <c r="AV18" i="5" a="1"/>
  <c r="AW18" i="5" a="1"/>
  <c r="AX18" i="5" a="1"/>
  <c r="AY18" i="5" a="1"/>
  <c r="AZ18" i="5" a="1"/>
  <c r="BA18" i="5" a="1"/>
  <c r="BB18" i="5" a="1"/>
  <c r="BC18" i="5" a="1"/>
  <c r="BD18" i="5" a="1"/>
  <c r="BE18" i="5" a="1"/>
  <c r="BF18" i="5" a="1"/>
  <c r="BG18" i="5" a="1"/>
  <c r="AF19" i="5" a="1"/>
  <c r="AG19" i="5" a="1"/>
  <c r="AH19" i="5" a="1"/>
  <c r="AI19" i="5" a="1"/>
  <c r="AJ19" i="5" a="1"/>
  <c r="AK19" i="5" a="1"/>
  <c r="AL19" i="5" a="1"/>
  <c r="AM19" i="5" a="1"/>
  <c r="AN19" i="5" a="1"/>
  <c r="AO19" i="5" a="1"/>
  <c r="AP19" i="5" a="1"/>
  <c r="AQ19" i="5" a="1"/>
  <c r="AR19" i="5" a="1"/>
  <c r="AS19" i="5" a="1"/>
  <c r="AT19" i="5" a="1"/>
  <c r="AU19" i="5" a="1"/>
  <c r="AV19" i="5" a="1"/>
  <c r="AW19" i="5" a="1"/>
  <c r="AX19" i="5" a="1"/>
  <c r="AY19" i="5" a="1"/>
  <c r="AZ19" i="5" a="1"/>
  <c r="BA19" i="5" a="1"/>
  <c r="BB19" i="5" a="1"/>
  <c r="BC19" i="5" a="1"/>
  <c r="BD19" i="5" a="1"/>
  <c r="BE19" i="5" a="1"/>
  <c r="BF19" i="5" a="1"/>
  <c r="BG19" i="5" a="1"/>
  <c r="AF20" i="5" a="1"/>
  <c r="AG20" i="5" a="1"/>
  <c r="AH20" i="5" a="1"/>
  <c r="AI20" i="5" a="1"/>
  <c r="AJ20" i="5" a="1"/>
  <c r="AK20" i="5" a="1"/>
  <c r="AL20" i="5" a="1"/>
  <c r="AM20" i="5" a="1"/>
  <c r="AN20" i="5" a="1"/>
  <c r="AO20" i="5" a="1"/>
  <c r="AP20" i="5" a="1"/>
  <c r="AQ20" i="5" a="1"/>
  <c r="AR20" i="5" a="1"/>
  <c r="AS20" i="5" a="1"/>
  <c r="AT20" i="5" a="1"/>
  <c r="AU20" i="5" a="1"/>
  <c r="AV20" i="5" a="1"/>
  <c r="AW20" i="5" a="1"/>
  <c r="AX20" i="5" a="1"/>
  <c r="AY20" i="5" a="1"/>
  <c r="AZ20" i="5" a="1"/>
  <c r="BA20" i="5" a="1"/>
  <c r="BB20" i="5" a="1"/>
  <c r="BC20" i="5" a="1"/>
  <c r="BD20" i="5" a="1"/>
  <c r="BE20" i="5" a="1"/>
  <c r="BF20" i="5" a="1"/>
  <c r="BG20" i="5" a="1"/>
  <c r="AF21" i="5" a="1"/>
  <c r="AG21" i="5" a="1"/>
  <c r="AH21" i="5" a="1"/>
  <c r="AI21" i="5" a="1"/>
  <c r="AJ21" i="5" a="1"/>
  <c r="AK21" i="5" a="1"/>
  <c r="AL21" i="5" a="1"/>
  <c r="AM21" i="5" a="1"/>
  <c r="AN21" i="5" a="1"/>
  <c r="AO21" i="5" a="1"/>
  <c r="AP21" i="5" a="1"/>
  <c r="AQ21" i="5" a="1"/>
  <c r="AR21" i="5" a="1"/>
  <c r="AS21" i="5" a="1"/>
  <c r="AT21" i="5" a="1"/>
  <c r="AU21" i="5" a="1"/>
  <c r="AV21" i="5" a="1"/>
  <c r="AW21" i="5" a="1"/>
  <c r="AX21" i="5" a="1"/>
  <c r="AY21" i="5" a="1"/>
  <c r="AZ21" i="5" a="1"/>
  <c r="BA21" i="5" a="1"/>
  <c r="BB21" i="5" a="1"/>
  <c r="BC21" i="5" a="1"/>
  <c r="BD21" i="5" a="1"/>
  <c r="BE21" i="5" a="1"/>
  <c r="BF21" i="5" a="1"/>
  <c r="BG21" i="5" a="1"/>
  <c r="AF22" i="5" a="1"/>
  <c r="AG22" i="5" a="1"/>
  <c r="AH22" i="5" a="1"/>
  <c r="AI22" i="5" a="1"/>
  <c r="AJ22" i="5" a="1"/>
  <c r="AK22" i="5" a="1"/>
  <c r="AL22" i="5" a="1"/>
  <c r="AM22" i="5" a="1"/>
  <c r="AN22" i="5" a="1"/>
  <c r="AO22" i="5" a="1"/>
  <c r="AP22" i="5" a="1"/>
  <c r="AQ22" i="5" a="1"/>
  <c r="AR22" i="5" a="1"/>
  <c r="AS22" i="5" a="1"/>
  <c r="AT22" i="5" a="1"/>
  <c r="AU22" i="5" a="1"/>
  <c r="AV22" i="5" a="1"/>
  <c r="AW22" i="5" a="1"/>
  <c r="AX22" i="5" a="1"/>
  <c r="AY22" i="5" a="1"/>
  <c r="AZ22" i="5" a="1"/>
  <c r="BA22" i="5" a="1"/>
  <c r="BB22" i="5" a="1"/>
  <c r="BC22" i="5" a="1"/>
  <c r="BD22" i="5" a="1"/>
  <c r="BE22" i="5" a="1"/>
  <c r="BF22" i="5" a="1"/>
  <c r="BG22" i="5" a="1"/>
  <c r="AF23" i="5" a="1"/>
  <c r="AG23" i="5" a="1"/>
  <c r="AH23" i="5" a="1"/>
  <c r="AI23" i="5" a="1"/>
  <c r="AJ23" i="5" a="1"/>
  <c r="AK23" i="5" a="1"/>
  <c r="AL23" i="5" a="1"/>
  <c r="AM23" i="5" a="1"/>
  <c r="AN23" i="5" a="1"/>
  <c r="AO23" i="5" a="1"/>
  <c r="AP23" i="5" a="1"/>
  <c r="AQ23" i="5" a="1"/>
  <c r="AR23" i="5" a="1"/>
  <c r="AS23" i="5" a="1"/>
  <c r="AT23" i="5" a="1"/>
  <c r="AU23" i="5" a="1"/>
  <c r="AV23" i="5" a="1"/>
  <c r="AW23" i="5" a="1"/>
  <c r="AX23" i="5" a="1"/>
  <c r="AY23" i="5" a="1"/>
  <c r="AZ23" i="5" a="1"/>
  <c r="BA23" i="5" a="1"/>
  <c r="BB23" i="5" a="1"/>
  <c r="BC23" i="5" a="1"/>
  <c r="BD23" i="5" a="1"/>
  <c r="BE23" i="5" a="1"/>
  <c r="BF23" i="5" a="1"/>
  <c r="BG23" i="5" a="1"/>
  <c r="AF24" i="5" a="1"/>
  <c r="AG24" i="5" a="1"/>
  <c r="AH24" i="5" a="1"/>
  <c r="AI24" i="5" a="1"/>
  <c r="AJ24" i="5" a="1"/>
  <c r="AK24" i="5" a="1"/>
  <c r="AL24" i="5" a="1"/>
  <c r="AM24" i="5" a="1"/>
  <c r="AN24" i="5" a="1"/>
  <c r="AO24" i="5" a="1"/>
  <c r="AP24" i="5" a="1"/>
  <c r="AQ24" i="5" a="1"/>
  <c r="AR24" i="5" a="1"/>
  <c r="AS24" i="5" a="1"/>
  <c r="AT24" i="5" a="1"/>
  <c r="AU24" i="5" a="1"/>
  <c r="AV24" i="5" a="1"/>
  <c r="AW24" i="5" a="1"/>
  <c r="AX24" i="5" a="1"/>
  <c r="AY24" i="5" a="1"/>
  <c r="AZ24" i="5" a="1"/>
  <c r="BA24" i="5" a="1"/>
  <c r="BB24" i="5" a="1"/>
  <c r="BC24" i="5" a="1"/>
  <c r="BD24" i="5" a="1"/>
  <c r="BE24" i="5" a="1"/>
  <c r="BF24" i="5" a="1"/>
  <c r="BG24" i="5" a="1"/>
  <c r="AF25" i="5" a="1"/>
  <c r="AG25" i="5" a="1"/>
  <c r="AH25" i="5" a="1"/>
  <c r="AI25" i="5" a="1"/>
  <c r="AJ25" i="5" a="1"/>
  <c r="AK25" i="5" a="1"/>
  <c r="AL25" i="5" a="1"/>
  <c r="AM25" i="5" a="1"/>
  <c r="AN25" i="5" a="1"/>
  <c r="AO25" i="5" a="1"/>
  <c r="AP25" i="5" a="1"/>
  <c r="AQ25" i="5" a="1"/>
  <c r="AR25" i="5" a="1"/>
  <c r="AS25" i="5" a="1"/>
  <c r="AT25" i="5" a="1"/>
  <c r="AU25" i="5" a="1"/>
  <c r="AV25" i="5" a="1"/>
  <c r="AW25" i="5" a="1"/>
  <c r="AX25" i="5" a="1"/>
  <c r="AY25" i="5" a="1"/>
  <c r="AZ25" i="5" a="1"/>
  <c r="BA25" i="5" a="1"/>
  <c r="BB25" i="5" a="1"/>
  <c r="BC25" i="5" a="1"/>
  <c r="BD25" i="5" a="1"/>
  <c r="BE25" i="5" a="1"/>
  <c r="BF25" i="5" a="1"/>
  <c r="BG25" i="5" a="1"/>
  <c r="AF26" i="5" a="1"/>
  <c r="AG26" i="5" a="1"/>
  <c r="AH26" i="5" a="1"/>
  <c r="AI26" i="5" a="1"/>
  <c r="AJ26" i="5" a="1"/>
  <c r="AK26" i="5" a="1"/>
  <c r="AL26" i="5" a="1"/>
  <c r="AM26" i="5" a="1"/>
  <c r="AN26" i="5" a="1"/>
  <c r="AO26" i="5" a="1"/>
  <c r="AP26" i="5" a="1"/>
  <c r="AQ26" i="5" a="1"/>
  <c r="AR26" i="5" a="1"/>
  <c r="AS26" i="5" a="1"/>
  <c r="AT26" i="5" a="1"/>
  <c r="AU26" i="5" a="1"/>
  <c r="AV26" i="5" a="1"/>
  <c r="AW26" i="5" a="1"/>
  <c r="AX26" i="5" a="1"/>
  <c r="AY26" i="5" a="1"/>
  <c r="AZ26" i="5" a="1"/>
  <c r="BA26" i="5" a="1"/>
  <c r="BB26" i="5" a="1"/>
  <c r="BC26" i="5" a="1"/>
  <c r="BD26" i="5" a="1"/>
  <c r="BE26" i="5" a="1"/>
  <c r="BF26" i="5" a="1"/>
  <c r="BG26" i="5" a="1"/>
  <c r="AF27" i="5" a="1"/>
  <c r="AG27" i="5" a="1"/>
  <c r="AH27" i="5" a="1"/>
  <c r="AI27" i="5" a="1"/>
  <c r="AJ27" i="5" a="1"/>
  <c r="AK27" i="5" a="1"/>
  <c r="AL27" i="5" a="1"/>
  <c r="AM27" i="5" a="1"/>
  <c r="AN27" i="5" a="1"/>
  <c r="AO27" i="5" a="1"/>
  <c r="AP27" i="5" a="1"/>
  <c r="AQ27" i="5" a="1"/>
  <c r="AR27" i="5" a="1"/>
  <c r="AS27" i="5" a="1"/>
  <c r="AT27" i="5" a="1"/>
  <c r="AU27" i="5" a="1"/>
  <c r="AV27" i="5" a="1"/>
  <c r="AW27" i="5" a="1"/>
  <c r="AX27" i="5" a="1"/>
  <c r="AY27" i="5" a="1"/>
  <c r="AZ27" i="5" a="1"/>
  <c r="BA27" i="5" a="1"/>
  <c r="BB27" i="5" a="1"/>
  <c r="BC27" i="5" a="1"/>
  <c r="BD27" i="5" a="1"/>
  <c r="BE27" i="5" a="1"/>
  <c r="BF27" i="5" a="1"/>
  <c r="BG27" i="5" a="1"/>
  <c r="AF28" i="5" a="1"/>
  <c r="AG28" i="5" a="1"/>
  <c r="AH28" i="5" a="1"/>
  <c r="AI28" i="5" a="1"/>
  <c r="AJ28" i="5" a="1"/>
  <c r="AK28" i="5" a="1"/>
  <c r="AL28" i="5" a="1"/>
  <c r="AM28" i="5" a="1"/>
  <c r="AN28" i="5" a="1"/>
  <c r="AO28" i="5" a="1"/>
  <c r="AP28" i="5" a="1"/>
  <c r="AQ28" i="5" a="1"/>
  <c r="AR28" i="5" a="1"/>
  <c r="AS28" i="5" a="1"/>
  <c r="AT28" i="5" a="1"/>
  <c r="AU28" i="5" a="1"/>
  <c r="AV28" i="5" a="1"/>
  <c r="AW28" i="5" a="1"/>
  <c r="AX28" i="5" a="1"/>
  <c r="AY28" i="5" a="1"/>
  <c r="AZ28" i="5" a="1"/>
  <c r="BA28" i="5" a="1"/>
  <c r="BB28" i="5" a="1"/>
  <c r="BC28" i="5" a="1"/>
  <c r="BD28" i="5" a="1"/>
  <c r="BE28" i="5" a="1"/>
  <c r="BF28" i="5" a="1"/>
  <c r="BG28" i="5" a="1"/>
  <c r="AF29" i="5" a="1"/>
  <c r="AG29" i="5" a="1"/>
  <c r="AH29" i="5" a="1"/>
  <c r="AI29" i="5" a="1"/>
  <c r="AJ29" i="5" a="1"/>
  <c r="AK29" i="5" a="1"/>
  <c r="AL29" i="5" a="1"/>
  <c r="AM29" i="5" a="1"/>
  <c r="AN29" i="5" a="1"/>
  <c r="AO29" i="5" a="1"/>
  <c r="AP29" i="5" a="1"/>
  <c r="AQ29" i="5" a="1"/>
  <c r="AR29" i="5" a="1"/>
  <c r="AS29" i="5" a="1"/>
  <c r="AT29" i="5" a="1"/>
  <c r="AU29" i="5" a="1"/>
  <c r="AV29" i="5" a="1"/>
  <c r="AW29" i="5" a="1"/>
  <c r="AX29" i="5" a="1"/>
  <c r="AY29" i="5" a="1"/>
  <c r="AZ29" i="5" a="1"/>
  <c r="BA29" i="5" a="1"/>
  <c r="BB29" i="5" a="1"/>
  <c r="BC29" i="5" a="1"/>
  <c r="BD29" i="5" a="1"/>
  <c r="BE29" i="5" a="1"/>
  <c r="BF29" i="5" a="1"/>
  <c r="BG29" i="5" a="1"/>
  <c r="AF30" i="5" a="1"/>
  <c r="AG30" i="5" a="1"/>
  <c r="AH30" i="5" a="1"/>
  <c r="AI30" i="5" a="1"/>
  <c r="AJ30" i="5" a="1"/>
  <c r="AK30" i="5" a="1"/>
  <c r="AL30" i="5" a="1"/>
  <c r="AM30" i="5" a="1"/>
  <c r="AN30" i="5" a="1"/>
  <c r="AO30" i="5" a="1"/>
  <c r="AP30" i="5" a="1"/>
  <c r="AQ30" i="5" a="1"/>
  <c r="AR30" i="5" a="1"/>
  <c r="AS30" i="5" a="1"/>
  <c r="AT30" i="5" a="1"/>
  <c r="AU30" i="5" a="1"/>
  <c r="AV30" i="5" a="1"/>
  <c r="AW30" i="5" a="1"/>
  <c r="AX30" i="5" a="1"/>
  <c r="AY30" i="5" a="1"/>
  <c r="AZ30" i="5" a="1"/>
  <c r="BA30" i="5" a="1"/>
  <c r="BB30" i="5" a="1"/>
  <c r="BC30" i="5" a="1"/>
  <c r="BD30" i="5" a="1"/>
  <c r="BE30" i="5" a="1"/>
  <c r="BF30" i="5" a="1"/>
  <c r="BG30" i="5" a="1"/>
  <c r="AF31" i="5" a="1"/>
  <c r="AG31" i="5" a="1"/>
  <c r="AH31" i="5" a="1"/>
  <c r="AI31" i="5" a="1"/>
  <c r="AJ31" i="5" a="1"/>
  <c r="AK31" i="5" a="1"/>
  <c r="AL31" i="5" a="1"/>
  <c r="AM31" i="5" a="1"/>
  <c r="AN31" i="5" a="1"/>
  <c r="AO31" i="5" a="1"/>
  <c r="AP31" i="5" a="1"/>
  <c r="AQ31" i="5" a="1"/>
  <c r="AR31" i="5" a="1"/>
  <c r="AS31" i="5" a="1"/>
  <c r="AT31" i="5" a="1"/>
  <c r="AU31" i="5" a="1"/>
  <c r="AV31" i="5" a="1"/>
  <c r="AW31" i="5" a="1"/>
  <c r="AX31" i="5" a="1"/>
  <c r="AY31" i="5" a="1"/>
  <c r="AZ31" i="5" a="1"/>
  <c r="BA31" i="5" a="1"/>
  <c r="BB31" i="5" a="1"/>
  <c r="BC31" i="5" a="1"/>
  <c r="BD31" i="5" a="1"/>
  <c r="BE31" i="5" a="1"/>
  <c r="BF31" i="5" a="1"/>
  <c r="BG31" i="5" a="1"/>
  <c r="AF32" i="5" a="1"/>
  <c r="AG32" i="5" a="1"/>
  <c r="AH32" i="5" a="1"/>
  <c r="AI32" i="5" a="1"/>
  <c r="AJ32" i="5" a="1"/>
  <c r="AK32" i="5" a="1"/>
  <c r="AL32" i="5" a="1"/>
  <c r="AM32" i="5" a="1"/>
  <c r="AN32" i="5" a="1"/>
  <c r="AO32" i="5" a="1"/>
  <c r="AP32" i="5" a="1"/>
  <c r="AQ32" i="5" a="1"/>
  <c r="AR32" i="5" a="1"/>
  <c r="AS32" i="5" a="1"/>
  <c r="AT32" i="5" a="1"/>
  <c r="AU32" i="5" a="1"/>
  <c r="AV32" i="5" a="1"/>
  <c r="AW32" i="5" a="1"/>
  <c r="AX32" i="5" a="1"/>
  <c r="AY32" i="5" a="1"/>
  <c r="AZ32" i="5" a="1"/>
  <c r="BA32" i="5" a="1"/>
  <c r="BB32" i="5" a="1"/>
  <c r="BC32" i="5" a="1"/>
  <c r="BD32" i="5" a="1"/>
  <c r="BE32" i="5" a="1"/>
  <c r="BF32" i="5" a="1"/>
  <c r="BG32" i="5" a="1"/>
  <c r="AF33" i="5" a="1"/>
  <c r="AG33" i="5" a="1"/>
  <c r="AH33" i="5" a="1"/>
  <c r="AI33" i="5" a="1"/>
  <c r="AJ33" i="5" a="1"/>
  <c r="AK33" i="5" a="1"/>
  <c r="AL33" i="5" a="1"/>
  <c r="AM33" i="5" a="1"/>
  <c r="AN33" i="5" a="1"/>
  <c r="AO33" i="5" a="1"/>
  <c r="AP33" i="5" a="1"/>
  <c r="AQ33" i="5" a="1"/>
  <c r="AR33" i="5" a="1"/>
  <c r="AS33" i="5" a="1"/>
  <c r="AT33" i="5" a="1"/>
  <c r="AU33" i="5" a="1"/>
  <c r="AV33" i="5" a="1"/>
  <c r="AW33" i="5" a="1"/>
  <c r="AX33" i="5" a="1"/>
  <c r="AY33" i="5" a="1"/>
  <c r="AZ33" i="5" a="1"/>
  <c r="BA33" i="5" a="1"/>
  <c r="BB33" i="5" a="1"/>
  <c r="BC33" i="5" a="1"/>
  <c r="BD33" i="5" a="1"/>
  <c r="BE33" i="5" a="1"/>
  <c r="BF33" i="5" a="1"/>
  <c r="BG33" i="5" a="1"/>
  <c r="AF34" i="5" a="1"/>
  <c r="AG34" i="5" a="1"/>
  <c r="AH34" i="5" a="1"/>
  <c r="AI34" i="5" a="1"/>
  <c r="AJ34" i="5" a="1"/>
  <c r="AK34" i="5" a="1"/>
  <c r="AL34" i="5" a="1"/>
  <c r="AM34" i="5" a="1"/>
  <c r="AN34" i="5" a="1"/>
  <c r="AO34" i="5" a="1"/>
  <c r="AP34" i="5" a="1"/>
  <c r="AQ34" i="5" a="1"/>
  <c r="AR34" i="5" a="1"/>
  <c r="AS34" i="5" a="1"/>
  <c r="AT34" i="5" a="1"/>
  <c r="AU34" i="5" a="1"/>
  <c r="AV34" i="5" a="1"/>
  <c r="AW34" i="5" a="1"/>
  <c r="AX34" i="5" a="1"/>
  <c r="AY34" i="5" a="1"/>
  <c r="AZ34" i="5" a="1"/>
  <c r="BA34" i="5" a="1"/>
  <c r="BB34" i="5" a="1"/>
  <c r="BC34" i="5" a="1"/>
  <c r="BD34" i="5" a="1"/>
  <c r="BE34" i="5" a="1"/>
  <c r="BF34" i="5" a="1"/>
  <c r="BG34" i="5" a="1"/>
  <c r="AF35" i="5" a="1"/>
  <c r="AG35" i="5" a="1"/>
  <c r="AH35" i="5" a="1"/>
  <c r="AI35" i="5" a="1"/>
  <c r="AJ35" i="5" a="1"/>
  <c r="AK35" i="5" a="1"/>
  <c r="AL35" i="5" a="1"/>
  <c r="AM35" i="5" a="1"/>
  <c r="AN35" i="5" a="1"/>
  <c r="AO35" i="5" a="1"/>
  <c r="AP35" i="5" a="1"/>
  <c r="AQ35" i="5" a="1"/>
  <c r="AR35" i="5" a="1"/>
  <c r="AS35" i="5" a="1"/>
  <c r="AT35" i="5" a="1"/>
  <c r="AU35" i="5" a="1"/>
  <c r="AV35" i="5" a="1"/>
  <c r="AW35" i="5" a="1"/>
  <c r="AX35" i="5" a="1"/>
  <c r="AY35" i="5" a="1"/>
  <c r="AZ35" i="5" a="1"/>
  <c r="BA35" i="5" a="1"/>
  <c r="BB35" i="5" a="1"/>
  <c r="BC35" i="5" a="1"/>
  <c r="BD35" i="5" a="1"/>
  <c r="BE35" i="5" a="1"/>
  <c r="BF35" i="5" a="1"/>
  <c r="BG35" i="5" a="1"/>
  <c r="AF36" i="5" a="1"/>
  <c r="AG36" i="5" a="1"/>
  <c r="AH36" i="5" a="1"/>
  <c r="AI36" i="5" a="1"/>
  <c r="AJ36" i="5" a="1"/>
  <c r="AK36" i="5" a="1"/>
  <c r="AL36" i="5" a="1"/>
  <c r="AM36" i="5" a="1"/>
  <c r="AN36" i="5" a="1"/>
  <c r="AO36" i="5" a="1"/>
  <c r="AP36" i="5" a="1"/>
  <c r="AQ36" i="5" a="1"/>
  <c r="AR36" i="5" a="1"/>
  <c r="AS36" i="5" a="1"/>
  <c r="AT36" i="5" a="1"/>
  <c r="AU36" i="5" a="1"/>
  <c r="AV36" i="5" a="1"/>
  <c r="AW36" i="5" a="1"/>
  <c r="AX36" i="5" a="1"/>
  <c r="AY36" i="5" a="1"/>
  <c r="AZ36" i="5" a="1"/>
  <c r="BA36" i="5" a="1"/>
  <c r="BB36" i="5" a="1"/>
  <c r="BC36" i="5" a="1"/>
  <c r="BD36" i="5" a="1"/>
  <c r="BE36" i="5" a="1"/>
  <c r="BF36" i="5" a="1"/>
  <c r="BG36" i="5" a="1"/>
  <c r="AF37" i="5" a="1"/>
  <c r="AG37" i="5" a="1"/>
  <c r="AH37" i="5" a="1"/>
  <c r="AI37" i="5" a="1"/>
  <c r="AJ37" i="5" a="1"/>
  <c r="AK37" i="5" a="1"/>
  <c r="AL37" i="5" a="1"/>
  <c r="AM37" i="5" a="1"/>
  <c r="AN37" i="5" a="1"/>
  <c r="AO37" i="5" a="1"/>
  <c r="AP37" i="5" a="1"/>
  <c r="AQ37" i="5" a="1"/>
  <c r="AR37" i="5" a="1"/>
  <c r="AS37" i="5" a="1"/>
  <c r="AT37" i="5" a="1"/>
  <c r="AU37" i="5" a="1"/>
  <c r="AV37" i="5" a="1"/>
  <c r="AW37" i="5" a="1"/>
  <c r="AX37" i="5" a="1"/>
  <c r="AY37" i="5" a="1"/>
  <c r="AZ37" i="5" a="1"/>
  <c r="BA37" i="5" a="1"/>
  <c r="BB37" i="5" a="1"/>
  <c r="BC37" i="5" a="1"/>
  <c r="BD37" i="5" a="1"/>
  <c r="BE37" i="5" a="1"/>
  <c r="BF37" i="5" a="1"/>
  <c r="BG37" i="5" a="1"/>
  <c r="AF38" i="5" a="1"/>
  <c r="AG38" i="5" a="1"/>
  <c r="AH38" i="5" a="1"/>
  <c r="AI38" i="5" a="1"/>
  <c r="AJ38" i="5" a="1"/>
  <c r="AK38" i="5" a="1"/>
  <c r="AL38" i="5" a="1"/>
  <c r="AM38" i="5" a="1"/>
  <c r="AN38" i="5" a="1"/>
  <c r="AO38" i="5" a="1"/>
  <c r="AP38" i="5" a="1"/>
  <c r="AQ38" i="5" a="1"/>
  <c r="AR38" i="5" a="1"/>
  <c r="AS38" i="5" a="1"/>
  <c r="AT38" i="5" a="1"/>
  <c r="AU38" i="5" a="1"/>
  <c r="AV38" i="5" a="1"/>
  <c r="AW38" i="5" a="1"/>
  <c r="AX38" i="5" a="1"/>
  <c r="AY38" i="5" a="1"/>
  <c r="AZ38" i="5" a="1"/>
  <c r="BA38" i="5" a="1"/>
  <c r="BB38" i="5" a="1"/>
  <c r="BC38" i="5" a="1"/>
  <c r="BD38" i="5" a="1"/>
  <c r="BE38" i="5" a="1"/>
  <c r="BF38" i="5" a="1"/>
  <c r="BG38" i="5" a="1"/>
  <c r="AF39" i="5" a="1"/>
  <c r="AG39" i="5" a="1"/>
  <c r="AH39" i="5" a="1"/>
  <c r="AI39" i="5" a="1"/>
  <c r="AJ39" i="5" a="1"/>
  <c r="AK39" i="5" a="1"/>
  <c r="AL39" i="5" a="1"/>
  <c r="AM39" i="5" a="1"/>
  <c r="AN39" i="5" a="1"/>
  <c r="AO39" i="5" a="1"/>
  <c r="AP39" i="5" a="1"/>
  <c r="AQ39" i="5" a="1"/>
  <c r="AR39" i="5" a="1"/>
  <c r="AS39" i="5" a="1"/>
  <c r="AT39" i="5" a="1"/>
  <c r="AU39" i="5" a="1"/>
  <c r="AV39" i="5" a="1"/>
  <c r="AW39" i="5" a="1"/>
  <c r="AX39" i="5" a="1"/>
  <c r="AY39" i="5" a="1"/>
  <c r="AZ39" i="5" a="1"/>
  <c r="BA39" i="5" a="1"/>
  <c r="BB39" i="5" a="1"/>
  <c r="BC39" i="5" a="1"/>
  <c r="BD39" i="5" a="1"/>
  <c r="BE39" i="5" a="1"/>
  <c r="BF39" i="5" a="1"/>
  <c r="BG39" i="5" a="1"/>
  <c r="AF40" i="5" a="1"/>
  <c r="AG40" i="5" a="1"/>
  <c r="AH40" i="5" a="1"/>
  <c r="AI40" i="5" a="1"/>
  <c r="AJ40" i="5" a="1"/>
  <c r="AK40" i="5" a="1"/>
  <c r="AL40" i="5" a="1"/>
  <c r="AM40" i="5" a="1"/>
  <c r="AN40" i="5" a="1"/>
  <c r="AO40" i="5" a="1"/>
  <c r="AP40" i="5" a="1"/>
  <c r="AQ40" i="5" a="1"/>
  <c r="AR40" i="5" a="1"/>
  <c r="AS40" i="5" a="1"/>
  <c r="AT40" i="5" a="1"/>
  <c r="AU40" i="5" a="1"/>
  <c r="AV40" i="5" a="1"/>
  <c r="AW40" i="5" a="1"/>
  <c r="AX40" i="5" a="1"/>
  <c r="AY40" i="5" a="1"/>
  <c r="AZ40" i="5" a="1"/>
  <c r="BA40" i="5" a="1"/>
  <c r="BB40" i="5" a="1"/>
  <c r="BC40" i="5" a="1"/>
  <c r="BD40" i="5" a="1"/>
  <c r="BE40" i="5" a="1"/>
  <c r="BF40" i="5" a="1"/>
  <c r="BG40" i="5" a="1"/>
  <c r="AF41" i="5" a="1"/>
  <c r="AG41" i="5" a="1"/>
  <c r="AH41" i="5" a="1"/>
  <c r="AI41" i="5" a="1"/>
  <c r="AJ41" i="5" a="1"/>
  <c r="AK41" i="5" a="1"/>
  <c r="AL41" i="5" a="1"/>
  <c r="AM41" i="5" a="1"/>
  <c r="AN41" i="5" a="1"/>
  <c r="AO41" i="5" a="1"/>
  <c r="AP41" i="5" a="1"/>
  <c r="AQ41" i="5" a="1"/>
  <c r="AR41" i="5" a="1"/>
  <c r="AS41" i="5" a="1"/>
  <c r="AT41" i="5" a="1"/>
  <c r="AU41" i="5" a="1"/>
  <c r="AV41" i="5" a="1"/>
  <c r="AW41" i="5" a="1"/>
  <c r="AX41" i="5" a="1"/>
  <c r="AY41" i="5" a="1"/>
  <c r="AZ41" i="5" a="1"/>
  <c r="BA41" i="5" a="1"/>
  <c r="BB41" i="5" a="1"/>
  <c r="BC41" i="5" a="1"/>
  <c r="BD41" i="5" a="1"/>
  <c r="BE41" i="5" a="1"/>
  <c r="BF41" i="5" a="1"/>
  <c r="BG41" i="5" a="1"/>
  <c r="AF42" i="5" a="1"/>
  <c r="AG42" i="5" a="1"/>
  <c r="AH42" i="5" a="1"/>
  <c r="AI42" i="5" a="1"/>
  <c r="AJ42" i="5" a="1"/>
  <c r="AK42" i="5" a="1"/>
  <c r="AL42" i="5" a="1"/>
  <c r="AM42" i="5" a="1"/>
  <c r="AN42" i="5" a="1"/>
  <c r="AO42" i="5" a="1"/>
  <c r="AP42" i="5" a="1"/>
  <c r="AQ42" i="5" a="1"/>
  <c r="AR42" i="5" a="1"/>
  <c r="AS42" i="5" a="1"/>
  <c r="AT42" i="5" a="1"/>
  <c r="AU42" i="5" a="1"/>
  <c r="AV42" i="5" a="1"/>
  <c r="AW42" i="5" a="1"/>
  <c r="AX42" i="5" a="1"/>
  <c r="AY42" i="5" a="1"/>
  <c r="AZ42" i="5" a="1"/>
  <c r="BA42" i="5" a="1"/>
  <c r="BB42" i="5" a="1"/>
  <c r="BC42" i="5" a="1"/>
  <c r="BD42" i="5" a="1"/>
  <c r="BE42" i="5" a="1"/>
  <c r="BF42" i="5" a="1"/>
  <c r="BG42" i="5" a="1"/>
  <c r="AF43" i="5" a="1"/>
  <c r="AG43" i="5" a="1"/>
  <c r="AH43" i="5" a="1"/>
  <c r="AI43" i="5" a="1"/>
  <c r="AJ43" i="5" a="1"/>
  <c r="AK43" i="5" a="1"/>
  <c r="AL43" i="5" a="1"/>
  <c r="AM43" i="5" a="1"/>
  <c r="AN43" i="5" a="1"/>
  <c r="AO43" i="5" a="1"/>
  <c r="AP43" i="5" a="1"/>
  <c r="AQ43" i="5" a="1"/>
  <c r="AR43" i="5" a="1"/>
  <c r="AS43" i="5" a="1"/>
  <c r="AT43" i="5" a="1"/>
  <c r="AU43" i="5" a="1"/>
  <c r="AV43" i="5" a="1"/>
  <c r="AW43" i="5" a="1"/>
  <c r="AX43" i="5" a="1"/>
  <c r="AY43" i="5" a="1"/>
  <c r="AZ43" i="5" a="1"/>
  <c r="BA43" i="5" a="1"/>
  <c r="BB43" i="5" a="1"/>
  <c r="BC43" i="5" a="1"/>
  <c r="BD43" i="5" a="1"/>
  <c r="BE43" i="5" a="1"/>
  <c r="BF43" i="5" a="1"/>
  <c r="BG43" i="5" a="1"/>
  <c r="AF44" i="5" a="1"/>
  <c r="AG44" i="5" a="1"/>
  <c r="AH44" i="5" a="1"/>
  <c r="AI44" i="5" a="1"/>
  <c r="AJ44" i="5" a="1"/>
  <c r="AK44" i="5" a="1"/>
  <c r="AL44" i="5" a="1"/>
  <c r="AM44" i="5" a="1"/>
  <c r="AN44" i="5" a="1"/>
  <c r="AO44" i="5" a="1"/>
  <c r="AP44" i="5" a="1"/>
  <c r="AQ44" i="5" a="1"/>
  <c r="AR44" i="5" a="1"/>
  <c r="AS44" i="5" a="1"/>
  <c r="AT44" i="5" a="1"/>
  <c r="AU44" i="5" a="1"/>
  <c r="AV44" i="5" a="1"/>
  <c r="AW44" i="5" a="1"/>
  <c r="AX44" i="5" a="1"/>
  <c r="AY44" i="5" a="1"/>
  <c r="AZ44" i="5" a="1"/>
  <c r="BA44" i="5" a="1"/>
  <c r="BB44" i="5" a="1"/>
  <c r="BC44" i="5" a="1"/>
  <c r="BD44" i="5" a="1"/>
  <c r="BE44" i="5" a="1"/>
  <c r="BF44" i="5" a="1"/>
  <c r="BG44" i="5" a="1"/>
  <c r="AF45" i="5" a="1"/>
  <c r="AG45" i="5" a="1"/>
  <c r="AH45" i="5" a="1"/>
  <c r="AI45" i="5" a="1"/>
  <c r="AJ45" i="5" a="1"/>
  <c r="AK45" i="5" a="1"/>
  <c r="AL45" i="5" a="1"/>
  <c r="AM45" i="5" a="1"/>
  <c r="AN45" i="5" a="1"/>
  <c r="AO45" i="5" a="1"/>
  <c r="AP45" i="5" a="1"/>
  <c r="AQ45" i="5" a="1"/>
  <c r="AR45" i="5" a="1"/>
  <c r="AS45" i="5" a="1"/>
  <c r="AT45" i="5" a="1"/>
  <c r="AU45" i="5" a="1"/>
  <c r="AV45" i="5" a="1"/>
  <c r="AW45" i="5" a="1"/>
  <c r="AX45" i="5" a="1"/>
  <c r="AY45" i="5" a="1"/>
  <c r="AZ45" i="5" a="1"/>
  <c r="BA45" i="5" a="1"/>
  <c r="BB45" i="5" a="1"/>
  <c r="BC45" i="5" a="1"/>
  <c r="BD45" i="5" a="1"/>
  <c r="BE45" i="5" a="1"/>
  <c r="BF45" i="5" a="1"/>
  <c r="BG45" i="5" a="1"/>
  <c r="AF46" i="5" a="1"/>
  <c r="AG46" i="5" a="1"/>
  <c r="AH46" i="5" a="1"/>
  <c r="AI46" i="5" a="1"/>
  <c r="AJ46" i="5" a="1"/>
  <c r="AK46" i="5" a="1"/>
  <c r="AL46" i="5" a="1"/>
  <c r="AM46" i="5" a="1"/>
  <c r="AN46" i="5" a="1"/>
  <c r="AO46" i="5" a="1"/>
  <c r="AP46" i="5" a="1"/>
  <c r="AQ46" i="5" a="1"/>
  <c r="AR46" i="5" a="1"/>
  <c r="AS46" i="5" a="1"/>
  <c r="AT46" i="5" a="1"/>
  <c r="AU46" i="5" a="1"/>
  <c r="AV46" i="5" a="1"/>
  <c r="AW46" i="5" a="1"/>
  <c r="AX46" i="5" a="1"/>
  <c r="AY46" i="5" a="1"/>
  <c r="AZ46" i="5" a="1"/>
  <c r="BA46" i="5" a="1"/>
  <c r="BB46" i="5" a="1"/>
  <c r="BC46" i="5" a="1"/>
  <c r="BD46" i="5" a="1"/>
  <c r="BE46" i="5" a="1"/>
  <c r="BF46" i="5" a="1"/>
  <c r="BG46" i="5" a="1"/>
  <c r="AF47" i="5" a="1"/>
  <c r="AG47" i="5" a="1"/>
  <c r="AH47" i="5" a="1"/>
  <c r="AI47" i="5" a="1"/>
  <c r="AJ47" i="5" a="1"/>
  <c r="AK47" i="5" a="1"/>
  <c r="AL47" i="5" a="1"/>
  <c r="AM47" i="5" a="1"/>
  <c r="AN47" i="5" a="1"/>
  <c r="AO47" i="5" a="1"/>
  <c r="AP47" i="5" a="1"/>
  <c r="AQ47" i="5" a="1"/>
  <c r="AR47" i="5" a="1"/>
  <c r="AS47" i="5" a="1"/>
  <c r="AT47" i="5" a="1"/>
  <c r="AU47" i="5" a="1"/>
  <c r="AV47" i="5" a="1"/>
  <c r="AW47" i="5" a="1"/>
  <c r="AX47" i="5" a="1"/>
  <c r="AY47" i="5" a="1"/>
  <c r="AZ47" i="5" a="1"/>
  <c r="BA47" i="5" a="1"/>
  <c r="BB47" i="5" a="1"/>
  <c r="BC47" i="5" a="1"/>
  <c r="BD47" i="5" a="1"/>
  <c r="BE47" i="5" a="1"/>
  <c r="BF47" i="5" a="1"/>
  <c r="BG47" i="5" a="1"/>
  <c r="AF48" i="5" a="1"/>
  <c r="AG48" i="5" a="1"/>
  <c r="AH48" i="5" a="1"/>
  <c r="AI48" i="5" a="1"/>
  <c r="AJ48" i="5" a="1"/>
  <c r="AK48" i="5" a="1"/>
  <c r="AL48" i="5" a="1"/>
  <c r="AM48" i="5" a="1"/>
  <c r="AN48" i="5" a="1"/>
  <c r="AO48" i="5" a="1"/>
  <c r="AP48" i="5" a="1"/>
  <c r="AQ48" i="5" a="1"/>
  <c r="AR48" i="5" a="1"/>
  <c r="AS48" i="5" a="1"/>
  <c r="AT48" i="5" a="1"/>
  <c r="AU48" i="5" a="1"/>
  <c r="AV48" i="5" a="1"/>
  <c r="AW48" i="5" a="1"/>
  <c r="AX48" i="5" a="1"/>
  <c r="AY48" i="5" a="1"/>
  <c r="AZ48" i="5" a="1"/>
  <c r="BA48" i="5" a="1"/>
  <c r="BB48" i="5" a="1"/>
  <c r="BC48" i="5" a="1"/>
  <c r="BD48" i="5" a="1"/>
  <c r="BE48" i="5" a="1"/>
  <c r="BF48" i="5" a="1"/>
  <c r="BG48" i="5" a="1"/>
  <c r="AF49" i="5" a="1"/>
  <c r="AG49" i="5" a="1"/>
  <c r="AH49" i="5" a="1"/>
  <c r="AI49" i="5" a="1"/>
  <c r="AJ49" i="5" a="1"/>
  <c r="AK49" i="5" a="1"/>
  <c r="AL49" i="5" a="1"/>
  <c r="AM49" i="5" a="1"/>
  <c r="AN49" i="5" a="1"/>
  <c r="AO49" i="5" a="1"/>
  <c r="AP49" i="5" a="1"/>
  <c r="AQ49" i="5" a="1"/>
  <c r="AR49" i="5" a="1"/>
  <c r="AS49" i="5" a="1"/>
  <c r="AT49" i="5" a="1"/>
  <c r="AU49" i="5" a="1"/>
  <c r="AV49" i="5" a="1"/>
  <c r="AW49" i="5" a="1"/>
  <c r="AX49" i="5" a="1"/>
  <c r="AY49" i="5" a="1"/>
  <c r="AZ49" i="5" a="1"/>
  <c r="BA49" i="5" a="1"/>
  <c r="BB49" i="5" a="1"/>
  <c r="BC49" i="5" a="1"/>
  <c r="BD49" i="5" a="1"/>
  <c r="BE49" i="5" a="1"/>
  <c r="BF49" i="5" a="1"/>
  <c r="BG49" i="5" a="1"/>
  <c r="AF50" i="5" a="1"/>
  <c r="AG50" i="5" a="1"/>
  <c r="AH50" i="5" a="1"/>
  <c r="AI50" i="5" a="1"/>
  <c r="AJ50" i="5" a="1"/>
  <c r="AK50" i="5" a="1"/>
  <c r="AL50" i="5" a="1"/>
  <c r="AM50" i="5" a="1"/>
  <c r="AN50" i="5" a="1"/>
  <c r="AO50" i="5" a="1"/>
  <c r="AP50" i="5" a="1"/>
  <c r="AQ50" i="5" a="1"/>
  <c r="AR50" i="5" a="1"/>
  <c r="AS50" i="5" a="1"/>
  <c r="AT50" i="5" a="1"/>
  <c r="AU50" i="5" a="1"/>
  <c r="AV50" i="5" a="1"/>
  <c r="AW50" i="5" a="1"/>
  <c r="AX50" i="5" a="1"/>
  <c r="AY50" i="5" a="1"/>
  <c r="AZ50" i="5" a="1"/>
  <c r="BA50" i="5" a="1"/>
  <c r="BB50" i="5" a="1"/>
  <c r="BC50" i="5" a="1"/>
  <c r="BD50" i="5" a="1"/>
  <c r="BE50" i="5" a="1"/>
  <c r="BF50" i="5" a="1"/>
  <c r="BG50" i="5" a="1"/>
  <c r="AF51" i="5" a="1"/>
  <c r="AG51" i="5" a="1"/>
  <c r="AH51" i="5" a="1"/>
  <c r="AI51" i="5" a="1"/>
  <c r="AJ51" i="5" a="1"/>
  <c r="AK51" i="5" a="1"/>
  <c r="AL51" i="5" a="1"/>
  <c r="AM51" i="5" a="1"/>
  <c r="AN51" i="5" a="1"/>
  <c r="AO51" i="5" a="1"/>
  <c r="AP51" i="5" a="1"/>
  <c r="AQ51" i="5" a="1"/>
  <c r="AR51" i="5" a="1"/>
  <c r="AS51" i="5" a="1"/>
  <c r="AT51" i="5" a="1"/>
  <c r="AU51" i="5" a="1"/>
  <c r="AV51" i="5" a="1"/>
  <c r="AW51" i="5" a="1"/>
  <c r="AX51" i="5" a="1"/>
  <c r="AY51" i="5" a="1"/>
  <c r="AZ51" i="5" a="1"/>
  <c r="BA51" i="5" a="1"/>
  <c r="BB51" i="5" a="1"/>
  <c r="BC51" i="5" a="1"/>
  <c r="BD51" i="5" a="1"/>
  <c r="BE51" i="5" a="1"/>
  <c r="BF51" i="5" a="1"/>
  <c r="BG51" i="5" a="1"/>
  <c r="AF52" i="5" a="1"/>
  <c r="AG52" i="5" a="1"/>
  <c r="AH52" i="5" a="1"/>
  <c r="AI52" i="5" a="1"/>
  <c r="AJ52" i="5" a="1"/>
  <c r="AK52" i="5" a="1"/>
  <c r="AL52" i="5" a="1"/>
  <c r="AM52" i="5" a="1"/>
  <c r="AN52" i="5" a="1"/>
  <c r="AO52" i="5" a="1"/>
  <c r="AP52" i="5" a="1"/>
  <c r="AQ52" i="5" a="1"/>
  <c r="AR52" i="5" a="1"/>
  <c r="AS52" i="5" a="1"/>
  <c r="AT52" i="5" a="1"/>
  <c r="AU52" i="5" a="1"/>
  <c r="AV52" i="5" a="1"/>
  <c r="AW52" i="5" a="1"/>
  <c r="AX52" i="5" a="1"/>
  <c r="AY52" i="5" a="1"/>
  <c r="AZ52" i="5" a="1"/>
  <c r="BA52" i="5" a="1"/>
  <c r="BB52" i="5" a="1"/>
  <c r="BC52" i="5" a="1"/>
  <c r="BD52" i="5" a="1"/>
  <c r="BE52" i="5" a="1"/>
  <c r="BF52" i="5" a="1"/>
  <c r="BG52" i="5" a="1"/>
  <c r="AF53" i="5" a="1"/>
  <c r="AG53" i="5" a="1"/>
  <c r="AH53" i="5" a="1"/>
  <c r="AI53" i="5" a="1"/>
  <c r="AJ53" i="5" a="1"/>
  <c r="AK53" i="5" a="1"/>
  <c r="AL53" i="5" a="1"/>
  <c r="AM53" i="5" a="1"/>
  <c r="AN53" i="5" a="1"/>
  <c r="AO53" i="5" a="1"/>
  <c r="AP53" i="5" a="1"/>
  <c r="AQ53" i="5" a="1"/>
  <c r="AR53" i="5" a="1"/>
  <c r="AS53" i="5" a="1"/>
  <c r="AT53" i="5" a="1"/>
  <c r="AU53" i="5" a="1"/>
  <c r="AV53" i="5" a="1"/>
  <c r="AW53" i="5" a="1"/>
  <c r="AX53" i="5" a="1"/>
  <c r="AY53" i="5" a="1"/>
  <c r="AZ53" i="5" a="1"/>
  <c r="BA53" i="5" a="1"/>
  <c r="BB53" i="5" a="1"/>
  <c r="BC53" i="5" a="1"/>
  <c r="BD53" i="5" a="1"/>
  <c r="BE53" i="5" a="1"/>
  <c r="BF53" i="5" a="1"/>
  <c r="BG53" i="5" a="1"/>
  <c r="AF54" i="5" a="1"/>
  <c r="AG54" i="5" a="1"/>
  <c r="AH54" i="5" a="1"/>
  <c r="AI54" i="5" a="1"/>
  <c r="AJ54" i="5" a="1"/>
  <c r="AK54" i="5" a="1"/>
  <c r="AL54" i="5" a="1"/>
  <c r="AM54" i="5" a="1"/>
  <c r="AN54" i="5" a="1"/>
  <c r="AO54" i="5" a="1"/>
  <c r="AP54" i="5" a="1"/>
  <c r="AQ54" i="5" a="1"/>
  <c r="AR54" i="5" a="1"/>
  <c r="AS54" i="5" a="1"/>
  <c r="AT54" i="5" a="1"/>
  <c r="AU54" i="5" a="1"/>
  <c r="AV54" i="5" a="1"/>
  <c r="AW54" i="5" a="1"/>
  <c r="AX54" i="5" a="1"/>
  <c r="AY54" i="5" a="1"/>
  <c r="AZ54" i="5" a="1"/>
  <c r="BA54" i="5" a="1"/>
  <c r="BB54" i="5" a="1"/>
  <c r="BC54" i="5" a="1"/>
  <c r="BD54" i="5" a="1"/>
  <c r="BE54" i="5" a="1"/>
  <c r="BF54" i="5" a="1"/>
  <c r="BG54" i="5" a="1"/>
  <c r="AF55" i="5" a="1"/>
  <c r="AG55" i="5" a="1"/>
  <c r="AH55" i="5" a="1"/>
  <c r="AI55" i="5" a="1"/>
  <c r="AJ55" i="5" a="1"/>
  <c r="AK55" i="5" a="1"/>
  <c r="AL55" i="5" a="1"/>
  <c r="AM55" i="5" a="1"/>
  <c r="AN55" i="5" a="1"/>
  <c r="AO55" i="5" a="1"/>
  <c r="AP55" i="5" a="1"/>
  <c r="AQ55" i="5" a="1"/>
  <c r="AR55" i="5" a="1"/>
  <c r="AS55" i="5" a="1"/>
  <c r="AT55" i="5" a="1"/>
  <c r="AU55" i="5" a="1"/>
  <c r="AV55" i="5" a="1"/>
  <c r="AW55" i="5" a="1"/>
  <c r="AX55" i="5" a="1"/>
  <c r="AY55" i="5" a="1"/>
  <c r="AZ55" i="5" a="1"/>
  <c r="BA55" i="5" a="1"/>
  <c r="BB55" i="5" a="1"/>
  <c r="BC55" i="5" a="1"/>
  <c r="BD55" i="5" a="1"/>
  <c r="BE55" i="5" a="1"/>
  <c r="BF55" i="5" a="1"/>
  <c r="BG55" i="5" a="1"/>
  <c r="AF56" i="5" a="1"/>
  <c r="AG56" i="5" a="1"/>
  <c r="AH56" i="5" a="1"/>
  <c r="AI56" i="5" a="1"/>
  <c r="AJ56" i="5" a="1"/>
  <c r="AK56" i="5" a="1"/>
  <c r="AL56" i="5" a="1"/>
  <c r="AM56" i="5" a="1"/>
  <c r="AN56" i="5" a="1"/>
  <c r="AO56" i="5" a="1"/>
  <c r="AP56" i="5" a="1"/>
  <c r="AQ56" i="5" a="1"/>
  <c r="AR56" i="5" a="1"/>
  <c r="AS56" i="5" a="1"/>
  <c r="AT56" i="5" a="1"/>
  <c r="AU56" i="5" a="1"/>
  <c r="AV56" i="5" a="1"/>
  <c r="AW56" i="5" a="1"/>
  <c r="AX56" i="5" a="1"/>
  <c r="AY56" i="5" a="1"/>
  <c r="AZ56" i="5" a="1"/>
  <c r="BA56" i="5" a="1"/>
  <c r="BB56" i="5" a="1"/>
  <c r="BC56" i="5" a="1"/>
  <c r="BD56" i="5" a="1"/>
  <c r="BE56" i="5" a="1"/>
  <c r="BF56" i="5" a="1"/>
  <c r="BG56" i="5" a="1"/>
  <c r="AF57" i="5" a="1"/>
  <c r="AG57" i="5" a="1"/>
  <c r="AH57" i="5" a="1"/>
  <c r="AI57" i="5" a="1"/>
  <c r="AJ57" i="5" a="1"/>
  <c r="AK57" i="5" a="1"/>
  <c r="AL57" i="5" a="1"/>
  <c r="AM57" i="5" a="1"/>
  <c r="AN57" i="5" a="1"/>
  <c r="AO57" i="5" a="1"/>
  <c r="AP57" i="5" a="1"/>
  <c r="AQ57" i="5" a="1"/>
  <c r="AR57" i="5" a="1"/>
  <c r="AS57" i="5" a="1"/>
  <c r="AT57" i="5" a="1"/>
  <c r="AU57" i="5" a="1"/>
  <c r="AV57" i="5" a="1"/>
  <c r="AW57" i="5" a="1"/>
  <c r="AX57" i="5" a="1"/>
  <c r="AY57" i="5" a="1"/>
  <c r="AZ57" i="5" a="1"/>
  <c r="BA57" i="5" a="1"/>
  <c r="BB57" i="5" a="1"/>
  <c r="BC57" i="5" a="1"/>
  <c r="BD57" i="5" a="1"/>
  <c r="BE57" i="5" a="1"/>
  <c r="BF57" i="5" a="1"/>
  <c r="BG57" i="5" a="1"/>
  <c r="AF58" i="5" a="1"/>
  <c r="AG58" i="5" a="1"/>
  <c r="AH58" i="5" a="1"/>
  <c r="AI58" i="5" a="1"/>
  <c r="AJ58" i="5" a="1"/>
  <c r="AK58" i="5" a="1"/>
  <c r="AL58" i="5" a="1"/>
  <c r="AM58" i="5" a="1"/>
  <c r="AN58" i="5" a="1"/>
  <c r="AO58" i="5" a="1"/>
  <c r="AP58" i="5" a="1"/>
  <c r="AQ58" i="5" a="1"/>
  <c r="AR58" i="5" a="1"/>
  <c r="AS58" i="5" a="1"/>
  <c r="AT58" i="5" a="1"/>
  <c r="AU58" i="5" a="1"/>
  <c r="AV58" i="5" a="1"/>
  <c r="AW58" i="5" a="1"/>
  <c r="AX58" i="5" a="1"/>
  <c r="AY58" i="5" a="1"/>
  <c r="AZ58" i="5" a="1"/>
  <c r="BA58" i="5" a="1"/>
  <c r="BB58" i="5" a="1"/>
  <c r="BC58" i="5" a="1"/>
  <c r="BD58" i="5" a="1"/>
  <c r="BE58" i="5" a="1"/>
  <c r="BF58" i="5" a="1"/>
  <c r="BG58" i="5" a="1"/>
  <c r="AF59" i="5" a="1"/>
  <c r="AG59" i="5" a="1"/>
  <c r="AH59" i="5" a="1"/>
  <c r="AI59" i="5" a="1"/>
  <c r="AJ59" i="5" a="1"/>
  <c r="AK59" i="5" a="1"/>
  <c r="AL59" i="5" a="1"/>
  <c r="AM59" i="5" a="1"/>
  <c r="AN59" i="5" a="1"/>
  <c r="AO59" i="5" a="1"/>
  <c r="AP59" i="5" a="1"/>
  <c r="AQ59" i="5" a="1"/>
  <c r="AR59" i="5" a="1"/>
  <c r="AS59" i="5" a="1"/>
  <c r="AT59" i="5" a="1"/>
  <c r="AU59" i="5" a="1"/>
  <c r="AV59" i="5" a="1"/>
  <c r="AW59" i="5" a="1"/>
  <c r="AX59" i="5" a="1"/>
  <c r="AY59" i="5" a="1"/>
  <c r="AZ59" i="5" a="1"/>
  <c r="BA59" i="5" a="1"/>
  <c r="BB59" i="5" a="1"/>
  <c r="BC59" i="5" a="1"/>
  <c r="BD59" i="5" a="1"/>
  <c r="BE59" i="5" a="1"/>
  <c r="BF59" i="5" a="1"/>
  <c r="BG59" i="5" a="1"/>
  <c r="AF60" i="5" a="1"/>
  <c r="AG60" i="5" a="1"/>
  <c r="AH60" i="5" a="1"/>
  <c r="AI60" i="5" a="1"/>
  <c r="AJ60" i="5" a="1"/>
  <c r="AK60" i="5" a="1"/>
  <c r="AL60" i="5" a="1"/>
  <c r="AM60" i="5" a="1"/>
  <c r="AN60" i="5" a="1"/>
  <c r="AO60" i="5" a="1"/>
  <c r="AP60" i="5" a="1"/>
  <c r="AQ60" i="5" a="1"/>
  <c r="AR60" i="5" a="1"/>
  <c r="AS60" i="5" a="1"/>
  <c r="AT60" i="5" a="1"/>
  <c r="AU60" i="5" a="1"/>
  <c r="AV60" i="5" a="1"/>
  <c r="AW60" i="5" a="1"/>
  <c r="AX60" i="5" a="1"/>
  <c r="AY60" i="5" a="1"/>
  <c r="AZ60" i="5" a="1"/>
  <c r="BA60" i="5" a="1"/>
  <c r="BB60" i="5" a="1"/>
  <c r="BC60" i="5" a="1"/>
  <c r="BD60" i="5" a="1"/>
  <c r="BE60" i="5" a="1"/>
  <c r="BF60" i="5" a="1"/>
  <c r="BG60" i="5" a="1"/>
  <c r="AF61" i="5" a="1"/>
  <c r="AG61" i="5" a="1"/>
  <c r="AH61" i="5" a="1"/>
  <c r="AI61" i="5" a="1"/>
  <c r="AJ61" i="5" a="1"/>
  <c r="AK61" i="5" a="1"/>
  <c r="AL61" i="5" a="1"/>
  <c r="AM61" i="5" a="1"/>
  <c r="AN61" i="5" a="1"/>
  <c r="AO61" i="5" a="1"/>
  <c r="AP61" i="5" a="1"/>
  <c r="AQ61" i="5" a="1"/>
  <c r="AR61" i="5" a="1"/>
  <c r="AS61" i="5" a="1"/>
  <c r="AT61" i="5" a="1"/>
  <c r="AU61" i="5" a="1"/>
  <c r="AV61" i="5" a="1"/>
  <c r="AW61" i="5" a="1"/>
  <c r="AX61" i="5" a="1"/>
  <c r="AY61" i="5" a="1"/>
  <c r="AZ61" i="5" a="1"/>
  <c r="BA61" i="5" a="1"/>
  <c r="BB61" i="5" a="1"/>
  <c r="BC61" i="5" a="1"/>
  <c r="BD61" i="5" a="1"/>
  <c r="BE61" i="5" a="1"/>
  <c r="BF61" i="5" a="1"/>
  <c r="BG61" i="5" a="1"/>
  <c r="AF62" i="5" a="1"/>
  <c r="AG62" i="5" a="1"/>
  <c r="AH62" i="5" a="1"/>
  <c r="AI62" i="5" a="1"/>
  <c r="AJ62" i="5" a="1"/>
  <c r="AK62" i="5" a="1"/>
  <c r="AL62" i="5" a="1"/>
  <c r="AM62" i="5" a="1"/>
  <c r="AN62" i="5" a="1"/>
  <c r="AO62" i="5" a="1"/>
  <c r="AP62" i="5" a="1"/>
  <c r="AQ62" i="5" a="1"/>
  <c r="AR62" i="5" a="1"/>
  <c r="AS62" i="5" a="1"/>
  <c r="AT62" i="5" a="1"/>
  <c r="AU62" i="5" a="1"/>
  <c r="AV62" i="5" a="1"/>
  <c r="AW62" i="5" a="1"/>
  <c r="AX62" i="5" a="1"/>
  <c r="AY62" i="5" a="1"/>
  <c r="AZ62" i="5" a="1"/>
  <c r="BA62" i="5" a="1"/>
  <c r="BB62" i="5" a="1"/>
  <c r="BC62" i="5" a="1"/>
  <c r="BD62" i="5" a="1"/>
  <c r="BE62" i="5" a="1"/>
  <c r="BF62" i="5" a="1"/>
  <c r="BG62" i="5" a="1"/>
  <c r="AF63" i="5" a="1"/>
  <c r="AG63" i="5" a="1"/>
  <c r="AH63" i="5" a="1"/>
  <c r="AI63" i="5" a="1"/>
  <c r="AJ63" i="5" a="1"/>
  <c r="AK63" i="5" a="1"/>
  <c r="AL63" i="5" a="1"/>
  <c r="AM63" i="5" a="1"/>
  <c r="AN63" i="5" a="1"/>
  <c r="AO63" i="5" a="1"/>
  <c r="AP63" i="5" a="1"/>
  <c r="AQ63" i="5" a="1"/>
  <c r="AR63" i="5" a="1"/>
  <c r="AS63" i="5" a="1"/>
  <c r="AT63" i="5" a="1"/>
  <c r="AU63" i="5" a="1"/>
  <c r="AV63" i="5" a="1"/>
  <c r="AW63" i="5" a="1"/>
  <c r="AX63" i="5" a="1"/>
  <c r="AY63" i="5" a="1"/>
  <c r="AZ63" i="5" a="1"/>
  <c r="BA63" i="5" a="1"/>
  <c r="BB63" i="5" a="1"/>
  <c r="BC63" i="5" a="1"/>
  <c r="BD63" i="5" a="1"/>
  <c r="BE63" i="5" a="1"/>
  <c r="BF63" i="5" a="1"/>
  <c r="BG63" i="5" a="1"/>
  <c r="AF64" i="5" a="1"/>
  <c r="AG64" i="5" a="1"/>
  <c r="AH64" i="5" a="1"/>
  <c r="AI64" i="5" a="1"/>
  <c r="AJ64" i="5" a="1"/>
  <c r="AK64" i="5" a="1"/>
  <c r="AL64" i="5" a="1"/>
  <c r="AM64" i="5" a="1"/>
  <c r="AN64" i="5" a="1"/>
  <c r="AO64" i="5" a="1"/>
  <c r="AP64" i="5" a="1"/>
  <c r="AQ64" i="5" a="1"/>
  <c r="AR64" i="5" a="1"/>
  <c r="AS64" i="5" a="1"/>
  <c r="AT64" i="5" a="1"/>
  <c r="AU64" i="5" a="1"/>
  <c r="AV64" i="5" a="1"/>
  <c r="AW64" i="5" a="1"/>
  <c r="AX64" i="5" a="1"/>
  <c r="AY64" i="5" a="1"/>
  <c r="AZ64" i="5" a="1"/>
  <c r="BA64" i="5" a="1"/>
  <c r="BB64" i="5" a="1"/>
  <c r="BC64" i="5" a="1"/>
  <c r="BD64" i="5" a="1"/>
  <c r="BE64" i="5" a="1"/>
  <c r="BF64" i="5" a="1"/>
  <c r="BG64" i="5" a="1"/>
  <c r="AF65" i="5" a="1"/>
  <c r="AG65" i="5" a="1"/>
  <c r="AH65" i="5" a="1"/>
  <c r="AI65" i="5" a="1"/>
  <c r="AJ65" i="5" a="1"/>
  <c r="AK65" i="5" a="1"/>
  <c r="AL65" i="5" a="1"/>
  <c r="AM65" i="5" a="1"/>
  <c r="AN65" i="5" a="1"/>
  <c r="AO65" i="5" a="1"/>
  <c r="AP65" i="5" a="1"/>
  <c r="AQ65" i="5" a="1"/>
  <c r="AR65" i="5" a="1"/>
  <c r="AS65" i="5" a="1"/>
  <c r="AT65" i="5" a="1"/>
  <c r="AU65" i="5" a="1"/>
  <c r="AV65" i="5" a="1"/>
  <c r="AW65" i="5" a="1"/>
  <c r="AX65" i="5" a="1"/>
  <c r="AY65" i="5" a="1"/>
  <c r="AZ65" i="5" a="1"/>
  <c r="BA65" i="5" a="1"/>
  <c r="BB65" i="5" a="1"/>
  <c r="BC65" i="5" a="1"/>
  <c r="BD65" i="5" a="1"/>
  <c r="BE65" i="5" a="1"/>
  <c r="BF65" i="5" a="1"/>
  <c r="BG65" i="5" a="1"/>
  <c r="AF66" i="5" a="1"/>
  <c r="AG66" i="5" a="1"/>
  <c r="AH66" i="5" a="1"/>
  <c r="AI66" i="5" a="1"/>
  <c r="AJ66" i="5" a="1"/>
  <c r="AK66" i="5" a="1"/>
  <c r="AL66" i="5" a="1"/>
  <c r="AM66" i="5" a="1"/>
  <c r="AN66" i="5" a="1"/>
  <c r="AO66" i="5" a="1"/>
  <c r="AP66" i="5" a="1"/>
  <c r="AQ66" i="5" a="1"/>
  <c r="AR66" i="5" a="1"/>
  <c r="AS66" i="5" a="1"/>
  <c r="AT66" i="5" a="1"/>
  <c r="AU66" i="5" a="1"/>
  <c r="AV66" i="5" a="1"/>
  <c r="AW66" i="5" a="1"/>
  <c r="AX66" i="5" a="1"/>
  <c r="AY66" i="5" a="1"/>
  <c r="AZ66" i="5" a="1"/>
  <c r="BA66" i="5" a="1"/>
  <c r="BB66" i="5" a="1"/>
  <c r="BC66" i="5" a="1"/>
  <c r="BD66" i="5" a="1"/>
  <c r="BE66" i="5" a="1"/>
  <c r="BF66" i="5" a="1"/>
  <c r="BG66" i="5" a="1"/>
  <c r="AF67" i="5" a="1"/>
  <c r="AG67" i="5" a="1"/>
  <c r="AH67" i="5" a="1"/>
  <c r="AI67" i="5" a="1"/>
  <c r="AJ67" i="5" a="1"/>
  <c r="AK67" i="5" a="1"/>
  <c r="AL67" i="5" a="1"/>
  <c r="AM67" i="5" a="1"/>
  <c r="AN67" i="5" a="1"/>
  <c r="AO67" i="5" a="1"/>
  <c r="AP67" i="5" a="1"/>
  <c r="AQ67" i="5" a="1"/>
  <c r="AR67" i="5" a="1"/>
  <c r="AS67" i="5" a="1"/>
  <c r="AT67" i="5" a="1"/>
  <c r="AU67" i="5" a="1"/>
  <c r="AV67" i="5" a="1"/>
  <c r="AW67" i="5" a="1"/>
  <c r="AX67" i="5" a="1"/>
  <c r="AY67" i="5" a="1"/>
  <c r="AZ67" i="5" a="1"/>
  <c r="BA67" i="5" a="1"/>
  <c r="BB67" i="5" a="1"/>
  <c r="BC67" i="5" a="1"/>
  <c r="BD67" i="5" a="1"/>
  <c r="BE67" i="5" a="1"/>
  <c r="BF67" i="5" a="1"/>
  <c r="BG67" i="5" a="1"/>
  <c r="AF68" i="5" a="1"/>
  <c r="AG68" i="5" a="1"/>
  <c r="AH68" i="5" a="1"/>
  <c r="AI68" i="5" a="1"/>
  <c r="AJ68" i="5" a="1"/>
  <c r="AK68" i="5" a="1"/>
  <c r="AL68" i="5" a="1"/>
  <c r="AM68" i="5" a="1"/>
  <c r="AN68" i="5" a="1"/>
  <c r="AO68" i="5" a="1"/>
  <c r="AP68" i="5" a="1"/>
  <c r="AQ68" i="5" a="1"/>
  <c r="AR68" i="5" a="1"/>
  <c r="AS68" i="5" a="1"/>
  <c r="AT68" i="5" a="1"/>
  <c r="AU68" i="5" a="1"/>
  <c r="AV68" i="5" a="1"/>
  <c r="AW68" i="5" a="1"/>
  <c r="AX68" i="5" a="1"/>
  <c r="AY68" i="5" a="1"/>
  <c r="AZ68" i="5" a="1"/>
  <c r="BA68" i="5" a="1"/>
  <c r="BB68" i="5" a="1"/>
  <c r="BC68" i="5" a="1"/>
  <c r="BD68" i="5" a="1"/>
  <c r="BE68" i="5" a="1"/>
  <c r="BF68" i="5" a="1"/>
  <c r="BG68" i="5" a="1"/>
  <c r="AF69" i="5" a="1"/>
  <c r="AG69" i="5" a="1"/>
  <c r="AH69" i="5" a="1"/>
  <c r="AI69" i="5" a="1"/>
  <c r="AJ69" i="5" a="1"/>
  <c r="AK69" i="5" a="1"/>
  <c r="AL69" i="5" a="1"/>
  <c r="AM69" i="5" a="1"/>
  <c r="AN69" i="5" a="1"/>
  <c r="AO69" i="5" a="1"/>
  <c r="AP69" i="5" a="1"/>
  <c r="AQ69" i="5" a="1"/>
  <c r="AR69" i="5" a="1"/>
  <c r="AS69" i="5" a="1"/>
  <c r="AT69" i="5" a="1"/>
  <c r="AU69" i="5" a="1"/>
  <c r="AV69" i="5" a="1"/>
  <c r="AW69" i="5" a="1"/>
  <c r="AX69" i="5" a="1"/>
  <c r="AY69" i="5" a="1"/>
  <c r="AZ69" i="5" a="1"/>
  <c r="BA69" i="5" a="1"/>
  <c r="BB69" i="5" a="1"/>
  <c r="BC69" i="5" a="1"/>
  <c r="BD69" i="5" a="1"/>
  <c r="BE69" i="5" a="1"/>
  <c r="BF69" i="5" a="1"/>
  <c r="BG69" i="5" a="1"/>
  <c r="AF70" i="5" a="1"/>
  <c r="AG70" i="5" a="1"/>
  <c r="AH70" i="5" a="1"/>
  <c r="AI70" i="5" a="1"/>
  <c r="AJ70" i="5" a="1"/>
  <c r="AK70" i="5" a="1"/>
  <c r="AL70" i="5" a="1"/>
  <c r="AM70" i="5" a="1"/>
  <c r="AN70" i="5" a="1"/>
  <c r="AO70" i="5" a="1"/>
  <c r="AP70" i="5" a="1"/>
  <c r="AQ70" i="5" a="1"/>
  <c r="AR70" i="5" a="1"/>
  <c r="AS70" i="5" a="1"/>
  <c r="AT70" i="5" a="1"/>
  <c r="AU70" i="5" a="1"/>
  <c r="AV70" i="5" a="1"/>
  <c r="AW70" i="5" a="1"/>
  <c r="AX70" i="5" a="1"/>
  <c r="AY70" i="5" a="1"/>
  <c r="AZ70" i="5" a="1"/>
  <c r="BA70" i="5" a="1"/>
  <c r="BB70" i="5" a="1"/>
  <c r="BC70" i="5" a="1"/>
  <c r="BD70" i="5" a="1"/>
  <c r="BE70" i="5" a="1"/>
  <c r="BF70" i="5" a="1"/>
  <c r="BG70" i="5" a="1"/>
  <c r="AF71" i="5" a="1"/>
  <c r="AG71" i="5" a="1"/>
  <c r="AH71" i="5" a="1"/>
  <c r="AI71" i="5" a="1"/>
  <c r="AJ71" i="5" a="1"/>
  <c r="AK71" i="5" a="1"/>
  <c r="AL71" i="5" a="1"/>
  <c r="AM71" i="5" a="1"/>
  <c r="AN71" i="5" a="1"/>
  <c r="AO71" i="5" a="1"/>
  <c r="AP71" i="5" a="1"/>
  <c r="AQ71" i="5" a="1"/>
  <c r="AR71" i="5" a="1"/>
  <c r="AS71" i="5" a="1"/>
  <c r="AT71" i="5" a="1"/>
  <c r="AU71" i="5" a="1"/>
  <c r="AV71" i="5" a="1"/>
  <c r="AW71" i="5" a="1"/>
  <c r="AX71" i="5" a="1"/>
  <c r="AY71" i="5" a="1"/>
  <c r="AZ71" i="5" a="1"/>
  <c r="BA71" i="5" a="1"/>
  <c r="BB71" i="5" a="1"/>
  <c r="BC71" i="5" a="1"/>
  <c r="BD71" i="5" a="1"/>
  <c r="BE71" i="5" a="1"/>
  <c r="BF71" i="5" a="1"/>
  <c r="BG71" i="5" a="1"/>
  <c r="AF72" i="5" a="1"/>
  <c r="AG72" i="5" a="1"/>
  <c r="AH72" i="5" a="1"/>
  <c r="AI72" i="5" a="1"/>
  <c r="AJ72" i="5" a="1"/>
  <c r="AK72" i="5" a="1"/>
  <c r="AL72" i="5" a="1"/>
  <c r="AM72" i="5" a="1"/>
  <c r="AN72" i="5" a="1"/>
  <c r="AO72" i="5" a="1"/>
  <c r="AP72" i="5" a="1"/>
  <c r="AQ72" i="5" a="1"/>
  <c r="AR72" i="5" a="1"/>
  <c r="AS72" i="5" a="1"/>
  <c r="AT72" i="5" a="1"/>
  <c r="AU72" i="5" a="1"/>
  <c r="AV72" i="5" a="1"/>
  <c r="AW72" i="5" a="1"/>
  <c r="AX72" i="5" a="1"/>
  <c r="AY72" i="5" a="1"/>
  <c r="AZ72" i="5" a="1"/>
  <c r="BA72" i="5" a="1"/>
  <c r="BB72" i="5" a="1"/>
  <c r="BC72" i="5" a="1"/>
  <c r="BD72" i="5" a="1"/>
  <c r="BE72" i="5" a="1"/>
  <c r="BF72" i="5" a="1"/>
  <c r="BG72" i="5" a="1"/>
  <c r="AF73" i="5" a="1"/>
  <c r="AG73" i="5" a="1"/>
  <c r="AH73" i="5" a="1"/>
  <c r="AI73" i="5" a="1"/>
  <c r="AJ73" i="5" a="1"/>
  <c r="AK73" i="5" a="1"/>
  <c r="AL73" i="5" a="1"/>
  <c r="AM73" i="5" a="1"/>
  <c r="AN73" i="5" a="1"/>
  <c r="AO73" i="5" a="1"/>
  <c r="AP73" i="5" a="1"/>
  <c r="AQ73" i="5" a="1"/>
  <c r="AR73" i="5" a="1"/>
  <c r="AS73" i="5" a="1"/>
  <c r="AT73" i="5" a="1"/>
  <c r="AU73" i="5" a="1"/>
  <c r="AV73" i="5" a="1"/>
  <c r="AW73" i="5" a="1"/>
  <c r="AX73" i="5" a="1"/>
  <c r="AY73" i="5" a="1"/>
  <c r="AZ73" i="5" a="1"/>
  <c r="BA73" i="5" a="1"/>
  <c r="BB73" i="5" a="1"/>
  <c r="BC73" i="5" a="1"/>
  <c r="BD73" i="5" a="1"/>
  <c r="BE73" i="5" a="1"/>
  <c r="BF73" i="5" a="1"/>
  <c r="BG73" i="5" a="1"/>
  <c r="AF74" i="5" a="1"/>
  <c r="AG74" i="5" a="1"/>
  <c r="AH74" i="5" a="1"/>
  <c r="AI74" i="5" a="1"/>
  <c r="AJ74" i="5" a="1"/>
  <c r="AK74" i="5" a="1"/>
  <c r="AL74" i="5" a="1"/>
  <c r="AM74" i="5" a="1"/>
  <c r="AN74" i="5" a="1"/>
  <c r="AO74" i="5" a="1"/>
  <c r="AP74" i="5" a="1"/>
  <c r="AQ74" i="5" a="1"/>
  <c r="AR74" i="5" a="1"/>
  <c r="AS74" i="5" a="1"/>
  <c r="AT74" i="5" a="1"/>
  <c r="AU74" i="5" a="1"/>
  <c r="AV74" i="5" a="1"/>
  <c r="AW74" i="5" a="1"/>
  <c r="AX74" i="5" a="1"/>
  <c r="AY74" i="5" a="1"/>
  <c r="AZ74" i="5" a="1"/>
  <c r="BA74" i="5" a="1"/>
  <c r="BB74" i="5" a="1"/>
  <c r="BC74" i="5" a="1"/>
  <c r="BD74" i="5" a="1"/>
  <c r="BE74" i="5" a="1"/>
  <c r="BF74" i="5" a="1"/>
  <c r="BG74" i="5" a="1"/>
  <c r="AF75" i="5" a="1"/>
  <c r="AG75" i="5" a="1"/>
  <c r="AH75" i="5" a="1"/>
  <c r="AI75" i="5" a="1"/>
  <c r="AJ75" i="5" a="1"/>
  <c r="AK75" i="5" a="1"/>
  <c r="AL75" i="5" a="1"/>
  <c r="AM75" i="5" a="1"/>
  <c r="AN75" i="5" a="1"/>
  <c r="AO75" i="5" a="1"/>
  <c r="AP75" i="5" a="1"/>
  <c r="AQ75" i="5" a="1"/>
  <c r="AR75" i="5" a="1"/>
  <c r="AS75" i="5" a="1"/>
  <c r="AT75" i="5" a="1"/>
  <c r="AU75" i="5" a="1"/>
  <c r="AV75" i="5" a="1"/>
  <c r="AW75" i="5" a="1"/>
  <c r="AX75" i="5" a="1"/>
  <c r="AY75" i="5" a="1"/>
  <c r="AZ75" i="5" a="1"/>
  <c r="BA75" i="5" a="1"/>
  <c r="BB75" i="5" a="1"/>
  <c r="BC75" i="5" a="1"/>
  <c r="BD75" i="5" a="1"/>
  <c r="BE75" i="5" a="1"/>
  <c r="BF75" i="5" a="1"/>
  <c r="BG75" i="5" a="1"/>
  <c r="AF76" i="5" a="1"/>
  <c r="AG76" i="5" a="1"/>
  <c r="AH76" i="5" a="1"/>
  <c r="AI76" i="5" a="1"/>
  <c r="AJ76" i="5" a="1"/>
  <c r="AK76" i="5" a="1"/>
  <c r="AL76" i="5" a="1"/>
  <c r="AM76" i="5" a="1"/>
  <c r="AN76" i="5" a="1"/>
  <c r="AO76" i="5" a="1"/>
  <c r="AP76" i="5" a="1"/>
  <c r="AQ76" i="5" a="1"/>
  <c r="AR76" i="5" a="1"/>
  <c r="AS76" i="5" a="1"/>
  <c r="AT76" i="5" a="1"/>
  <c r="AU76" i="5" a="1"/>
  <c r="AV76" i="5" a="1"/>
  <c r="AW76" i="5" a="1"/>
  <c r="AX76" i="5" a="1"/>
  <c r="AY76" i="5" a="1"/>
  <c r="AZ76" i="5" a="1"/>
  <c r="BA76" i="5" a="1"/>
  <c r="BB76" i="5" a="1"/>
  <c r="BC76" i="5" a="1"/>
  <c r="BD76" i="5" a="1"/>
  <c r="BE76" i="5" a="1"/>
  <c r="BF76" i="5" a="1"/>
  <c r="BG76" i="5" a="1"/>
  <c r="AF77" i="5" a="1"/>
  <c r="AG77" i="5" a="1"/>
  <c r="AH77" i="5" a="1"/>
  <c r="AI77" i="5" a="1"/>
  <c r="AJ77" i="5" a="1"/>
  <c r="AK77" i="5" a="1"/>
  <c r="AL77" i="5" a="1"/>
  <c r="AM77" i="5" a="1"/>
  <c r="AN77" i="5" a="1"/>
  <c r="AO77" i="5" a="1"/>
  <c r="AP77" i="5" a="1"/>
  <c r="AQ77" i="5" a="1"/>
  <c r="AR77" i="5" a="1"/>
  <c r="AS77" i="5" a="1"/>
  <c r="AT77" i="5" a="1"/>
  <c r="AU77" i="5" a="1"/>
  <c r="AV77" i="5" a="1"/>
  <c r="AW77" i="5" a="1"/>
  <c r="AX77" i="5" a="1"/>
  <c r="AY77" i="5" a="1"/>
  <c r="AZ77" i="5" a="1"/>
  <c r="BA77" i="5" a="1"/>
  <c r="BB77" i="5" a="1"/>
  <c r="BC77" i="5" a="1"/>
  <c r="BD77" i="5" a="1"/>
  <c r="BE77" i="5" a="1"/>
  <c r="BF77" i="5" a="1"/>
  <c r="BG77" i="5" a="1"/>
  <c r="AF78" i="5" a="1"/>
  <c r="AG78" i="5" a="1"/>
  <c r="AH78" i="5" a="1"/>
  <c r="AI78" i="5" a="1"/>
  <c r="AJ78" i="5" a="1"/>
  <c r="AK78" i="5" a="1"/>
  <c r="AL78" i="5" a="1"/>
  <c r="AM78" i="5" a="1"/>
  <c r="AN78" i="5" a="1"/>
  <c r="AO78" i="5" a="1"/>
  <c r="AP78" i="5" a="1"/>
  <c r="AQ78" i="5" a="1"/>
  <c r="AR78" i="5" a="1"/>
  <c r="AS78" i="5" a="1"/>
  <c r="AT78" i="5" a="1"/>
  <c r="AU78" i="5" a="1"/>
  <c r="AV78" i="5" a="1"/>
  <c r="AW78" i="5" a="1"/>
  <c r="AX78" i="5" a="1"/>
  <c r="AY78" i="5" a="1"/>
  <c r="AZ78" i="5" a="1"/>
  <c r="BA78" i="5" a="1"/>
  <c r="BB78" i="5" a="1"/>
  <c r="BC78" i="5" a="1"/>
  <c r="BD78" i="5" a="1"/>
  <c r="BE78" i="5" a="1"/>
  <c r="BF78" i="5" a="1"/>
  <c r="BG78" i="5" a="1"/>
  <c r="AF79" i="5" a="1"/>
  <c r="AG79" i="5" a="1"/>
  <c r="AH79" i="5" a="1"/>
  <c r="AI79" i="5" a="1"/>
  <c r="AJ79" i="5" a="1"/>
  <c r="AK79" i="5" a="1"/>
  <c r="AL79" i="5" a="1"/>
  <c r="AM79" i="5" a="1"/>
  <c r="AN79" i="5" a="1"/>
  <c r="AO79" i="5" a="1"/>
  <c r="AP79" i="5" a="1"/>
  <c r="AQ79" i="5" a="1"/>
  <c r="AR79" i="5" a="1"/>
  <c r="AS79" i="5" a="1"/>
  <c r="AT79" i="5" a="1"/>
  <c r="AU79" i="5" a="1"/>
  <c r="AV79" i="5" a="1"/>
  <c r="AW79" i="5" a="1"/>
  <c r="AX79" i="5" a="1"/>
  <c r="AY79" i="5" a="1"/>
  <c r="AZ79" i="5" a="1"/>
  <c r="BA79" i="5" a="1"/>
  <c r="BB79" i="5" a="1"/>
  <c r="BC79" i="5" a="1"/>
  <c r="BD79" i="5" a="1"/>
  <c r="BE79" i="5" a="1"/>
  <c r="BF79" i="5" a="1"/>
  <c r="BG79" i="5" a="1"/>
  <c r="AF80" i="5" a="1"/>
  <c r="AG80" i="5" a="1"/>
  <c r="AH80" i="5" a="1"/>
  <c r="AI80" i="5" a="1"/>
  <c r="AJ80" i="5" a="1"/>
  <c r="AK80" i="5" a="1"/>
  <c r="AL80" i="5" a="1"/>
  <c r="AM80" i="5" a="1"/>
  <c r="AN80" i="5" a="1"/>
  <c r="AO80" i="5" a="1"/>
  <c r="AP80" i="5" a="1"/>
  <c r="AQ80" i="5" a="1"/>
  <c r="AR80" i="5" a="1"/>
  <c r="AS80" i="5" a="1"/>
  <c r="AT80" i="5" a="1"/>
  <c r="AU80" i="5" a="1"/>
  <c r="AV80" i="5" a="1"/>
  <c r="AW80" i="5" a="1"/>
  <c r="AX80" i="5" a="1"/>
  <c r="AY80" i="5" a="1"/>
  <c r="AZ80" i="5" a="1"/>
  <c r="BA80" i="5" a="1"/>
  <c r="BB80" i="5" a="1"/>
  <c r="BC80" i="5" a="1"/>
  <c r="BD80" i="5" a="1"/>
  <c r="BE80" i="5" a="1"/>
  <c r="BF80" i="5" a="1"/>
  <c r="BG80" i="5" a="1"/>
  <c r="AF81" i="5" a="1"/>
  <c r="AG81" i="5" a="1"/>
  <c r="AH81" i="5" a="1"/>
  <c r="AI81" i="5" a="1"/>
  <c r="AJ81" i="5" a="1"/>
  <c r="AK81" i="5" a="1"/>
  <c r="AL81" i="5" a="1"/>
  <c r="AM81" i="5" a="1"/>
  <c r="AN81" i="5" a="1"/>
  <c r="AO81" i="5" a="1"/>
  <c r="AP81" i="5" a="1"/>
  <c r="AQ81" i="5" a="1"/>
  <c r="AR81" i="5" a="1"/>
  <c r="AS81" i="5" a="1"/>
  <c r="AT81" i="5" a="1"/>
  <c r="AU81" i="5" a="1"/>
  <c r="AV81" i="5" a="1"/>
  <c r="AW81" i="5" a="1"/>
  <c r="AX81" i="5" a="1"/>
  <c r="AY81" i="5" a="1"/>
  <c r="AZ81" i="5" a="1"/>
  <c r="BA81" i="5" a="1"/>
  <c r="BB81" i="5" a="1"/>
  <c r="BC81" i="5" a="1"/>
  <c r="BD81" i="5" a="1"/>
  <c r="BE81" i="5" a="1"/>
  <c r="BF81" i="5" a="1"/>
  <c r="BG81" i="5" a="1"/>
  <c r="AF82" i="5" a="1"/>
  <c r="AG82" i="5" a="1"/>
  <c r="AH82" i="5" a="1"/>
  <c r="AI82" i="5" a="1"/>
  <c r="AJ82" i="5" a="1"/>
  <c r="AK82" i="5" a="1"/>
  <c r="AL82" i="5" a="1"/>
  <c r="AM82" i="5" a="1"/>
  <c r="AN82" i="5" a="1"/>
  <c r="AO82" i="5" a="1"/>
  <c r="AP82" i="5" a="1"/>
  <c r="AQ82" i="5" a="1"/>
  <c r="AR82" i="5" a="1"/>
  <c r="AS82" i="5" a="1"/>
  <c r="AT82" i="5" a="1"/>
  <c r="AU82" i="5" a="1"/>
  <c r="AV82" i="5" a="1"/>
  <c r="AW82" i="5" a="1"/>
  <c r="AX82" i="5" a="1"/>
  <c r="AY82" i="5" a="1"/>
  <c r="AZ82" i="5" a="1"/>
  <c r="BA82" i="5" a="1"/>
  <c r="BB82" i="5" a="1"/>
  <c r="BC82" i="5" a="1"/>
  <c r="BD82" i="5" a="1"/>
  <c r="BE82" i="5" a="1"/>
  <c r="BF82" i="5" a="1"/>
  <c r="BG82" i="5" a="1"/>
  <c r="AF83" i="5" a="1"/>
  <c r="AG83" i="5" a="1"/>
  <c r="AH83" i="5" a="1"/>
  <c r="AI83" i="5" a="1"/>
  <c r="AJ83" i="5" a="1"/>
  <c r="AK83" i="5" a="1"/>
  <c r="AL83" i="5" a="1"/>
  <c r="AM83" i="5" a="1"/>
  <c r="AN83" i="5" a="1"/>
  <c r="AO83" i="5" a="1"/>
  <c r="AP83" i="5" a="1"/>
  <c r="AQ83" i="5" a="1"/>
  <c r="AR83" i="5" a="1"/>
  <c r="AS83" i="5" a="1"/>
  <c r="AT83" i="5" a="1"/>
  <c r="AU83" i="5" a="1"/>
  <c r="AV83" i="5" a="1"/>
  <c r="AW83" i="5" a="1"/>
  <c r="AX83" i="5" a="1"/>
  <c r="AY83" i="5" a="1"/>
  <c r="AZ83" i="5" a="1"/>
  <c r="BA83" i="5" a="1"/>
  <c r="BB83" i="5" a="1"/>
  <c r="BC83" i="5" a="1"/>
  <c r="BD83" i="5" a="1"/>
  <c r="BE83" i="5" a="1"/>
  <c r="BF83" i="5" a="1"/>
  <c r="BG83" i="5" a="1"/>
  <c r="AF84" i="5" a="1"/>
  <c r="AG84" i="5" a="1"/>
  <c r="AH84" i="5" a="1"/>
  <c r="AI84" i="5" a="1"/>
  <c r="AJ84" i="5" a="1"/>
  <c r="AK84" i="5" a="1"/>
  <c r="AL84" i="5" a="1"/>
  <c r="AM84" i="5" a="1"/>
  <c r="AN84" i="5" a="1"/>
  <c r="AO84" i="5" a="1"/>
  <c r="AP84" i="5" a="1"/>
  <c r="AQ84" i="5" a="1"/>
  <c r="AR84" i="5" a="1"/>
  <c r="AS84" i="5" a="1"/>
  <c r="AT84" i="5" a="1"/>
  <c r="AU84" i="5" a="1"/>
  <c r="AV84" i="5" a="1"/>
  <c r="AW84" i="5" a="1"/>
  <c r="AX84" i="5" a="1"/>
  <c r="AY84" i="5" a="1"/>
  <c r="AZ84" i="5" a="1"/>
  <c r="BA84" i="5" a="1"/>
  <c r="BB84" i="5" a="1"/>
  <c r="BC84" i="5" a="1"/>
  <c r="BD84" i="5" a="1"/>
  <c r="BE84" i="5" a="1"/>
  <c r="BF84" i="5" a="1"/>
  <c r="BG84" i="5" a="1"/>
  <c r="AF85" i="5" a="1"/>
  <c r="AG85" i="5" a="1"/>
  <c r="AH85" i="5" a="1"/>
  <c r="AI85" i="5" a="1"/>
  <c r="AJ85" i="5" a="1"/>
  <c r="AK85" i="5" a="1"/>
  <c r="AL85" i="5" a="1"/>
  <c r="AM85" i="5" a="1"/>
  <c r="AN85" i="5" a="1"/>
  <c r="AO85" i="5" a="1"/>
  <c r="AP85" i="5" a="1"/>
  <c r="AQ85" i="5" a="1"/>
  <c r="AR85" i="5" a="1"/>
  <c r="AS85" i="5" a="1"/>
  <c r="AT85" i="5" a="1"/>
  <c r="AU85" i="5" a="1"/>
  <c r="AV85" i="5" a="1"/>
  <c r="AW85" i="5" a="1"/>
  <c r="AX85" i="5" a="1"/>
  <c r="AY85" i="5" a="1"/>
  <c r="AZ85" i="5" a="1"/>
  <c r="BA85" i="5" a="1"/>
  <c r="BB85" i="5" a="1"/>
  <c r="BC85" i="5" a="1"/>
  <c r="BD85" i="5" a="1"/>
  <c r="BE85" i="5" a="1"/>
  <c r="BF85" i="5" a="1"/>
  <c r="BG85" i="5" a="1"/>
  <c r="AF86" i="5" a="1"/>
  <c r="AG86" i="5" a="1"/>
  <c r="AH86" i="5" a="1"/>
  <c r="AI86" i="5" a="1"/>
  <c r="AJ86" i="5" a="1"/>
  <c r="AK86" i="5" a="1"/>
  <c r="AL86" i="5" a="1"/>
  <c r="AM86" i="5" a="1"/>
  <c r="AN86" i="5" a="1"/>
  <c r="AO86" i="5" a="1"/>
  <c r="AP86" i="5" a="1"/>
  <c r="AQ86" i="5" a="1"/>
  <c r="AR86" i="5" a="1"/>
  <c r="AS86" i="5" a="1"/>
  <c r="AT86" i="5" a="1"/>
  <c r="AU86" i="5" a="1"/>
  <c r="AV86" i="5" a="1"/>
  <c r="AW86" i="5" a="1"/>
  <c r="AX86" i="5" a="1"/>
  <c r="AY86" i="5" a="1"/>
  <c r="AZ86" i="5" a="1"/>
  <c r="BA86" i="5" a="1"/>
  <c r="BB86" i="5" a="1"/>
  <c r="BC86" i="5" a="1"/>
  <c r="BD86" i="5" a="1"/>
  <c r="BE86" i="5" a="1"/>
  <c r="BF86" i="5" a="1"/>
  <c r="BG86" i="5" a="1"/>
  <c r="AF87" i="5" a="1"/>
  <c r="AG87" i="5" a="1"/>
  <c r="AH87" i="5" a="1"/>
  <c r="AI87" i="5" a="1"/>
  <c r="AJ87" i="5" a="1"/>
  <c r="AK87" i="5" a="1"/>
  <c r="AL87" i="5" a="1"/>
  <c r="AM87" i="5" a="1"/>
  <c r="AN87" i="5" a="1"/>
  <c r="AO87" i="5" a="1"/>
  <c r="AP87" i="5" a="1"/>
  <c r="AQ87" i="5" a="1"/>
  <c r="AR87" i="5" a="1"/>
  <c r="AS87" i="5" a="1"/>
  <c r="AT87" i="5" a="1"/>
  <c r="AU87" i="5" a="1"/>
  <c r="AV87" i="5" a="1"/>
  <c r="AW87" i="5" a="1"/>
  <c r="AX87" i="5" a="1"/>
  <c r="AY87" i="5" a="1"/>
  <c r="AZ87" i="5" a="1"/>
  <c r="BA87" i="5" a="1"/>
  <c r="BB87" i="5" a="1"/>
  <c r="BC87" i="5" a="1"/>
  <c r="BD87" i="5" a="1"/>
  <c r="BE87" i="5" a="1"/>
  <c r="BF87" i="5" a="1"/>
  <c r="BG87" i="5" a="1"/>
  <c r="AF88" i="5" a="1"/>
  <c r="AG88" i="5" a="1"/>
  <c r="AH88" i="5" a="1"/>
  <c r="AI88" i="5" a="1"/>
  <c r="AJ88" i="5" a="1"/>
  <c r="AK88" i="5" a="1"/>
  <c r="AL88" i="5" a="1"/>
  <c r="AM88" i="5" a="1"/>
  <c r="AN88" i="5" a="1"/>
  <c r="AO88" i="5" a="1"/>
  <c r="AP88" i="5" a="1"/>
  <c r="AQ88" i="5" a="1"/>
  <c r="AR88" i="5" a="1"/>
  <c r="AS88" i="5" a="1"/>
  <c r="AT88" i="5" a="1"/>
  <c r="AU88" i="5" a="1"/>
  <c r="AV88" i="5" a="1"/>
  <c r="AW88" i="5" a="1"/>
  <c r="AX88" i="5" a="1"/>
  <c r="AY88" i="5" a="1"/>
  <c r="AZ88" i="5" a="1"/>
  <c r="BA88" i="5" a="1"/>
  <c r="BB88" i="5" a="1"/>
  <c r="BC88" i="5" a="1"/>
  <c r="BD88" i="5" a="1"/>
  <c r="BE88" i="5" a="1"/>
  <c r="BF88" i="5" a="1"/>
  <c r="BG88" i="5" a="1"/>
  <c r="AF89" i="5" a="1"/>
  <c r="AG89" i="5" a="1"/>
  <c r="AH89" i="5" a="1"/>
  <c r="AI89" i="5" a="1"/>
  <c r="AJ89" i="5" a="1"/>
  <c r="AK89" i="5" a="1"/>
  <c r="AL89" i="5" a="1"/>
  <c r="AM89" i="5" a="1"/>
  <c r="AN89" i="5" a="1"/>
  <c r="AO89" i="5" a="1"/>
  <c r="AP89" i="5" a="1"/>
  <c r="AQ89" i="5" a="1"/>
  <c r="AR89" i="5" a="1"/>
  <c r="AS89" i="5" a="1"/>
  <c r="AT89" i="5" a="1"/>
  <c r="AU89" i="5" a="1"/>
  <c r="AV89" i="5" a="1"/>
  <c r="AW89" i="5" a="1"/>
  <c r="AX89" i="5" a="1"/>
  <c r="AY89" i="5" a="1"/>
  <c r="AZ89" i="5" a="1"/>
  <c r="BA89" i="5" a="1"/>
  <c r="BB89" i="5" a="1"/>
  <c r="BC89" i="5" a="1"/>
  <c r="BD89" i="5" a="1"/>
  <c r="BE89" i="5" a="1"/>
  <c r="BF89" i="5" a="1"/>
  <c r="BG89" i="5" a="1"/>
  <c r="AF90" i="5" a="1"/>
  <c r="AG90" i="5" a="1"/>
  <c r="AH90" i="5" a="1"/>
  <c r="AI90" i="5" a="1"/>
  <c r="AJ90" i="5" a="1"/>
  <c r="AK90" i="5" a="1"/>
  <c r="AL90" i="5" a="1"/>
  <c r="AM90" i="5" a="1"/>
  <c r="AN90" i="5" a="1"/>
  <c r="AO90" i="5" a="1"/>
  <c r="AP90" i="5" a="1"/>
  <c r="AQ90" i="5" a="1"/>
  <c r="AR90" i="5" a="1"/>
  <c r="AS90" i="5" a="1"/>
  <c r="AT90" i="5" a="1"/>
  <c r="AU90" i="5" a="1"/>
  <c r="AV90" i="5" a="1"/>
  <c r="AW90" i="5" a="1"/>
  <c r="AX90" i="5" a="1"/>
  <c r="AY90" i="5" a="1"/>
  <c r="AZ90" i="5" a="1"/>
  <c r="BA90" i="5" a="1"/>
  <c r="BB90" i="5" a="1"/>
  <c r="BC90" i="5" a="1"/>
  <c r="BD90" i="5" a="1"/>
  <c r="BE90" i="5" a="1"/>
  <c r="BF90" i="5" a="1"/>
  <c r="BG90" i="5" a="1"/>
  <c r="AF91" i="5" a="1"/>
  <c r="AG91" i="5" a="1"/>
  <c r="AH91" i="5" a="1"/>
  <c r="AI91" i="5" a="1"/>
  <c r="AJ91" i="5" a="1"/>
  <c r="AK91" i="5" a="1"/>
  <c r="AL91" i="5" a="1"/>
  <c r="AM91" i="5" a="1"/>
  <c r="AN91" i="5" a="1"/>
  <c r="AO91" i="5" a="1"/>
  <c r="AP91" i="5" a="1"/>
  <c r="AQ91" i="5" a="1"/>
  <c r="AR91" i="5" a="1"/>
  <c r="AS91" i="5" a="1"/>
  <c r="AT91" i="5" a="1"/>
  <c r="AU91" i="5" a="1"/>
  <c r="AV91" i="5" a="1"/>
  <c r="AW91" i="5" a="1"/>
  <c r="AX91" i="5" a="1"/>
  <c r="AY91" i="5" a="1"/>
  <c r="AZ91" i="5" a="1"/>
  <c r="BA91" i="5" a="1"/>
  <c r="BB91" i="5" a="1"/>
  <c r="BC91" i="5" a="1"/>
  <c r="BD91" i="5" a="1"/>
  <c r="BE91" i="5" a="1"/>
  <c r="BF91" i="5" a="1"/>
  <c r="BG91" i="5" a="1"/>
  <c r="AF92" i="5" a="1"/>
  <c r="AG92" i="5" a="1"/>
  <c r="AH92" i="5" a="1"/>
  <c r="AI92" i="5" a="1"/>
  <c r="AJ92" i="5" a="1"/>
  <c r="AK92" i="5" a="1"/>
  <c r="AL92" i="5" a="1"/>
  <c r="AM92" i="5" a="1"/>
  <c r="AN92" i="5" a="1"/>
  <c r="AO92" i="5" a="1"/>
  <c r="AP92" i="5" a="1"/>
  <c r="AQ92" i="5" a="1"/>
  <c r="AR92" i="5" a="1"/>
  <c r="AS92" i="5" a="1"/>
  <c r="AT92" i="5" a="1"/>
  <c r="AU92" i="5" a="1"/>
  <c r="AV92" i="5" a="1"/>
  <c r="AW92" i="5" a="1"/>
  <c r="AX92" i="5" a="1"/>
  <c r="AY92" i="5" a="1"/>
  <c r="AZ92" i="5" a="1"/>
  <c r="BA92" i="5" a="1"/>
  <c r="BB92" i="5" a="1"/>
  <c r="BC92" i="5" a="1"/>
  <c r="BD92" i="5" a="1"/>
  <c r="BE92" i="5" a="1"/>
  <c r="BF92" i="5" a="1"/>
  <c r="BG92" i="5" a="1"/>
  <c r="AF93" i="5" a="1"/>
  <c r="AG93" i="5" a="1"/>
  <c r="AH93" i="5" a="1"/>
  <c r="AI93" i="5" a="1"/>
  <c r="AJ93" i="5" a="1"/>
  <c r="AK93" i="5" a="1"/>
  <c r="AL93" i="5" a="1"/>
  <c r="AM93" i="5" a="1"/>
  <c r="AN93" i="5" a="1"/>
  <c r="AO93" i="5" a="1"/>
  <c r="AP93" i="5" a="1"/>
  <c r="AQ93" i="5" a="1"/>
  <c r="AR93" i="5" a="1"/>
  <c r="AS93" i="5" a="1"/>
  <c r="AT93" i="5" a="1"/>
  <c r="AU93" i="5" a="1"/>
  <c r="AV93" i="5" a="1"/>
  <c r="AW93" i="5" a="1"/>
  <c r="AX93" i="5" a="1"/>
  <c r="AY93" i="5" a="1"/>
  <c r="AZ93" i="5" a="1"/>
  <c r="BA93" i="5" a="1"/>
  <c r="BB93" i="5" a="1"/>
  <c r="BC93" i="5" a="1"/>
  <c r="BD93" i="5" a="1"/>
  <c r="BE93" i="5" a="1"/>
  <c r="BF93" i="5" a="1"/>
  <c r="BG93" i="5" a="1"/>
  <c r="AF94" i="5" a="1"/>
  <c r="AG94" i="5" a="1"/>
  <c r="AH94" i="5" a="1"/>
  <c r="AI94" i="5" a="1"/>
  <c r="AJ94" i="5" a="1"/>
  <c r="AK94" i="5" a="1"/>
  <c r="AL94" i="5" a="1"/>
  <c r="AM94" i="5" a="1"/>
  <c r="AN94" i="5" a="1"/>
  <c r="AO94" i="5" a="1"/>
  <c r="AP94" i="5" a="1"/>
  <c r="AQ94" i="5" a="1"/>
  <c r="AR94" i="5" a="1"/>
  <c r="AS94" i="5" a="1"/>
  <c r="AT94" i="5" a="1"/>
  <c r="AU94" i="5" a="1"/>
  <c r="AV94" i="5" a="1"/>
  <c r="AW94" i="5" a="1"/>
  <c r="AX94" i="5" a="1"/>
  <c r="AY94" i="5" a="1"/>
  <c r="AZ94" i="5" a="1"/>
  <c r="BA94" i="5" a="1"/>
  <c r="BB94" i="5" a="1"/>
  <c r="BC94" i="5" a="1"/>
  <c r="BD94" i="5" a="1"/>
  <c r="BE94" i="5" a="1"/>
  <c r="BF94" i="5" a="1"/>
  <c r="BG94" i="5" a="1"/>
  <c r="AF95" i="5" a="1"/>
  <c r="AG95" i="5" a="1"/>
  <c r="AH95" i="5" a="1"/>
  <c r="AI95" i="5" a="1"/>
  <c r="AJ95" i="5" a="1"/>
  <c r="AK95" i="5" a="1"/>
  <c r="AL95" i="5" a="1"/>
  <c r="AM95" i="5" a="1"/>
  <c r="AN95" i="5" a="1"/>
  <c r="AO95" i="5" a="1"/>
  <c r="AP95" i="5" a="1"/>
  <c r="AQ95" i="5" a="1"/>
  <c r="AR95" i="5" a="1"/>
  <c r="AS95" i="5" a="1"/>
  <c r="AT95" i="5" a="1"/>
  <c r="AU95" i="5" a="1"/>
  <c r="AV95" i="5" a="1"/>
  <c r="AW95" i="5" a="1"/>
  <c r="AX95" i="5" a="1"/>
  <c r="AY95" i="5" a="1"/>
  <c r="AZ95" i="5" a="1"/>
  <c r="BA95" i="5" a="1"/>
  <c r="BB95" i="5" a="1"/>
  <c r="BC95" i="5" a="1"/>
  <c r="BD95" i="5" a="1"/>
  <c r="BE95" i="5" a="1"/>
  <c r="BF95" i="5" a="1"/>
  <c r="BG95" i="5" a="1"/>
  <c r="AF96" i="5" a="1"/>
  <c r="AG96" i="5" a="1"/>
  <c r="AH96" i="5" a="1"/>
  <c r="AI96" i="5" a="1"/>
  <c r="AJ96" i="5" a="1"/>
  <c r="AK96" i="5" a="1"/>
  <c r="AL96" i="5" a="1"/>
  <c r="AM96" i="5" a="1"/>
  <c r="AN96" i="5" a="1"/>
  <c r="AO96" i="5" a="1"/>
  <c r="AP96" i="5" a="1"/>
  <c r="AQ96" i="5" a="1"/>
  <c r="AR96" i="5" a="1"/>
  <c r="AS96" i="5" a="1"/>
  <c r="AT96" i="5" a="1"/>
  <c r="AU96" i="5" a="1"/>
  <c r="AV96" i="5" a="1"/>
  <c r="AW96" i="5" a="1"/>
  <c r="AX96" i="5" a="1"/>
  <c r="AY96" i="5" a="1"/>
  <c r="AZ96" i="5" a="1"/>
  <c r="BA96" i="5" a="1"/>
  <c r="BB96" i="5" a="1"/>
  <c r="BC96" i="5" a="1"/>
  <c r="BD96" i="5" a="1"/>
  <c r="BE96" i="5" a="1"/>
  <c r="BF96" i="5" a="1"/>
  <c r="BG96" i="5" a="1"/>
  <c r="AF97" i="5" a="1"/>
  <c r="AG97" i="5" a="1"/>
  <c r="AH97" i="5" a="1"/>
  <c r="AI97" i="5" a="1"/>
  <c r="AJ97" i="5" a="1"/>
  <c r="AK97" i="5" a="1"/>
  <c r="AL97" i="5" a="1"/>
  <c r="AM97" i="5" a="1"/>
  <c r="AN97" i="5" a="1"/>
  <c r="AO97" i="5" a="1"/>
  <c r="AP97" i="5" a="1"/>
  <c r="AQ97" i="5" a="1"/>
  <c r="AR97" i="5" a="1"/>
  <c r="AS97" i="5" a="1"/>
  <c r="AT97" i="5" a="1"/>
  <c r="AU97" i="5" a="1"/>
  <c r="AV97" i="5" a="1"/>
  <c r="AW97" i="5" a="1"/>
  <c r="AX97" i="5" a="1"/>
  <c r="AY97" i="5" a="1"/>
  <c r="AZ97" i="5" a="1"/>
  <c r="BA97" i="5" a="1"/>
  <c r="BB97" i="5" a="1"/>
  <c r="BC97" i="5" a="1"/>
  <c r="BD97" i="5" a="1"/>
  <c r="BE97" i="5" a="1"/>
  <c r="BF97" i="5" a="1"/>
  <c r="BG97" i="5" a="1"/>
  <c r="AF98" i="5" a="1"/>
  <c r="AG98" i="5" a="1"/>
  <c r="AH98" i="5" a="1"/>
  <c r="AI98" i="5" a="1"/>
  <c r="AJ98" i="5" a="1"/>
  <c r="AK98" i="5" a="1"/>
  <c r="AL98" i="5" a="1"/>
  <c r="AM98" i="5" a="1"/>
  <c r="AN98" i="5" a="1"/>
  <c r="AO98" i="5" a="1"/>
  <c r="AP98" i="5" a="1"/>
  <c r="AQ98" i="5" a="1"/>
  <c r="AR98" i="5" a="1"/>
  <c r="AS98" i="5" a="1"/>
  <c r="AT98" i="5" a="1"/>
  <c r="AU98" i="5" a="1"/>
  <c r="AV98" i="5" a="1"/>
  <c r="AW98" i="5" a="1"/>
  <c r="AX98" i="5" a="1"/>
  <c r="AY98" i="5" a="1"/>
  <c r="AZ98" i="5" a="1"/>
  <c r="BA98" i="5" a="1"/>
  <c r="BB98" i="5" a="1"/>
  <c r="BC98" i="5" a="1"/>
  <c r="BD98" i="5" a="1"/>
  <c r="BE98" i="5" a="1"/>
  <c r="BF98" i="5" a="1"/>
  <c r="BG98" i="5" a="1"/>
  <c r="AF99" i="5" a="1"/>
  <c r="AG99" i="5" a="1"/>
  <c r="AH99" i="5" a="1"/>
  <c r="AI99" i="5" a="1"/>
  <c r="AJ99" i="5" a="1"/>
  <c r="AK99" i="5" a="1"/>
  <c r="AL99" i="5" a="1"/>
  <c r="AM99" i="5" a="1"/>
  <c r="AN99" i="5" a="1"/>
  <c r="AO99" i="5" a="1"/>
  <c r="AP99" i="5" a="1"/>
  <c r="AQ99" i="5" a="1"/>
  <c r="AR99" i="5" a="1"/>
  <c r="AS99" i="5" a="1"/>
  <c r="AT99" i="5" a="1"/>
  <c r="AU99" i="5" a="1"/>
  <c r="AV99" i="5" a="1"/>
  <c r="AW99" i="5" a="1"/>
  <c r="AX99" i="5" a="1"/>
  <c r="AY99" i="5" a="1"/>
  <c r="AZ99" i="5" a="1"/>
  <c r="BA99" i="5" a="1"/>
  <c r="BB99" i="5" a="1"/>
  <c r="BC99" i="5" a="1"/>
  <c r="BD99" i="5" a="1"/>
  <c r="BE99" i="5" a="1"/>
  <c r="BF99" i="5" a="1"/>
  <c r="BG99" i="5" a="1"/>
  <c r="AF100" i="5" a="1"/>
  <c r="AG100" i="5" a="1"/>
  <c r="AH100" i="5" a="1"/>
  <c r="AI100" i="5" a="1"/>
  <c r="AJ100" i="5" a="1"/>
  <c r="AK100" i="5" a="1"/>
  <c r="AL100" i="5" a="1"/>
  <c r="AM100" i="5" a="1"/>
  <c r="AN100" i="5" a="1"/>
  <c r="AO100" i="5" a="1"/>
  <c r="AP100" i="5" a="1"/>
  <c r="AQ100" i="5" a="1"/>
  <c r="AR100" i="5" a="1"/>
  <c r="AS100" i="5" a="1"/>
  <c r="AT100" i="5" a="1"/>
  <c r="AU100" i="5" a="1"/>
  <c r="AV100" i="5" a="1"/>
  <c r="AW100" i="5" a="1"/>
  <c r="AX100" i="5" a="1"/>
  <c r="AY100" i="5" a="1"/>
  <c r="AZ100" i="5" a="1"/>
  <c r="BA100" i="5" a="1"/>
  <c r="BB100" i="5" a="1"/>
  <c r="BC100" i="5" a="1"/>
  <c r="BD100" i="5" a="1"/>
  <c r="BE100" i="5" a="1"/>
  <c r="BF100" i="5" a="1"/>
  <c r="BG100" i="5" a="1"/>
  <c r="AF101" i="5" a="1"/>
  <c r="AG101" i="5" a="1"/>
  <c r="AH101" i="5" a="1"/>
  <c r="AI101" i="5" a="1"/>
  <c r="AJ101" i="5" a="1"/>
  <c r="AK101" i="5" a="1"/>
  <c r="AL101" i="5" a="1"/>
  <c r="AM101" i="5" a="1"/>
  <c r="AN101" i="5" a="1"/>
  <c r="AO101" i="5" a="1"/>
  <c r="AP101" i="5" a="1"/>
  <c r="AQ101" i="5" a="1"/>
  <c r="AR101" i="5" a="1"/>
  <c r="AS101" i="5" a="1"/>
  <c r="AT101" i="5" a="1"/>
  <c r="AU101" i="5" a="1"/>
  <c r="AV101" i="5" a="1"/>
  <c r="AW101" i="5" a="1"/>
  <c r="AX101" i="5" a="1"/>
  <c r="AY101" i="5" a="1"/>
  <c r="AZ101" i="5" a="1"/>
  <c r="BA101" i="5" a="1"/>
  <c r="BB101" i="5" a="1"/>
  <c r="BC101" i="5" a="1"/>
  <c r="BD101" i="5" a="1"/>
  <c r="BE101" i="5" a="1"/>
  <c r="BF101" i="5" a="1"/>
  <c r="BG101" i="5" a="1"/>
  <c r="AF102" i="5" a="1"/>
  <c r="AG102" i="5" a="1"/>
  <c r="AH102" i="5" a="1"/>
  <c r="AI102" i="5" a="1"/>
  <c r="AJ102" i="5" a="1"/>
  <c r="AK102" i="5" a="1"/>
  <c r="AL102" i="5" a="1"/>
  <c r="AM102" i="5" a="1"/>
  <c r="AN102" i="5" a="1"/>
  <c r="AO102" i="5" a="1"/>
  <c r="AP102" i="5" a="1"/>
  <c r="AQ102" i="5" a="1"/>
  <c r="AR102" i="5" a="1"/>
  <c r="AS102" i="5" a="1"/>
  <c r="AT102" i="5" a="1"/>
  <c r="AU102" i="5" a="1"/>
  <c r="AV102" i="5" a="1"/>
  <c r="AW102" i="5" a="1"/>
  <c r="AX102" i="5" a="1"/>
  <c r="AY102" i="5" a="1"/>
  <c r="AZ102" i="5" a="1"/>
  <c r="BA102" i="5" a="1"/>
  <c r="BB102" i="5" a="1"/>
  <c r="BC102" i="5" a="1"/>
  <c r="BD102" i="5" a="1"/>
  <c r="BE102" i="5" a="1"/>
  <c r="BF102" i="5" a="1"/>
  <c r="BG102" i="5" a="1"/>
  <c r="AF103" i="5" a="1"/>
  <c r="AG103" i="5" a="1"/>
  <c r="AH103" i="5" a="1"/>
  <c r="AI103" i="5" a="1"/>
  <c r="AJ103" i="5" a="1"/>
  <c r="AK103" i="5" a="1"/>
  <c r="AL103" i="5" a="1"/>
  <c r="AM103" i="5" a="1"/>
  <c r="AN103" i="5" a="1"/>
  <c r="AO103" i="5" a="1"/>
  <c r="AP103" i="5" a="1"/>
  <c r="AQ103" i="5" a="1"/>
  <c r="AR103" i="5" a="1"/>
  <c r="AS103" i="5" a="1"/>
  <c r="AT103" i="5" a="1"/>
  <c r="AU103" i="5" a="1"/>
  <c r="AV103" i="5" a="1"/>
  <c r="AW103" i="5" a="1"/>
  <c r="AX103" i="5" a="1"/>
  <c r="AY103" i="5" a="1"/>
  <c r="AZ103" i="5" a="1"/>
  <c r="BA103" i="5" a="1"/>
  <c r="BB103" i="5" a="1"/>
  <c r="BC103" i="5" a="1"/>
  <c r="BD103" i="5" a="1"/>
  <c r="BE103" i="5" a="1"/>
  <c r="BF103" i="5" a="1"/>
  <c r="BG103" i="5" a="1"/>
  <c r="AF104" i="5" a="1"/>
  <c r="AG104" i="5" a="1"/>
  <c r="AH104" i="5" a="1"/>
  <c r="AI104" i="5" a="1"/>
  <c r="AJ104" i="5" a="1"/>
  <c r="AK104" i="5" a="1"/>
  <c r="AL104" i="5" a="1"/>
  <c r="AM104" i="5" a="1"/>
  <c r="AN104" i="5" a="1"/>
  <c r="AO104" i="5" a="1"/>
  <c r="AP104" i="5" a="1"/>
  <c r="AQ104" i="5" a="1"/>
  <c r="AR104" i="5" a="1"/>
  <c r="AS104" i="5" a="1"/>
  <c r="AT104" i="5" a="1"/>
  <c r="AU104" i="5" a="1"/>
  <c r="AV104" i="5" a="1"/>
  <c r="AW104" i="5" a="1"/>
  <c r="AX104" i="5" a="1"/>
  <c r="AY104" i="5" a="1"/>
  <c r="AZ104" i="5" a="1"/>
  <c r="BA104" i="5" a="1"/>
  <c r="BB104" i="5" a="1"/>
  <c r="BC104" i="5" a="1"/>
  <c r="BD104" i="5" a="1"/>
  <c r="BE104" i="5" a="1"/>
  <c r="BF104" i="5" a="1"/>
  <c r="BG104" i="5" a="1"/>
  <c r="AF105" i="5" a="1"/>
  <c r="AG105" i="5" a="1"/>
  <c r="AH105" i="5" a="1"/>
  <c r="AI105" i="5" a="1"/>
  <c r="AJ105" i="5" a="1"/>
  <c r="AK105" i="5" a="1"/>
  <c r="AL105" i="5" a="1"/>
  <c r="AM105" i="5" a="1"/>
  <c r="AN105" i="5" a="1"/>
  <c r="AO105" i="5" a="1"/>
  <c r="AP105" i="5" a="1"/>
  <c r="AQ105" i="5" a="1"/>
  <c r="AR105" i="5" a="1"/>
  <c r="AS105" i="5" a="1"/>
  <c r="AT105" i="5" a="1"/>
  <c r="AU105" i="5" a="1"/>
  <c r="AV105" i="5" a="1"/>
  <c r="AW105" i="5" a="1"/>
  <c r="AX105" i="5" a="1"/>
  <c r="AY105" i="5" a="1"/>
  <c r="AZ105" i="5" a="1"/>
  <c r="BA105" i="5" a="1"/>
  <c r="BB105" i="5" a="1"/>
  <c r="BC105" i="5" a="1"/>
  <c r="BD105" i="5" a="1"/>
  <c r="BE105" i="5" a="1"/>
  <c r="BF105" i="5" a="1"/>
  <c r="BG105" i="5" a="1"/>
  <c r="AF106" i="5" a="1"/>
  <c r="AG106" i="5" a="1"/>
  <c r="AH106" i="5" a="1"/>
  <c r="AI106" i="5" a="1"/>
  <c r="AJ106" i="5" a="1"/>
  <c r="AK106" i="5" a="1"/>
  <c r="AL106" i="5" a="1"/>
  <c r="AM106" i="5" a="1"/>
  <c r="AN106" i="5" a="1"/>
  <c r="AO106" i="5" a="1"/>
  <c r="AP106" i="5" a="1"/>
  <c r="AQ106" i="5" a="1"/>
  <c r="AR106" i="5" a="1"/>
  <c r="AS106" i="5" a="1"/>
  <c r="AT106" i="5" a="1"/>
  <c r="AU106" i="5" a="1"/>
  <c r="AV106" i="5" a="1"/>
  <c r="AW106" i="5" a="1"/>
  <c r="AX106" i="5" a="1"/>
  <c r="AY106" i="5" a="1"/>
  <c r="AZ106" i="5" a="1"/>
  <c r="BA106" i="5" a="1"/>
  <c r="BB106" i="5" a="1"/>
  <c r="BC106" i="5" a="1"/>
  <c r="BD106" i="5" a="1"/>
  <c r="BE106" i="5" a="1"/>
  <c r="BF106" i="5" a="1"/>
  <c r="BG106" i="5" a="1"/>
  <c r="AF107" i="5" a="1"/>
  <c r="AG107" i="5" a="1"/>
  <c r="AH107" i="5" a="1"/>
  <c r="AI107" i="5" a="1"/>
  <c r="AJ107" i="5" a="1"/>
  <c r="AK107" i="5" a="1"/>
  <c r="AL107" i="5" a="1"/>
  <c r="AM107" i="5" a="1"/>
  <c r="AN107" i="5" a="1"/>
  <c r="AO107" i="5" a="1"/>
  <c r="AP107" i="5" a="1"/>
  <c r="AQ107" i="5" a="1"/>
  <c r="AR107" i="5" a="1"/>
  <c r="AS107" i="5" a="1"/>
  <c r="AT107" i="5" a="1"/>
  <c r="AU107" i="5" a="1"/>
  <c r="AV107" i="5" a="1"/>
  <c r="AW107" i="5" a="1"/>
  <c r="AX107" i="5" a="1"/>
  <c r="AY107" i="5" a="1"/>
  <c r="AZ107" i="5" a="1"/>
  <c r="BA107" i="5" a="1"/>
  <c r="BB107" i="5" a="1"/>
  <c r="BC107" i="5" a="1"/>
  <c r="BD107" i="5" a="1"/>
  <c r="BE107" i="5" a="1"/>
  <c r="BF107" i="5" a="1"/>
  <c r="BG107" i="5" a="1"/>
  <c r="AF108" i="5" a="1"/>
  <c r="AG108" i="5" a="1"/>
  <c r="AH108" i="5" a="1"/>
  <c r="AI108" i="5" a="1"/>
  <c r="AJ108" i="5" a="1"/>
  <c r="AK108" i="5" a="1"/>
  <c r="AL108" i="5" a="1"/>
  <c r="AM108" i="5" a="1"/>
  <c r="AN108" i="5" a="1"/>
  <c r="AO108" i="5" a="1"/>
  <c r="AP108" i="5" a="1"/>
  <c r="AQ108" i="5" a="1"/>
  <c r="AR108" i="5" a="1"/>
  <c r="AS108" i="5" a="1"/>
  <c r="AT108" i="5" a="1"/>
  <c r="AU108" i="5" a="1"/>
  <c r="AV108" i="5" a="1"/>
  <c r="AW108" i="5" a="1"/>
  <c r="AX108" i="5" a="1"/>
  <c r="AY108" i="5" a="1"/>
  <c r="AZ108" i="5" a="1"/>
  <c r="BA108" i="5" a="1"/>
  <c r="BB108" i="5" a="1"/>
  <c r="BC108" i="5" a="1"/>
  <c r="BD108" i="5" a="1"/>
  <c r="BE108" i="5" a="1"/>
  <c r="BF108" i="5" a="1"/>
  <c r="BG108" i="5" a="1"/>
  <c r="AF109" i="5" a="1"/>
  <c r="AG109" i="5" a="1"/>
  <c r="AH109" i="5" a="1"/>
  <c r="AI109" i="5" a="1"/>
  <c r="AJ109" i="5" a="1"/>
  <c r="AK109" i="5" a="1"/>
  <c r="AL109" i="5" a="1"/>
  <c r="AM109" i="5" a="1"/>
  <c r="AN109" i="5" a="1"/>
  <c r="AO109" i="5" a="1"/>
  <c r="AP109" i="5" a="1"/>
  <c r="AQ109" i="5" a="1"/>
  <c r="AR109" i="5" a="1"/>
  <c r="AS109" i="5" a="1"/>
  <c r="AT109" i="5" a="1"/>
  <c r="AU109" i="5" a="1"/>
  <c r="AV109" i="5" a="1"/>
  <c r="AW109" i="5" a="1"/>
  <c r="AX109" i="5" a="1"/>
  <c r="AY109" i="5" a="1"/>
  <c r="AZ109" i="5" a="1"/>
  <c r="BA109" i="5" a="1"/>
  <c r="BB109" i="5" a="1"/>
  <c r="BC109" i="5" a="1"/>
  <c r="BD109" i="5" a="1"/>
  <c r="BE109" i="5" a="1"/>
  <c r="BF109" i="5" a="1"/>
  <c r="BG109" i="5" a="1"/>
  <c r="AF110" i="5" a="1"/>
  <c r="AG110" i="5" a="1"/>
  <c r="AH110" i="5" a="1"/>
  <c r="AI110" i="5" a="1"/>
  <c r="AJ110" i="5" a="1"/>
  <c r="AK110" i="5" a="1"/>
  <c r="AL110" i="5" a="1"/>
  <c r="AM110" i="5" a="1"/>
  <c r="AN110" i="5" a="1"/>
  <c r="AO110" i="5" a="1"/>
  <c r="AP110" i="5" a="1"/>
  <c r="AQ110" i="5" a="1"/>
  <c r="AR110" i="5" a="1"/>
  <c r="AS110" i="5" a="1"/>
  <c r="AT110" i="5" a="1"/>
  <c r="AU110" i="5" a="1"/>
  <c r="AV110" i="5" a="1"/>
  <c r="AW110" i="5" a="1"/>
  <c r="AX110" i="5" a="1"/>
  <c r="AY110" i="5" a="1"/>
  <c r="AZ110" i="5" a="1"/>
  <c r="BA110" i="5" a="1"/>
  <c r="BB110" i="5" a="1"/>
  <c r="BC110" i="5" a="1"/>
  <c r="BD110" i="5" a="1"/>
  <c r="BE110" i="5" a="1"/>
  <c r="BF110" i="5" a="1"/>
  <c r="BG110" i="5" a="1"/>
  <c r="AF111" i="5" a="1"/>
  <c r="AG111" i="5" a="1"/>
  <c r="AH111" i="5" a="1"/>
  <c r="AI111" i="5" a="1"/>
  <c r="AJ111" i="5" a="1"/>
  <c r="AK111" i="5" a="1"/>
  <c r="AL111" i="5" a="1"/>
  <c r="AM111" i="5" a="1"/>
  <c r="AN111" i="5" a="1"/>
  <c r="AO111" i="5" a="1"/>
  <c r="AP111" i="5" a="1"/>
  <c r="AQ111" i="5" a="1"/>
  <c r="AR111" i="5" a="1"/>
  <c r="AS111" i="5" a="1"/>
  <c r="AT111" i="5" a="1"/>
  <c r="AU111" i="5" a="1"/>
  <c r="AV111" i="5" a="1"/>
  <c r="AW111" i="5" a="1"/>
  <c r="AX111" i="5" a="1"/>
  <c r="AY111" i="5" a="1"/>
  <c r="AZ111" i="5" a="1"/>
  <c r="BA111" i="5" a="1"/>
  <c r="BB111" i="5" a="1"/>
  <c r="BC111" i="5" a="1"/>
  <c r="BD111" i="5" a="1"/>
  <c r="BE111" i="5" a="1"/>
  <c r="BF111" i="5" a="1"/>
  <c r="BG111" i="5" a="1"/>
  <c r="AF112" i="5" a="1"/>
  <c r="AG112" i="5" a="1"/>
  <c r="AH112" i="5" a="1"/>
  <c r="AI112" i="5" a="1"/>
  <c r="AJ112" i="5" a="1"/>
  <c r="AK112" i="5" a="1"/>
  <c r="AL112" i="5" a="1"/>
  <c r="AM112" i="5" a="1"/>
  <c r="AN112" i="5" a="1"/>
  <c r="AO112" i="5" a="1"/>
  <c r="AP112" i="5" a="1"/>
  <c r="AQ112" i="5" a="1"/>
  <c r="AR112" i="5" a="1"/>
  <c r="AS112" i="5" a="1"/>
  <c r="AT112" i="5" a="1"/>
  <c r="AU112" i="5" a="1"/>
  <c r="AV112" i="5" a="1"/>
  <c r="AW112" i="5" a="1"/>
  <c r="AX112" i="5" a="1"/>
  <c r="AY112" i="5" a="1"/>
  <c r="AZ112" i="5" a="1"/>
  <c r="BA112" i="5" a="1"/>
  <c r="BB112" i="5" a="1"/>
  <c r="BC112" i="5" a="1"/>
  <c r="BD112" i="5" a="1"/>
  <c r="BE112" i="5" a="1"/>
  <c r="BF112" i="5" a="1"/>
  <c r="BG112" i="5" a="1"/>
  <c r="AF113" i="5" a="1"/>
  <c r="AG113" i="5" a="1"/>
  <c r="AH113" i="5" a="1"/>
  <c r="AI113" i="5" a="1"/>
  <c r="AJ113" i="5" a="1"/>
  <c r="AK113" i="5" a="1"/>
  <c r="AL113" i="5" a="1"/>
  <c r="AM113" i="5" a="1"/>
  <c r="AN113" i="5" a="1"/>
  <c r="AO113" i="5" a="1"/>
  <c r="AP113" i="5" a="1"/>
  <c r="AQ113" i="5" a="1"/>
  <c r="AR113" i="5" a="1"/>
  <c r="AS113" i="5" a="1"/>
  <c r="AT113" i="5" a="1"/>
  <c r="AU113" i="5" a="1"/>
  <c r="AV113" i="5" a="1"/>
  <c r="AW113" i="5" a="1"/>
  <c r="AX113" i="5" a="1"/>
  <c r="AY113" i="5" a="1"/>
  <c r="AZ113" i="5" a="1"/>
  <c r="BA113" i="5" a="1"/>
  <c r="BB113" i="5" a="1"/>
  <c r="BC113" i="5" a="1"/>
  <c r="BD113" i="5" a="1"/>
  <c r="BE113" i="5" a="1"/>
  <c r="BF113" i="5" a="1"/>
  <c r="BG113" i="5" a="1"/>
  <c r="AF114" i="5" a="1"/>
  <c r="AG114" i="5" a="1"/>
  <c r="AH114" i="5" a="1"/>
  <c r="AI114" i="5" a="1"/>
  <c r="AJ114" i="5" a="1"/>
  <c r="AK114" i="5" a="1"/>
  <c r="AL114" i="5" a="1"/>
  <c r="AM114" i="5" a="1"/>
  <c r="AN114" i="5" a="1"/>
  <c r="AO114" i="5" a="1"/>
  <c r="AP114" i="5" a="1"/>
  <c r="AQ114" i="5" a="1"/>
  <c r="AR114" i="5" a="1"/>
  <c r="AS114" i="5" a="1"/>
  <c r="AT114" i="5" a="1"/>
  <c r="AU114" i="5" a="1"/>
  <c r="AV114" i="5" a="1"/>
  <c r="AW114" i="5" a="1"/>
  <c r="AX114" i="5" a="1"/>
  <c r="AY114" i="5" a="1"/>
  <c r="AZ114" i="5" a="1"/>
  <c r="BA114" i="5" a="1"/>
  <c r="BB114" i="5" a="1"/>
  <c r="BC114" i="5" a="1"/>
  <c r="BD114" i="5" a="1"/>
  <c r="BE114" i="5" a="1"/>
  <c r="BF114" i="5" a="1"/>
  <c r="BG114" i="5" a="1"/>
  <c r="AF115" i="5" a="1"/>
  <c r="AG115" i="5" a="1"/>
  <c r="AH115" i="5" a="1"/>
  <c r="AI115" i="5" a="1"/>
  <c r="AJ115" i="5" a="1"/>
  <c r="AK115" i="5" a="1"/>
  <c r="AL115" i="5" a="1"/>
  <c r="AM115" i="5" a="1"/>
  <c r="AN115" i="5" a="1"/>
  <c r="AO115" i="5" a="1"/>
  <c r="AP115" i="5" a="1"/>
  <c r="AQ115" i="5" a="1"/>
  <c r="AR115" i="5" a="1"/>
  <c r="AS115" i="5" a="1"/>
  <c r="AT115" i="5" a="1"/>
  <c r="AU115" i="5" a="1"/>
  <c r="AV115" i="5" a="1"/>
  <c r="AW115" i="5" a="1"/>
  <c r="AX115" i="5" a="1"/>
  <c r="AY115" i="5" a="1"/>
  <c r="AZ115" i="5" a="1"/>
  <c r="BA115" i="5" a="1"/>
  <c r="BB115" i="5" a="1"/>
  <c r="BC115" i="5" a="1"/>
  <c r="BD115" i="5" a="1"/>
  <c r="BE115" i="5" a="1"/>
  <c r="BF115" i="5" a="1"/>
  <c r="BG115" i="5" a="1"/>
  <c r="AF116" i="5" a="1"/>
  <c r="AG116" i="5" a="1"/>
  <c r="AH116" i="5" a="1"/>
  <c r="AI116" i="5" a="1"/>
  <c r="AJ116" i="5" a="1"/>
  <c r="AK116" i="5" a="1"/>
  <c r="AL116" i="5" a="1"/>
  <c r="AM116" i="5" a="1"/>
  <c r="AN116" i="5" a="1"/>
  <c r="AO116" i="5" a="1"/>
  <c r="AP116" i="5" a="1"/>
  <c r="AQ116" i="5" a="1"/>
  <c r="AR116" i="5" a="1"/>
  <c r="AS116" i="5" a="1"/>
  <c r="AT116" i="5" a="1"/>
  <c r="AU116" i="5" a="1"/>
  <c r="AV116" i="5" a="1"/>
  <c r="AW116" i="5" a="1"/>
  <c r="AX116" i="5" a="1"/>
  <c r="AY116" i="5" a="1"/>
  <c r="AZ116" i="5" a="1"/>
  <c r="BA116" i="5" a="1"/>
  <c r="BB116" i="5" a="1"/>
  <c r="BC116" i="5" a="1"/>
  <c r="BD116" i="5" a="1"/>
  <c r="BE116" i="5" a="1"/>
  <c r="BF116" i="5" a="1"/>
  <c r="BG116" i="5" a="1"/>
  <c r="AF117" i="5" a="1"/>
  <c r="AG117" i="5" a="1"/>
  <c r="AH117" i="5" a="1"/>
  <c r="AI117" i="5" a="1"/>
  <c r="AJ117" i="5" a="1"/>
  <c r="AK117" i="5" a="1"/>
  <c r="AL117" i="5" a="1"/>
  <c r="AM117" i="5" a="1"/>
  <c r="AN117" i="5" a="1"/>
  <c r="AO117" i="5" a="1"/>
  <c r="AP117" i="5" a="1"/>
  <c r="AQ117" i="5" a="1"/>
  <c r="AR117" i="5" a="1"/>
  <c r="AS117" i="5" a="1"/>
  <c r="AT117" i="5" a="1"/>
  <c r="AU117" i="5" a="1"/>
  <c r="AV117" i="5" a="1"/>
  <c r="AW117" i="5" a="1"/>
  <c r="AX117" i="5" a="1"/>
  <c r="AY117" i="5" a="1"/>
  <c r="AZ117" i="5" a="1"/>
  <c r="BA117" i="5" a="1"/>
  <c r="BB117" i="5" a="1"/>
  <c r="BC117" i="5" a="1"/>
  <c r="BD117" i="5" a="1"/>
  <c r="BE117" i="5" a="1"/>
  <c r="BF117" i="5" a="1"/>
  <c r="BG117" i="5" a="1"/>
  <c r="AF118" i="5" a="1"/>
  <c r="AG118" i="5" a="1"/>
  <c r="AH118" i="5" a="1"/>
  <c r="AI118" i="5" a="1"/>
  <c r="AJ118" i="5" a="1"/>
  <c r="AK118" i="5" a="1"/>
  <c r="AL118" i="5" a="1"/>
  <c r="AM118" i="5" a="1"/>
  <c r="AN118" i="5" a="1"/>
  <c r="AO118" i="5" a="1"/>
  <c r="AP118" i="5" a="1"/>
  <c r="AQ118" i="5" a="1"/>
  <c r="AR118" i="5" a="1"/>
  <c r="AS118" i="5" a="1"/>
  <c r="AT118" i="5" a="1"/>
  <c r="AU118" i="5" a="1"/>
  <c r="AV118" i="5" a="1"/>
  <c r="AW118" i="5" a="1"/>
  <c r="AX118" i="5" a="1"/>
  <c r="AY118" i="5" a="1"/>
  <c r="AZ118" i="5" a="1"/>
  <c r="BA118" i="5" a="1"/>
  <c r="BB118" i="5" a="1"/>
  <c r="BC118" i="5" a="1"/>
  <c r="BD118" i="5" a="1"/>
  <c r="BE118" i="5" a="1"/>
  <c r="BF118" i="5" a="1"/>
  <c r="BG118" i="5" a="1"/>
  <c r="AF119" i="5" a="1"/>
  <c r="AG119" i="5" a="1"/>
  <c r="AH119" i="5" a="1"/>
  <c r="AI119" i="5" a="1"/>
  <c r="AJ119" i="5" a="1"/>
  <c r="AK119" i="5" a="1"/>
  <c r="AL119" i="5" a="1"/>
  <c r="AM119" i="5" a="1"/>
  <c r="AN119" i="5" a="1"/>
  <c r="AO119" i="5" a="1"/>
  <c r="AP119" i="5" a="1"/>
  <c r="AQ119" i="5" a="1"/>
  <c r="AR119" i="5" a="1"/>
  <c r="AS119" i="5" a="1"/>
  <c r="AT119" i="5" a="1"/>
  <c r="AU119" i="5" a="1"/>
  <c r="AV119" i="5" a="1"/>
  <c r="AW119" i="5" a="1"/>
  <c r="AX119" i="5" a="1"/>
  <c r="AY119" i="5" a="1"/>
  <c r="AZ119" i="5" a="1"/>
  <c r="BA119" i="5" a="1"/>
  <c r="BB119" i="5" a="1"/>
  <c r="BC119" i="5" a="1"/>
  <c r="BD119" i="5" a="1"/>
  <c r="BE119" i="5" a="1"/>
  <c r="BF119" i="5" a="1"/>
  <c r="BG119" i="5" a="1"/>
  <c r="AF120" i="5" a="1"/>
  <c r="AG120" i="5" a="1"/>
  <c r="AH120" i="5" a="1"/>
  <c r="AI120" i="5" a="1"/>
  <c r="AJ120" i="5" a="1"/>
  <c r="AK120" i="5" a="1"/>
  <c r="AL120" i="5" a="1"/>
  <c r="AM120" i="5" a="1"/>
  <c r="AN120" i="5" a="1"/>
  <c r="AO120" i="5" a="1"/>
  <c r="AP120" i="5" a="1"/>
  <c r="AQ120" i="5" a="1"/>
  <c r="AR120" i="5" a="1"/>
  <c r="AS120" i="5" a="1"/>
  <c r="AT120" i="5" a="1"/>
  <c r="AU120" i="5" a="1"/>
  <c r="AV120" i="5" a="1"/>
  <c r="AW120" i="5" a="1"/>
  <c r="AX120" i="5" a="1"/>
  <c r="AY120" i="5" a="1"/>
  <c r="AZ120" i="5" a="1"/>
  <c r="BA120" i="5" a="1"/>
  <c r="BB120" i="5" a="1"/>
  <c r="BC120" i="5" a="1"/>
  <c r="BD120" i="5" a="1"/>
  <c r="BE120" i="5" a="1"/>
  <c r="BF120" i="5" a="1"/>
  <c r="BG120" i="5" a="1"/>
  <c r="AF121" i="5" a="1"/>
  <c r="AG121" i="5" a="1"/>
  <c r="AH121" i="5" a="1"/>
  <c r="AI121" i="5" a="1"/>
  <c r="AJ121" i="5" a="1"/>
  <c r="AK121" i="5" a="1"/>
  <c r="AL121" i="5" a="1"/>
  <c r="AM121" i="5" a="1"/>
  <c r="AN121" i="5" a="1"/>
  <c r="AO121" i="5" a="1"/>
  <c r="AP121" i="5" a="1"/>
  <c r="AQ121" i="5" a="1"/>
  <c r="AR121" i="5" a="1"/>
  <c r="AS121" i="5" a="1"/>
  <c r="AT121" i="5" a="1"/>
  <c r="AU121" i="5" a="1"/>
  <c r="AV121" i="5" a="1"/>
  <c r="AW121" i="5" a="1"/>
  <c r="AX121" i="5" a="1"/>
  <c r="AY121" i="5" a="1"/>
  <c r="AZ121" i="5" a="1"/>
  <c r="BA121" i="5" a="1"/>
  <c r="BB121" i="5" a="1"/>
  <c r="BC121" i="5" a="1"/>
  <c r="BD121" i="5" a="1"/>
  <c r="BE121" i="5" a="1"/>
  <c r="BF121" i="5" a="1"/>
  <c r="BG121" i="5" a="1"/>
  <c r="AF122" i="5" a="1"/>
  <c r="AG122" i="5" a="1"/>
  <c r="AH122" i="5" a="1"/>
  <c r="AI122" i="5" a="1"/>
  <c r="AJ122" i="5" a="1"/>
  <c r="AK122" i="5" a="1"/>
  <c r="AL122" i="5" a="1"/>
  <c r="AM122" i="5" a="1"/>
  <c r="AN122" i="5" a="1"/>
  <c r="AO122" i="5" a="1"/>
  <c r="AP122" i="5" a="1"/>
  <c r="AQ122" i="5" a="1"/>
  <c r="AR122" i="5" a="1"/>
  <c r="AS122" i="5" a="1"/>
  <c r="AT122" i="5" a="1"/>
  <c r="AU122" i="5" a="1"/>
  <c r="AV122" i="5" a="1"/>
  <c r="AW122" i="5" a="1"/>
  <c r="AX122" i="5" a="1"/>
  <c r="AY122" i="5" a="1"/>
  <c r="AZ122" i="5" a="1"/>
  <c r="BA122" i="5" a="1"/>
  <c r="BB122" i="5" a="1"/>
  <c r="BC122" i="5" a="1"/>
  <c r="BD122" i="5" a="1"/>
  <c r="BE122" i="5" a="1"/>
  <c r="BF122" i="5" a="1"/>
  <c r="BG122" i="5" a="1"/>
  <c r="AF123" i="5" a="1"/>
  <c r="AG123" i="5" a="1"/>
  <c r="AH123" i="5" a="1"/>
  <c r="AI123" i="5" a="1"/>
  <c r="AJ123" i="5" a="1"/>
  <c r="AK123" i="5" a="1"/>
  <c r="AL123" i="5" a="1"/>
  <c r="AM123" i="5" a="1"/>
  <c r="AN123" i="5" a="1"/>
  <c r="AO123" i="5" a="1"/>
  <c r="AP123" i="5" a="1"/>
  <c r="AQ123" i="5" a="1"/>
  <c r="AR123" i="5" a="1"/>
  <c r="AS123" i="5" a="1"/>
  <c r="AT123" i="5" a="1"/>
  <c r="AU123" i="5" a="1"/>
  <c r="AV123" i="5" a="1"/>
  <c r="AW123" i="5" a="1"/>
  <c r="AX123" i="5" a="1"/>
  <c r="AY123" i="5" a="1"/>
  <c r="AZ123" i="5" a="1"/>
  <c r="BA123" i="5" a="1"/>
  <c r="BB123" i="5" a="1"/>
  <c r="BC123" i="5" a="1"/>
  <c r="BD123" i="5" a="1"/>
  <c r="BE123" i="5" a="1"/>
  <c r="BF123" i="5" a="1"/>
  <c r="BG123" i="5" a="1"/>
  <c r="AF124" i="5" a="1"/>
  <c r="AG124" i="5" a="1"/>
  <c r="AH124" i="5" a="1"/>
  <c r="AI124" i="5" a="1"/>
  <c r="AJ124" i="5" a="1"/>
  <c r="AK124" i="5" a="1"/>
  <c r="AL124" i="5" a="1"/>
  <c r="AM124" i="5" a="1"/>
  <c r="AN124" i="5" a="1"/>
  <c r="AO124" i="5" a="1"/>
  <c r="AP124" i="5" a="1"/>
  <c r="AQ124" i="5" a="1"/>
  <c r="AR124" i="5" a="1"/>
  <c r="AS124" i="5" a="1"/>
  <c r="AT124" i="5" a="1"/>
  <c r="AU124" i="5" a="1"/>
  <c r="AV124" i="5" a="1"/>
  <c r="AW124" i="5" a="1"/>
  <c r="AX124" i="5" a="1"/>
  <c r="AY124" i="5" a="1"/>
  <c r="AZ124" i="5" a="1"/>
  <c r="BA124" i="5" a="1"/>
  <c r="BB124" i="5" a="1"/>
  <c r="BC124" i="5" a="1"/>
  <c r="BD124" i="5" a="1"/>
  <c r="BE124" i="5" a="1"/>
  <c r="BF124" i="5" a="1"/>
  <c r="BG124" i="5" a="1"/>
  <c r="AF125" i="5" a="1"/>
  <c r="AG125" i="5" a="1"/>
  <c r="AH125" i="5" a="1"/>
  <c r="AI125" i="5" a="1"/>
  <c r="AJ125" i="5" a="1"/>
  <c r="AK125" i="5" a="1"/>
  <c r="AL125" i="5" a="1"/>
  <c r="AM125" i="5" a="1"/>
  <c r="AN125" i="5" a="1"/>
  <c r="AO125" i="5" a="1"/>
  <c r="AP125" i="5" a="1"/>
  <c r="AQ125" i="5" a="1"/>
  <c r="AR125" i="5" a="1"/>
  <c r="AS125" i="5" a="1"/>
  <c r="AT125" i="5" a="1"/>
  <c r="AU125" i="5" a="1"/>
  <c r="AV125" i="5" a="1"/>
  <c r="AW125" i="5" a="1"/>
  <c r="AX125" i="5" a="1"/>
  <c r="AY125" i="5" a="1"/>
  <c r="AZ125" i="5" a="1"/>
  <c r="BA125" i="5" a="1"/>
  <c r="BB125" i="5" a="1"/>
  <c r="BC125" i="5" a="1"/>
  <c r="BD125" i="5" a="1"/>
  <c r="BE125" i="5" a="1"/>
  <c r="BF125" i="5" a="1"/>
  <c r="BG125" i="5" a="1"/>
  <c r="AF126" i="5" a="1"/>
  <c r="AG126" i="5" a="1"/>
  <c r="AH126" i="5" a="1"/>
  <c r="AI126" i="5" a="1"/>
  <c r="AJ126" i="5" a="1"/>
  <c r="AK126" i="5" a="1"/>
  <c r="AL126" i="5" a="1"/>
  <c r="AM126" i="5" a="1"/>
  <c r="AN126" i="5" a="1"/>
  <c r="AO126" i="5" a="1"/>
  <c r="AP126" i="5" a="1"/>
  <c r="AQ126" i="5" a="1"/>
  <c r="AR126" i="5" a="1"/>
  <c r="AS126" i="5" a="1"/>
  <c r="AT126" i="5" a="1"/>
  <c r="AU126" i="5" a="1"/>
  <c r="AV126" i="5" a="1"/>
  <c r="AW126" i="5" a="1"/>
  <c r="AX126" i="5" a="1"/>
  <c r="AY126" i="5" a="1"/>
  <c r="AZ126" i="5" a="1"/>
  <c r="BA126" i="5" a="1"/>
  <c r="BB126" i="5" a="1"/>
  <c r="BC126" i="5" a="1"/>
  <c r="BD126" i="5" a="1"/>
  <c r="BE126" i="5" a="1"/>
  <c r="BF126" i="5" a="1"/>
  <c r="BG126" i="5" a="1"/>
  <c r="AF127" i="5" a="1"/>
  <c r="AG127" i="5" a="1"/>
  <c r="AH127" i="5" a="1"/>
  <c r="AI127" i="5" a="1"/>
  <c r="AJ127" i="5" a="1"/>
  <c r="AK127" i="5" a="1"/>
  <c r="AL127" i="5" a="1"/>
  <c r="AM127" i="5" a="1"/>
  <c r="AN127" i="5" a="1"/>
  <c r="AO127" i="5" a="1"/>
  <c r="AP127" i="5" a="1"/>
  <c r="AQ127" i="5" a="1"/>
  <c r="AR127" i="5" a="1"/>
  <c r="AS127" i="5" a="1"/>
  <c r="AT127" i="5" a="1"/>
  <c r="AU127" i="5" a="1"/>
  <c r="AV127" i="5" a="1"/>
  <c r="AW127" i="5" a="1"/>
  <c r="AX127" i="5" a="1"/>
  <c r="AY127" i="5" a="1"/>
  <c r="AZ127" i="5" a="1"/>
  <c r="BA127" i="5" a="1"/>
  <c r="BB127" i="5" a="1"/>
  <c r="BC127" i="5" a="1"/>
  <c r="BD127" i="5" a="1"/>
  <c r="BE127" i="5" a="1"/>
  <c r="BF127" i="5" a="1"/>
  <c r="BG127" i="5" a="1"/>
  <c r="AF128" i="5" a="1"/>
  <c r="AG128" i="5" a="1"/>
  <c r="AH128" i="5" a="1"/>
  <c r="AI128" i="5" a="1"/>
  <c r="AJ128" i="5" a="1"/>
  <c r="AK128" i="5" a="1"/>
  <c r="AL128" i="5" a="1"/>
  <c r="AM128" i="5" a="1"/>
  <c r="AN128" i="5" a="1"/>
  <c r="AO128" i="5" a="1"/>
  <c r="AP128" i="5" a="1"/>
  <c r="AQ128" i="5" a="1"/>
  <c r="AR128" i="5" a="1"/>
  <c r="AS128" i="5" a="1"/>
  <c r="AT128" i="5" a="1"/>
  <c r="AU128" i="5" a="1"/>
  <c r="AV128" i="5" a="1"/>
  <c r="AW128" i="5" a="1"/>
  <c r="AX128" i="5" a="1"/>
  <c r="AY128" i="5" a="1"/>
  <c r="AZ128" i="5" a="1"/>
  <c r="BA128" i="5" a="1"/>
  <c r="BB128" i="5" a="1"/>
  <c r="BC128" i="5" a="1"/>
  <c r="BD128" i="5" a="1"/>
  <c r="BE128" i="5" a="1"/>
  <c r="BF128" i="5" a="1"/>
  <c r="BG128" i="5" a="1"/>
  <c r="AF129" i="5" a="1"/>
  <c r="AG129" i="5" a="1"/>
  <c r="AH129" i="5" a="1"/>
  <c r="AI129" i="5" a="1"/>
  <c r="AJ129" i="5" a="1"/>
  <c r="AK129" i="5" a="1"/>
  <c r="AL129" i="5" a="1"/>
  <c r="AM129" i="5" a="1"/>
  <c r="AN129" i="5" a="1"/>
  <c r="AO129" i="5" a="1"/>
  <c r="AP129" i="5" a="1"/>
  <c r="AQ129" i="5" a="1"/>
  <c r="AR129" i="5" a="1"/>
  <c r="AS129" i="5" a="1"/>
  <c r="AT129" i="5" a="1"/>
  <c r="AU129" i="5" a="1"/>
  <c r="AV129" i="5" a="1"/>
  <c r="AW129" i="5" a="1"/>
  <c r="AX129" i="5" a="1"/>
  <c r="AY129" i="5" a="1"/>
  <c r="AZ129" i="5" a="1"/>
  <c r="BA129" i="5" a="1"/>
  <c r="BB129" i="5" a="1"/>
  <c r="BC129" i="5" a="1"/>
  <c r="BD129" i="5" a="1"/>
  <c r="BE129" i="5" a="1"/>
  <c r="BF129" i="5" a="1"/>
  <c r="BG129" i="5" a="1"/>
  <c r="AF130" i="5" a="1"/>
  <c r="AG130" i="5" a="1"/>
  <c r="AH130" i="5" a="1"/>
  <c r="AI130" i="5" a="1"/>
  <c r="AJ130" i="5" a="1"/>
  <c r="AK130" i="5" a="1"/>
  <c r="AL130" i="5" a="1"/>
  <c r="AM130" i="5" a="1"/>
  <c r="AN130" i="5" a="1"/>
  <c r="AO130" i="5" a="1"/>
  <c r="AP130" i="5" a="1"/>
  <c r="AQ130" i="5" a="1"/>
  <c r="AR130" i="5" a="1"/>
  <c r="AS130" i="5" a="1"/>
  <c r="AT130" i="5" a="1"/>
  <c r="AU130" i="5" a="1"/>
  <c r="AV130" i="5" a="1"/>
  <c r="AW130" i="5" a="1"/>
  <c r="AX130" i="5" a="1"/>
  <c r="AY130" i="5" a="1"/>
  <c r="AZ130" i="5" a="1"/>
  <c r="BA130" i="5" a="1"/>
  <c r="BB130" i="5" a="1"/>
  <c r="BC130" i="5" a="1"/>
  <c r="BD130" i="5" a="1"/>
  <c r="BE130" i="5" a="1"/>
  <c r="BF130" i="5" a="1"/>
  <c r="BG130" i="5" a="1"/>
  <c r="AF131" i="5" a="1"/>
  <c r="AG131" i="5" a="1"/>
  <c r="AH131" i="5" a="1"/>
  <c r="AI131" i="5" a="1"/>
  <c r="AJ131" i="5" a="1"/>
  <c r="AK131" i="5" a="1"/>
  <c r="AL131" i="5" a="1"/>
  <c r="AM131" i="5" a="1"/>
  <c r="AN131" i="5" a="1"/>
  <c r="AO131" i="5" a="1"/>
  <c r="AP131" i="5" a="1"/>
  <c r="AQ131" i="5" a="1"/>
  <c r="AR131" i="5" a="1"/>
  <c r="AS131" i="5" a="1"/>
  <c r="AT131" i="5" a="1"/>
  <c r="AU131" i="5" a="1"/>
  <c r="AV131" i="5" a="1"/>
  <c r="AW131" i="5" a="1"/>
  <c r="AX131" i="5" a="1"/>
  <c r="AY131" i="5" a="1"/>
  <c r="AZ131" i="5" a="1"/>
  <c r="BA131" i="5" a="1"/>
  <c r="BB131" i="5" a="1"/>
  <c r="BC131" i="5" a="1"/>
  <c r="BD131" i="5" a="1"/>
  <c r="BE131" i="5" a="1"/>
  <c r="BF131" i="5" a="1"/>
  <c r="BG131" i="5" a="1"/>
  <c r="AF132" i="5" a="1"/>
  <c r="AG132" i="5" a="1"/>
  <c r="AH132" i="5" a="1"/>
  <c r="AI132" i="5" a="1"/>
  <c r="AJ132" i="5" a="1"/>
  <c r="AK132" i="5" a="1"/>
  <c r="AL132" i="5" a="1"/>
  <c r="AM132" i="5" a="1"/>
  <c r="AN132" i="5" a="1"/>
  <c r="AO132" i="5" a="1"/>
  <c r="AP132" i="5" a="1"/>
  <c r="AQ132" i="5" a="1"/>
  <c r="AR132" i="5" a="1"/>
  <c r="AS132" i="5" a="1"/>
  <c r="AT132" i="5" a="1"/>
  <c r="AU132" i="5" a="1"/>
  <c r="AV132" i="5" a="1"/>
  <c r="AW132" i="5" a="1"/>
  <c r="AX132" i="5" a="1"/>
  <c r="AY132" i="5" a="1"/>
  <c r="AZ132" i="5" a="1"/>
  <c r="BA132" i="5" a="1"/>
  <c r="BB132" i="5" a="1"/>
  <c r="BC132" i="5" a="1"/>
  <c r="BD132" i="5" a="1"/>
  <c r="BE132" i="5" a="1"/>
  <c r="BF132" i="5" a="1"/>
  <c r="BG132" i="5" a="1"/>
  <c r="AF133" i="5" a="1"/>
  <c r="AG133" i="5" a="1"/>
  <c r="AH133" i="5" a="1"/>
  <c r="AI133" i="5" a="1"/>
  <c r="AJ133" i="5" a="1"/>
  <c r="AK133" i="5" a="1"/>
  <c r="AL133" i="5" a="1"/>
  <c r="AM133" i="5" a="1"/>
  <c r="AN133" i="5" a="1"/>
  <c r="AO133" i="5" a="1"/>
  <c r="AP133" i="5" a="1"/>
  <c r="AQ133" i="5" a="1"/>
  <c r="AR133" i="5" a="1"/>
  <c r="AS133" i="5" a="1"/>
  <c r="AT133" i="5" a="1"/>
  <c r="AU133" i="5" a="1"/>
  <c r="AV133" i="5" a="1"/>
  <c r="AW133" i="5" a="1"/>
  <c r="AX133" i="5" a="1"/>
  <c r="AY133" i="5" a="1"/>
  <c r="AZ133" i="5" a="1"/>
  <c r="BA133" i="5" a="1"/>
  <c r="BB133" i="5" a="1"/>
  <c r="BC133" i="5" a="1"/>
  <c r="BD133" i="5" a="1"/>
  <c r="BE133" i="5" a="1"/>
  <c r="BF133" i="5" a="1"/>
  <c r="BG133" i="5" a="1"/>
  <c r="AF134" i="5" a="1"/>
  <c r="AG134" i="5" a="1"/>
  <c r="AH134" i="5" a="1"/>
  <c r="AI134" i="5" a="1"/>
  <c r="AJ134" i="5" a="1"/>
  <c r="AK134" i="5" a="1"/>
  <c r="AL134" i="5" a="1"/>
  <c r="AM134" i="5" a="1"/>
  <c r="AN134" i="5" a="1"/>
  <c r="AO134" i="5" a="1"/>
  <c r="AP134" i="5" a="1"/>
  <c r="AQ134" i="5" a="1"/>
  <c r="AR134" i="5" a="1"/>
  <c r="AS134" i="5" a="1"/>
  <c r="AT134" i="5" a="1"/>
  <c r="AU134" i="5" a="1"/>
  <c r="AV134" i="5" a="1"/>
  <c r="AW134" i="5" a="1"/>
  <c r="AX134" i="5" a="1"/>
  <c r="AY134" i="5" a="1"/>
  <c r="AZ134" i="5" a="1"/>
  <c r="BA134" i="5" a="1"/>
  <c r="BB134" i="5" a="1"/>
  <c r="BC134" i="5" a="1"/>
  <c r="BD134" i="5" a="1"/>
  <c r="BE134" i="5" a="1"/>
  <c r="BF134" i="5" a="1"/>
  <c r="BG134" i="5" a="1"/>
  <c r="AF135" i="5" a="1"/>
  <c r="AG135" i="5" a="1"/>
  <c r="AH135" i="5" a="1"/>
  <c r="AI135" i="5" a="1"/>
  <c r="AJ135" i="5" a="1"/>
  <c r="AK135" i="5" a="1"/>
  <c r="AL135" i="5" a="1"/>
  <c r="AM135" i="5" a="1"/>
  <c r="AN135" i="5" a="1"/>
  <c r="AO135" i="5" a="1"/>
  <c r="AP135" i="5" a="1"/>
  <c r="AQ135" i="5" a="1"/>
  <c r="AR135" i="5" a="1"/>
  <c r="AS135" i="5" a="1"/>
  <c r="AT135" i="5" a="1"/>
  <c r="AU135" i="5" a="1"/>
  <c r="AV135" i="5" a="1"/>
  <c r="AW135" i="5" a="1"/>
  <c r="AX135" i="5" a="1"/>
  <c r="AY135" i="5" a="1"/>
  <c r="AZ135" i="5" a="1"/>
  <c r="BA135" i="5" a="1"/>
  <c r="BB135" i="5" a="1"/>
  <c r="BC135" i="5" a="1"/>
  <c r="BD135" i="5" a="1"/>
  <c r="BE135" i="5" a="1"/>
  <c r="BF135" i="5" a="1"/>
  <c r="BG135" i="5" a="1"/>
  <c r="AF136" i="5" a="1"/>
  <c r="AG136" i="5" a="1"/>
  <c r="AH136" i="5" a="1"/>
  <c r="AI136" i="5" a="1"/>
  <c r="AJ136" i="5" a="1"/>
  <c r="AK136" i="5" a="1"/>
  <c r="AL136" i="5" a="1"/>
  <c r="AM136" i="5" a="1"/>
  <c r="AN136" i="5" a="1"/>
  <c r="AO136" i="5" a="1"/>
  <c r="AP136" i="5" a="1"/>
  <c r="AQ136" i="5" a="1"/>
  <c r="AR136" i="5" a="1"/>
  <c r="AS136" i="5" a="1"/>
  <c r="AT136" i="5" a="1"/>
  <c r="AU136" i="5" a="1"/>
  <c r="AV136" i="5" a="1"/>
  <c r="AW136" i="5" a="1"/>
  <c r="AX136" i="5" a="1"/>
  <c r="AY136" i="5" a="1"/>
  <c r="AZ136" i="5" a="1"/>
  <c r="BA136" i="5" a="1"/>
  <c r="BB136" i="5" a="1"/>
  <c r="BC136" i="5" a="1"/>
  <c r="BD136" i="5" a="1"/>
  <c r="BE136" i="5" a="1"/>
  <c r="BF136" i="5" a="1"/>
  <c r="BG136" i="5" a="1"/>
  <c r="AF137" i="5" a="1"/>
  <c r="AG137" i="5" a="1"/>
  <c r="AH137" i="5" a="1"/>
  <c r="AI137" i="5" a="1"/>
  <c r="AJ137" i="5" a="1"/>
  <c r="AK137" i="5" a="1"/>
  <c r="AL137" i="5" a="1"/>
  <c r="AM137" i="5" a="1"/>
  <c r="AN137" i="5" a="1"/>
  <c r="AO137" i="5" a="1"/>
  <c r="AP137" i="5" a="1"/>
  <c r="AQ137" i="5" a="1"/>
  <c r="AR137" i="5" a="1"/>
  <c r="AS137" i="5" a="1"/>
  <c r="AT137" i="5" a="1"/>
  <c r="AU137" i="5" a="1"/>
  <c r="AV137" i="5" a="1"/>
  <c r="AW137" i="5" a="1"/>
  <c r="AX137" i="5" a="1"/>
  <c r="AY137" i="5" a="1"/>
  <c r="AZ137" i="5" a="1"/>
  <c r="BA137" i="5" a="1"/>
  <c r="BB137" i="5" a="1"/>
  <c r="BC137" i="5" a="1"/>
  <c r="BD137" i="5" a="1"/>
  <c r="BE137" i="5" a="1"/>
  <c r="BF137" i="5" a="1"/>
  <c r="BG137" i="5" a="1"/>
  <c r="AF138" i="5" a="1"/>
  <c r="AG138" i="5" a="1"/>
  <c r="AH138" i="5" a="1"/>
  <c r="AI138" i="5" a="1"/>
  <c r="AJ138" i="5" a="1"/>
  <c r="AK138" i="5" a="1"/>
  <c r="AL138" i="5" a="1"/>
  <c r="AM138" i="5" a="1"/>
  <c r="AN138" i="5" a="1"/>
  <c r="AO138" i="5" a="1"/>
  <c r="AP138" i="5" a="1"/>
  <c r="AQ138" i="5" a="1"/>
  <c r="AR138" i="5" a="1"/>
  <c r="AS138" i="5" a="1"/>
  <c r="AT138" i="5" a="1"/>
  <c r="AU138" i="5" a="1"/>
  <c r="AV138" i="5" a="1"/>
  <c r="AW138" i="5" a="1"/>
  <c r="AX138" i="5" a="1"/>
  <c r="AY138" i="5" a="1"/>
  <c r="AZ138" i="5" a="1"/>
  <c r="BA138" i="5" a="1"/>
  <c r="BB138" i="5" a="1"/>
  <c r="BC138" i="5" a="1"/>
  <c r="BD138" i="5" a="1"/>
  <c r="BE138" i="5" a="1"/>
  <c r="BF138" i="5" a="1"/>
  <c r="BG138" i="5" a="1"/>
  <c r="AF139" i="5" a="1"/>
  <c r="AG139" i="5" a="1"/>
  <c r="AH139" i="5" a="1"/>
  <c r="AI139" i="5" a="1"/>
  <c r="AJ139" i="5" a="1"/>
  <c r="AK139" i="5" a="1"/>
  <c r="AL139" i="5" a="1"/>
  <c r="AM139" i="5" a="1"/>
  <c r="AN139" i="5" a="1"/>
  <c r="AO139" i="5" a="1"/>
  <c r="AP139" i="5" a="1"/>
  <c r="AQ139" i="5" a="1"/>
  <c r="AR139" i="5" a="1"/>
  <c r="AS139" i="5" a="1"/>
  <c r="AT139" i="5" a="1"/>
  <c r="AU139" i="5" a="1"/>
  <c r="AV139" i="5" a="1"/>
  <c r="AW139" i="5" a="1"/>
  <c r="AX139" i="5" a="1"/>
  <c r="AY139" i="5" a="1"/>
  <c r="AZ139" i="5" a="1"/>
  <c r="BA139" i="5" a="1"/>
  <c r="BB139" i="5" a="1"/>
  <c r="BC139" i="5" a="1"/>
  <c r="BD139" i="5" a="1"/>
  <c r="BE139" i="5" a="1"/>
  <c r="BF139" i="5" a="1"/>
  <c r="BG139" i="5" a="1"/>
  <c r="AF140" i="5" a="1"/>
  <c r="AG140" i="5" a="1"/>
  <c r="AH140" i="5" a="1"/>
  <c r="AI140" i="5" a="1"/>
  <c r="AJ140" i="5" a="1"/>
  <c r="AK140" i="5" a="1"/>
  <c r="AL140" i="5" a="1"/>
  <c r="AM140" i="5" a="1"/>
  <c r="AN140" i="5" a="1"/>
  <c r="AO140" i="5" a="1"/>
  <c r="AP140" i="5" a="1"/>
  <c r="AQ140" i="5" a="1"/>
  <c r="AR140" i="5" a="1"/>
  <c r="AS140" i="5" a="1"/>
  <c r="AT140" i="5" a="1"/>
  <c r="AU140" i="5" a="1"/>
  <c r="AV140" i="5" a="1"/>
  <c r="AW140" i="5" a="1"/>
  <c r="AX140" i="5" a="1"/>
  <c r="AY140" i="5" a="1"/>
  <c r="AZ140" i="5" a="1"/>
  <c r="BA140" i="5" a="1"/>
  <c r="BB140" i="5" a="1"/>
  <c r="BC140" i="5" a="1"/>
  <c r="BD140" i="5" a="1"/>
  <c r="BE140" i="5" a="1"/>
  <c r="BF140" i="5" a="1"/>
  <c r="BG140" i="5" a="1"/>
  <c r="AF141" i="5" a="1"/>
  <c r="AG141" i="5" a="1"/>
  <c r="AH141" i="5" a="1"/>
  <c r="AI141" i="5" a="1"/>
  <c r="AJ141" i="5" a="1"/>
  <c r="AK141" i="5" a="1"/>
  <c r="AL141" i="5" a="1"/>
  <c r="AM141" i="5" a="1"/>
  <c r="AN141" i="5" a="1"/>
  <c r="AO141" i="5" a="1"/>
  <c r="AP141" i="5" a="1"/>
  <c r="AQ141" i="5" a="1"/>
  <c r="AR141" i="5" a="1"/>
  <c r="AS141" i="5" a="1"/>
  <c r="AT141" i="5" a="1"/>
  <c r="AU141" i="5" a="1"/>
  <c r="AV141" i="5" a="1"/>
  <c r="AW141" i="5" a="1"/>
  <c r="AX141" i="5" a="1"/>
  <c r="AY141" i="5" a="1"/>
  <c r="AZ141" i="5" a="1"/>
  <c r="BA141" i="5" a="1"/>
  <c r="BB141" i="5" a="1"/>
  <c r="BC141" i="5" a="1"/>
  <c r="BD141" i="5" a="1"/>
  <c r="BE141" i="5" a="1"/>
  <c r="BF141" i="5" a="1"/>
  <c r="BG141" i="5" a="1"/>
  <c r="AF142" i="5" a="1"/>
  <c r="AG142" i="5" a="1"/>
  <c r="AH142" i="5" a="1"/>
  <c r="AI142" i="5" a="1"/>
  <c r="AJ142" i="5" a="1"/>
  <c r="AK142" i="5" a="1"/>
  <c r="AL142" i="5" a="1"/>
  <c r="AM142" i="5" a="1"/>
  <c r="AN142" i="5" a="1"/>
  <c r="AO142" i="5" a="1"/>
  <c r="AP142" i="5" a="1"/>
  <c r="AQ142" i="5" a="1"/>
  <c r="AR142" i="5" a="1"/>
  <c r="AS142" i="5" a="1"/>
  <c r="AT142" i="5" a="1"/>
  <c r="AU142" i="5" a="1"/>
  <c r="AV142" i="5" a="1"/>
  <c r="AW142" i="5" a="1"/>
  <c r="AX142" i="5" a="1"/>
  <c r="AY142" i="5" a="1"/>
  <c r="AZ142" i="5" a="1"/>
  <c r="BA142" i="5" a="1"/>
  <c r="BB142" i="5" a="1"/>
  <c r="BC142" i="5" a="1"/>
  <c r="BD142" i="5" a="1"/>
  <c r="BE142" i="5" a="1"/>
  <c r="BF142" i="5" a="1"/>
  <c r="BG142" i="5" a="1"/>
  <c r="AF143" i="5" a="1"/>
  <c r="AG143" i="5" a="1"/>
  <c r="AH143" i="5" a="1"/>
  <c r="AI143" i="5" a="1"/>
  <c r="AJ143" i="5" a="1"/>
  <c r="AK143" i="5" a="1"/>
  <c r="AL143" i="5" a="1"/>
  <c r="AM143" i="5" a="1"/>
  <c r="AN143" i="5" a="1"/>
  <c r="AO143" i="5" a="1"/>
  <c r="AP143" i="5" a="1"/>
  <c r="AQ143" i="5" a="1"/>
  <c r="AR143" i="5" a="1"/>
  <c r="AS143" i="5" a="1"/>
  <c r="AT143" i="5" a="1"/>
  <c r="AU143" i="5" a="1"/>
  <c r="AV143" i="5" a="1"/>
  <c r="AW143" i="5" a="1"/>
  <c r="AX143" i="5" a="1"/>
  <c r="AY143" i="5" a="1"/>
  <c r="AZ143" i="5" a="1"/>
  <c r="BA143" i="5" a="1"/>
  <c r="BB143" i="5" a="1"/>
  <c r="BC143" i="5" a="1"/>
  <c r="BD143" i="5" a="1"/>
  <c r="BE143" i="5" a="1"/>
  <c r="BF143" i="5" a="1"/>
  <c r="BG143" i="5" a="1"/>
  <c r="AF144" i="5" a="1"/>
  <c r="AG144" i="5" a="1"/>
  <c r="AH144" i="5" a="1"/>
  <c r="AI144" i="5" a="1"/>
  <c r="AJ144" i="5" a="1"/>
  <c r="AK144" i="5" a="1"/>
  <c r="AL144" i="5" a="1"/>
  <c r="AM144" i="5" a="1"/>
  <c r="AN144" i="5" a="1"/>
  <c r="AO144" i="5" a="1"/>
  <c r="AP144" i="5" a="1"/>
  <c r="AQ144" i="5" a="1"/>
  <c r="AR144" i="5" a="1"/>
  <c r="AS144" i="5" a="1"/>
  <c r="AT144" i="5" a="1"/>
  <c r="AU144" i="5" a="1"/>
  <c r="AV144" i="5" a="1"/>
  <c r="AW144" i="5" a="1"/>
  <c r="AX144" i="5" a="1"/>
  <c r="AY144" i="5" a="1"/>
  <c r="AZ144" i="5" a="1"/>
  <c r="BA144" i="5" a="1"/>
  <c r="BB144" i="5" a="1"/>
  <c r="BC144" i="5" a="1"/>
  <c r="BD144" i="5" a="1"/>
  <c r="BE144" i="5" a="1"/>
  <c r="BF144" i="5" a="1"/>
  <c r="BG144" i="5" a="1"/>
  <c r="AF145" i="5" a="1"/>
  <c r="AG145" i="5" a="1"/>
  <c r="AH145" i="5" a="1"/>
  <c r="AI145" i="5" a="1"/>
  <c r="AJ145" i="5" a="1"/>
  <c r="AK145" i="5" a="1"/>
  <c r="AL145" i="5" a="1"/>
  <c r="AM145" i="5" a="1"/>
  <c r="AN145" i="5" a="1"/>
  <c r="AO145" i="5" a="1"/>
  <c r="AP145" i="5" a="1"/>
  <c r="AQ145" i="5" a="1"/>
  <c r="AR145" i="5" a="1"/>
  <c r="AS145" i="5" a="1"/>
  <c r="AT145" i="5" a="1"/>
  <c r="AU145" i="5" a="1"/>
  <c r="AV145" i="5" a="1"/>
  <c r="AW145" i="5" a="1"/>
  <c r="AX145" i="5" a="1"/>
  <c r="AY145" i="5" a="1"/>
  <c r="AZ145" i="5" a="1"/>
  <c r="BA145" i="5" a="1"/>
  <c r="BB145" i="5" a="1"/>
  <c r="BC145" i="5" a="1"/>
  <c r="BD145" i="5" a="1"/>
  <c r="BE145" i="5" a="1"/>
  <c r="BF145" i="5" a="1"/>
  <c r="BG145" i="5" a="1"/>
  <c r="AF146" i="5" a="1"/>
  <c r="AG146" i="5" a="1"/>
  <c r="AH146" i="5" a="1"/>
  <c r="AI146" i="5" a="1"/>
  <c r="AJ146" i="5" a="1"/>
  <c r="AK146" i="5" a="1"/>
  <c r="AL146" i="5" a="1"/>
  <c r="AM146" i="5" a="1"/>
  <c r="AN146" i="5" a="1"/>
  <c r="AO146" i="5" a="1"/>
  <c r="AP146" i="5" a="1"/>
  <c r="AQ146" i="5" a="1"/>
  <c r="AR146" i="5" a="1"/>
  <c r="AS146" i="5" a="1"/>
  <c r="AT146" i="5" a="1"/>
  <c r="AU146" i="5" a="1"/>
  <c r="AV146" i="5" a="1"/>
  <c r="AW146" i="5" a="1"/>
  <c r="AX146" i="5" a="1"/>
  <c r="AY146" i="5" a="1"/>
  <c r="AZ146" i="5" a="1"/>
  <c r="BA146" i="5" a="1"/>
  <c r="BB146" i="5" a="1"/>
  <c r="BC146" i="5" a="1"/>
  <c r="BD146" i="5" a="1"/>
  <c r="BE146" i="5" a="1"/>
  <c r="BF146" i="5" a="1"/>
  <c r="BG146" i="5" a="1"/>
  <c r="AF147" i="5" a="1"/>
  <c r="AG147" i="5" a="1"/>
  <c r="AH147" i="5" a="1"/>
  <c r="AI147" i="5" a="1"/>
  <c r="AJ147" i="5" a="1"/>
  <c r="AK147" i="5" a="1"/>
  <c r="AL147" i="5" a="1"/>
  <c r="AM147" i="5" a="1"/>
  <c r="AN147" i="5" a="1"/>
  <c r="AO147" i="5" a="1"/>
  <c r="AP147" i="5" a="1"/>
  <c r="AQ147" i="5" a="1"/>
  <c r="AR147" i="5" a="1"/>
  <c r="AS147" i="5" a="1"/>
  <c r="AT147" i="5" a="1"/>
  <c r="AU147" i="5" a="1"/>
  <c r="AV147" i="5" a="1"/>
  <c r="AW147" i="5" a="1"/>
  <c r="AX147" i="5" a="1"/>
  <c r="AY147" i="5" a="1"/>
  <c r="AZ147" i="5" a="1"/>
  <c r="BA147" i="5" a="1"/>
  <c r="BB147" i="5" a="1"/>
  <c r="BC147" i="5" a="1"/>
  <c r="BD147" i="5" a="1"/>
  <c r="BE147" i="5" a="1"/>
  <c r="BF147" i="5" a="1"/>
  <c r="BG147" i="5" a="1"/>
  <c r="AF148" i="5" a="1"/>
  <c r="AG148" i="5" a="1"/>
  <c r="AH148" i="5" a="1"/>
  <c r="AI148" i="5" a="1"/>
  <c r="AJ148" i="5" a="1"/>
  <c r="AK148" i="5" a="1"/>
  <c r="AL148" i="5" a="1"/>
  <c r="AM148" i="5" a="1"/>
  <c r="AN148" i="5" a="1"/>
  <c r="AO148" i="5" a="1"/>
  <c r="AP148" i="5" a="1"/>
  <c r="AQ148" i="5" a="1"/>
  <c r="AR148" i="5" a="1"/>
  <c r="AS148" i="5" a="1"/>
  <c r="AT148" i="5" a="1"/>
  <c r="AU148" i="5" a="1"/>
  <c r="AV148" i="5" a="1"/>
  <c r="AW148" i="5" a="1"/>
  <c r="AX148" i="5" a="1"/>
  <c r="AY148" i="5" a="1"/>
  <c r="AZ148" i="5" a="1"/>
  <c r="BA148" i="5" a="1"/>
  <c r="BB148" i="5" a="1"/>
  <c r="BC148" i="5" a="1"/>
  <c r="BD148" i="5" a="1"/>
  <c r="BE148" i="5" a="1"/>
  <c r="BF148" i="5" a="1"/>
  <c r="BG148" i="5" a="1"/>
  <c r="AF149" i="5" a="1"/>
  <c r="AG149" i="5" a="1"/>
  <c r="AH149" i="5" a="1"/>
  <c r="AI149" i="5" a="1"/>
  <c r="AJ149" i="5" a="1"/>
  <c r="AK149" i="5" a="1"/>
  <c r="AL149" i="5" a="1"/>
  <c r="AM149" i="5" a="1"/>
  <c r="AN149" i="5" a="1"/>
  <c r="AO149" i="5" a="1"/>
  <c r="AP149" i="5" a="1"/>
  <c r="AQ149" i="5" a="1"/>
  <c r="AR149" i="5" a="1"/>
  <c r="AS149" i="5" a="1"/>
  <c r="AT149" i="5" a="1"/>
  <c r="AU149" i="5" a="1"/>
  <c r="AV149" i="5" a="1"/>
  <c r="AW149" i="5" a="1"/>
  <c r="AX149" i="5" a="1"/>
  <c r="AY149" i="5" a="1"/>
  <c r="AZ149" i="5" a="1"/>
  <c r="BA149" i="5" a="1"/>
  <c r="BB149" i="5" a="1"/>
  <c r="BC149" i="5" a="1"/>
  <c r="BD149" i="5" a="1"/>
  <c r="BE149" i="5" a="1"/>
  <c r="BF149" i="5" a="1"/>
  <c r="BG149" i="5" a="1"/>
  <c r="AF150" i="5" a="1"/>
  <c r="AG150" i="5" a="1"/>
  <c r="AH150" i="5" a="1"/>
  <c r="AI150" i="5" a="1"/>
  <c r="AJ150" i="5" a="1"/>
  <c r="AK150" i="5" a="1"/>
  <c r="AL150" i="5" a="1"/>
  <c r="AM150" i="5" a="1"/>
  <c r="AN150" i="5" a="1"/>
  <c r="AO150" i="5" a="1"/>
  <c r="AP150" i="5" a="1"/>
  <c r="AQ150" i="5" a="1"/>
  <c r="AR150" i="5" a="1"/>
  <c r="AS150" i="5" a="1"/>
  <c r="AT150" i="5" a="1"/>
  <c r="AU150" i="5" a="1"/>
  <c r="AV150" i="5" a="1"/>
  <c r="AW150" i="5" a="1"/>
  <c r="AX150" i="5" a="1"/>
  <c r="AY150" i="5" a="1"/>
  <c r="AZ150" i="5" a="1"/>
  <c r="BA150" i="5" a="1"/>
  <c r="BB150" i="5" a="1"/>
  <c r="BC150" i="5" a="1"/>
  <c r="BD150" i="5" a="1"/>
  <c r="BE150" i="5" a="1"/>
  <c r="BF150" i="5" a="1"/>
  <c r="BG150" i="5" a="1"/>
  <c r="AF151" i="5" a="1"/>
  <c r="AG151" i="5" a="1"/>
  <c r="AH151" i="5" a="1"/>
  <c r="AI151" i="5" a="1"/>
  <c r="AJ151" i="5" a="1"/>
  <c r="AK151" i="5" a="1"/>
  <c r="AL151" i="5" a="1"/>
  <c r="AM151" i="5" a="1"/>
  <c r="AN151" i="5" a="1"/>
  <c r="AO151" i="5" a="1"/>
  <c r="AP151" i="5" a="1"/>
  <c r="AQ151" i="5" a="1"/>
  <c r="AR151" i="5" a="1"/>
  <c r="AS151" i="5" a="1"/>
  <c r="AT151" i="5" a="1"/>
  <c r="AU151" i="5" a="1"/>
  <c r="AV151" i="5" a="1"/>
  <c r="AW151" i="5" a="1"/>
  <c r="AX151" i="5" a="1"/>
  <c r="AY151" i="5" a="1"/>
  <c r="AZ151" i="5" a="1"/>
  <c r="BA151" i="5" a="1"/>
  <c r="BB151" i="5" a="1"/>
  <c r="BC151" i="5" a="1"/>
  <c r="BD151" i="5" a="1"/>
  <c r="BE151" i="5" a="1"/>
  <c r="BF151" i="5" a="1"/>
  <c r="BG151" i="5" a="1"/>
  <c r="AF152" i="5" a="1"/>
  <c r="AG152" i="5" a="1"/>
  <c r="AH152" i="5" a="1"/>
  <c r="AI152" i="5" a="1"/>
  <c r="AJ152" i="5" a="1"/>
  <c r="AK152" i="5" a="1"/>
  <c r="AL152" i="5" a="1"/>
  <c r="AM152" i="5" a="1"/>
  <c r="AN152" i="5" a="1"/>
  <c r="AO152" i="5" a="1"/>
  <c r="AP152" i="5" a="1"/>
  <c r="AQ152" i="5" a="1"/>
  <c r="AR152" i="5" a="1"/>
  <c r="AS152" i="5" a="1"/>
  <c r="AT152" i="5" a="1"/>
  <c r="AU152" i="5" a="1"/>
  <c r="AV152" i="5" a="1"/>
  <c r="AW152" i="5" a="1"/>
  <c r="AX152" i="5" a="1"/>
  <c r="AY152" i="5" a="1"/>
  <c r="AZ152" i="5" a="1"/>
  <c r="BA152" i="5" a="1"/>
  <c r="BB152" i="5" a="1"/>
  <c r="BC152" i="5" a="1"/>
  <c r="BD152" i="5" a="1"/>
  <c r="BE152" i="5" a="1"/>
  <c r="BF152" i="5" a="1"/>
  <c r="BG152" i="5" a="1"/>
  <c r="AF153" i="5" a="1"/>
  <c r="AG153" i="5" a="1"/>
  <c r="AH153" i="5" a="1"/>
  <c r="AI153" i="5" a="1"/>
  <c r="AJ153" i="5" a="1"/>
  <c r="AK153" i="5" a="1"/>
  <c r="AL153" i="5" a="1"/>
  <c r="AM153" i="5" a="1"/>
  <c r="AN153" i="5" a="1"/>
  <c r="AO153" i="5" a="1"/>
  <c r="AP153" i="5" a="1"/>
  <c r="AQ153" i="5" a="1"/>
  <c r="AR153" i="5" a="1"/>
  <c r="AS153" i="5" a="1"/>
  <c r="AT153" i="5" a="1"/>
  <c r="AU153" i="5" a="1"/>
  <c r="AV153" i="5" a="1"/>
  <c r="AW153" i="5" a="1"/>
  <c r="AX153" i="5" a="1"/>
  <c r="AY153" i="5" a="1"/>
  <c r="AZ153" i="5" a="1"/>
  <c r="BA153" i="5" a="1"/>
  <c r="BB153" i="5" a="1"/>
  <c r="BC153" i="5" a="1"/>
  <c r="BD153" i="5" a="1"/>
  <c r="BE153" i="5" a="1"/>
  <c r="BF153" i="5" a="1"/>
  <c r="BG153" i="5" a="1"/>
  <c r="AF154" i="5" a="1"/>
  <c r="AG154" i="5" a="1"/>
  <c r="AH154" i="5" a="1"/>
  <c r="AI154" i="5" a="1"/>
  <c r="AJ154" i="5" a="1"/>
  <c r="AK154" i="5" a="1"/>
  <c r="AL154" i="5" a="1"/>
  <c r="AM154" i="5" a="1"/>
  <c r="AN154" i="5" a="1"/>
  <c r="AO154" i="5" a="1"/>
  <c r="AP154" i="5" a="1"/>
  <c r="AQ154" i="5" a="1"/>
  <c r="AR154" i="5" a="1"/>
  <c r="AS154" i="5" a="1"/>
  <c r="AT154" i="5" a="1"/>
  <c r="AU154" i="5" a="1"/>
  <c r="AV154" i="5" a="1"/>
  <c r="AW154" i="5" a="1"/>
  <c r="AX154" i="5" a="1"/>
  <c r="AY154" i="5" a="1"/>
  <c r="AZ154" i="5" a="1"/>
  <c r="BA154" i="5" a="1"/>
  <c r="BB154" i="5" a="1"/>
  <c r="BC154" i="5" a="1"/>
  <c r="BD154" i="5" a="1"/>
  <c r="BE154" i="5" a="1"/>
  <c r="BF154" i="5" a="1"/>
  <c r="BG154" i="5" a="1"/>
  <c r="AF155" i="5" a="1"/>
  <c r="AG155" i="5" a="1"/>
  <c r="AH155" i="5" a="1"/>
  <c r="AI155" i="5" a="1"/>
  <c r="AJ155" i="5" a="1"/>
  <c r="AK155" i="5" a="1"/>
  <c r="AL155" i="5" a="1"/>
  <c r="AM155" i="5" a="1"/>
  <c r="AN155" i="5" a="1"/>
  <c r="AO155" i="5" a="1"/>
  <c r="AP155" i="5" a="1"/>
  <c r="AQ155" i="5" a="1"/>
  <c r="AR155" i="5" a="1"/>
  <c r="AS155" i="5" a="1"/>
  <c r="AT155" i="5" a="1"/>
  <c r="AU155" i="5" a="1"/>
  <c r="AV155" i="5" a="1"/>
  <c r="AW155" i="5" a="1"/>
  <c r="AX155" i="5" a="1"/>
  <c r="AY155" i="5" a="1"/>
  <c r="AZ155" i="5" a="1"/>
  <c r="BA155" i="5" a="1"/>
  <c r="BB155" i="5" a="1"/>
  <c r="BC155" i="5" a="1"/>
  <c r="BD155" i="5" a="1"/>
  <c r="BE155" i="5" a="1"/>
  <c r="BF155" i="5" a="1"/>
  <c r="BG155" i="5" a="1"/>
  <c r="AF156" i="5" a="1"/>
  <c r="AG156" i="5" a="1"/>
  <c r="AH156" i="5" a="1"/>
  <c r="AI156" i="5" a="1"/>
  <c r="AJ156" i="5" a="1"/>
  <c r="AK156" i="5" a="1"/>
  <c r="AL156" i="5" a="1"/>
  <c r="AM156" i="5" a="1"/>
  <c r="AN156" i="5" a="1"/>
  <c r="AO156" i="5" a="1"/>
  <c r="AP156" i="5" a="1"/>
  <c r="AQ156" i="5" a="1"/>
  <c r="AR156" i="5" a="1"/>
  <c r="AS156" i="5" a="1"/>
  <c r="AT156" i="5" a="1"/>
  <c r="AU156" i="5" a="1"/>
  <c r="AV156" i="5" a="1"/>
  <c r="AW156" i="5" a="1"/>
  <c r="AX156" i="5" a="1"/>
  <c r="AY156" i="5" a="1"/>
  <c r="AZ156" i="5" a="1"/>
  <c r="BA156" i="5" a="1"/>
  <c r="BB156" i="5" a="1"/>
  <c r="BC156" i="5" a="1"/>
  <c r="BD156" i="5" a="1"/>
  <c r="BE156" i="5" a="1"/>
  <c r="BF156" i="5" a="1"/>
  <c r="BG156" i="5" a="1"/>
  <c r="AF157" i="5" a="1"/>
  <c r="AG157" i="5" a="1"/>
  <c r="AH157" i="5" a="1"/>
  <c r="AI157" i="5" a="1"/>
  <c r="AJ157" i="5" a="1"/>
  <c r="AK157" i="5" a="1"/>
  <c r="AL157" i="5" a="1"/>
  <c r="AM157" i="5" a="1"/>
  <c r="AN157" i="5" a="1"/>
  <c r="AO157" i="5" a="1"/>
  <c r="AP157" i="5" a="1"/>
  <c r="AQ157" i="5" a="1"/>
  <c r="AR157" i="5" a="1"/>
  <c r="AS157" i="5" a="1"/>
  <c r="AT157" i="5" a="1"/>
  <c r="AU157" i="5" a="1"/>
  <c r="AV157" i="5" a="1"/>
  <c r="AW157" i="5" a="1"/>
  <c r="AX157" i="5" a="1"/>
  <c r="AY157" i="5" a="1"/>
  <c r="AZ157" i="5" a="1"/>
  <c r="BA157" i="5" a="1"/>
  <c r="BB157" i="5" a="1"/>
  <c r="BC157" i="5" a="1"/>
  <c r="BD157" i="5" a="1"/>
  <c r="BE157" i="5" a="1"/>
  <c r="BF157" i="5" a="1"/>
  <c r="BG157" i="5" a="1"/>
  <c r="AF158" i="5" a="1"/>
  <c r="AG158" i="5" a="1"/>
  <c r="AH158" i="5" a="1"/>
  <c r="AI158" i="5" a="1"/>
  <c r="AJ158" i="5" a="1"/>
  <c r="AK158" i="5" a="1"/>
  <c r="AL158" i="5" a="1"/>
  <c r="AM158" i="5" a="1"/>
  <c r="AN158" i="5" a="1"/>
  <c r="AO158" i="5" a="1"/>
  <c r="AP158" i="5" a="1"/>
  <c r="AQ158" i="5" a="1"/>
  <c r="AR158" i="5" a="1"/>
  <c r="AS158" i="5" a="1"/>
  <c r="AT158" i="5" a="1"/>
  <c r="AU158" i="5" a="1"/>
  <c r="AV158" i="5" a="1"/>
  <c r="AW158" i="5" a="1"/>
  <c r="AX158" i="5" a="1"/>
  <c r="AY158" i="5" a="1"/>
  <c r="AZ158" i="5" a="1"/>
  <c r="BA158" i="5" a="1"/>
  <c r="BB158" i="5" a="1"/>
  <c r="BC158" i="5" a="1"/>
  <c r="BD158" i="5" a="1"/>
  <c r="BE158" i="5" a="1"/>
  <c r="BF158" i="5" a="1"/>
  <c r="BG158" i="5" a="1"/>
  <c r="AF159" i="5" a="1"/>
  <c r="AG159" i="5" a="1"/>
  <c r="AH159" i="5" a="1"/>
  <c r="AI159" i="5" a="1"/>
  <c r="AJ159" i="5" a="1"/>
  <c r="AK159" i="5" a="1"/>
  <c r="AL159" i="5" a="1"/>
  <c r="AM159" i="5" a="1"/>
  <c r="AN159" i="5" a="1"/>
  <c r="AO159" i="5" a="1"/>
  <c r="AP159" i="5" a="1"/>
  <c r="AQ159" i="5" a="1"/>
  <c r="AR159" i="5" a="1"/>
  <c r="AS159" i="5" a="1"/>
  <c r="AT159" i="5" a="1"/>
  <c r="AU159" i="5" a="1"/>
  <c r="AV159" i="5" a="1"/>
  <c r="AW159" i="5" a="1"/>
  <c r="AX159" i="5" a="1"/>
  <c r="AY159" i="5" a="1"/>
  <c r="AZ159" i="5" a="1"/>
  <c r="BA159" i="5" a="1"/>
  <c r="BB159" i="5" a="1"/>
  <c r="BC159" i="5" a="1"/>
  <c r="BD159" i="5" a="1"/>
  <c r="BE159" i="5" a="1"/>
  <c r="BF159" i="5" a="1"/>
  <c r="BG159" i="5" a="1"/>
  <c r="AF160" i="5" a="1"/>
  <c r="AG160" i="5" a="1"/>
  <c r="AH160" i="5" a="1"/>
  <c r="AI160" i="5" a="1"/>
  <c r="AJ160" i="5" a="1"/>
  <c r="AK160" i="5" a="1"/>
  <c r="AL160" i="5" a="1"/>
  <c r="AM160" i="5" a="1"/>
  <c r="AN160" i="5" a="1"/>
  <c r="AO160" i="5" a="1"/>
  <c r="AP160" i="5" a="1"/>
  <c r="AQ160" i="5" a="1"/>
  <c r="AR160" i="5" a="1"/>
  <c r="AS160" i="5" a="1"/>
  <c r="AT160" i="5" a="1"/>
  <c r="AU160" i="5" a="1"/>
  <c r="AV160" i="5" a="1"/>
  <c r="AW160" i="5" a="1"/>
  <c r="AX160" i="5" a="1"/>
  <c r="AY160" i="5" a="1"/>
  <c r="AZ160" i="5" a="1"/>
  <c r="BA160" i="5" a="1"/>
  <c r="BB160" i="5" a="1"/>
  <c r="BC160" i="5" a="1"/>
  <c r="BD160" i="5" a="1"/>
  <c r="BE160" i="5" a="1"/>
  <c r="BF160" i="5" a="1"/>
  <c r="BG160" i="5" a="1"/>
  <c r="AF161" i="5" a="1"/>
  <c r="AG161" i="5" a="1"/>
  <c r="AH161" i="5" a="1"/>
  <c r="AI161" i="5" a="1"/>
  <c r="AJ161" i="5" a="1"/>
  <c r="AK161" i="5" a="1"/>
  <c r="AL161" i="5" a="1"/>
  <c r="AM161" i="5" a="1"/>
  <c r="AN161" i="5" a="1"/>
  <c r="AO161" i="5" a="1"/>
  <c r="AP161" i="5" a="1"/>
  <c r="AQ161" i="5" a="1"/>
  <c r="AR161" i="5" a="1"/>
  <c r="AS161" i="5" a="1"/>
  <c r="AT161" i="5" a="1"/>
  <c r="AU161" i="5" a="1"/>
  <c r="AV161" i="5" a="1"/>
  <c r="AW161" i="5" a="1"/>
  <c r="AX161" i="5" a="1"/>
  <c r="AY161" i="5" a="1"/>
  <c r="AZ161" i="5" a="1"/>
  <c r="BA161" i="5" a="1"/>
  <c r="BB161" i="5" a="1"/>
  <c r="BC161" i="5" a="1"/>
  <c r="BD161" i="5" a="1"/>
  <c r="BE161" i="5" a="1"/>
  <c r="BF161" i="5" a="1"/>
  <c r="BG161" i="5" a="1"/>
  <c r="AF162" i="5" a="1"/>
  <c r="AG162" i="5" a="1"/>
  <c r="AH162" i="5" a="1"/>
  <c r="AI162" i="5" a="1"/>
  <c r="AJ162" i="5" a="1"/>
  <c r="AK162" i="5" a="1"/>
  <c r="AL162" i="5" a="1"/>
  <c r="AM162" i="5" a="1"/>
  <c r="AN162" i="5" a="1"/>
  <c r="AO162" i="5" a="1"/>
  <c r="AP162" i="5" a="1"/>
  <c r="AQ162" i="5" a="1"/>
  <c r="AR162" i="5" a="1"/>
  <c r="AS162" i="5" a="1"/>
  <c r="AT162" i="5" a="1"/>
  <c r="AU162" i="5" a="1"/>
  <c r="AV162" i="5" a="1"/>
  <c r="AW162" i="5" a="1"/>
  <c r="AX162" i="5" a="1"/>
  <c r="AY162" i="5" a="1"/>
  <c r="AZ162" i="5" a="1"/>
  <c r="BA162" i="5" a="1"/>
  <c r="BB162" i="5" a="1"/>
  <c r="BC162" i="5" a="1"/>
  <c r="BD162" i="5" a="1"/>
  <c r="BE162" i="5" a="1"/>
  <c r="BF162" i="5" a="1"/>
  <c r="BG162" i="5" a="1"/>
  <c r="AF163" i="5" a="1"/>
  <c r="AG163" i="5" a="1"/>
  <c r="AH163" i="5" a="1"/>
  <c r="AI163" i="5" a="1"/>
  <c r="AJ163" i="5" a="1"/>
  <c r="AK163" i="5" a="1"/>
  <c r="AL163" i="5" a="1"/>
  <c r="AM163" i="5" a="1"/>
  <c r="AN163" i="5" a="1"/>
  <c r="AO163" i="5" a="1"/>
  <c r="AP163" i="5" a="1"/>
  <c r="AQ163" i="5" a="1"/>
  <c r="AR163" i="5" a="1"/>
  <c r="AS163" i="5" a="1"/>
  <c r="AT163" i="5" a="1"/>
  <c r="AU163" i="5" a="1"/>
  <c r="AV163" i="5" a="1"/>
  <c r="AW163" i="5" a="1"/>
  <c r="AX163" i="5" a="1"/>
  <c r="AY163" i="5" a="1"/>
  <c r="AZ163" i="5" a="1"/>
  <c r="BA163" i="5" a="1"/>
  <c r="BB163" i="5" a="1"/>
  <c r="BC163" i="5" a="1"/>
  <c r="BD163" i="5" a="1"/>
  <c r="BE163" i="5" a="1"/>
  <c r="BF163" i="5" a="1"/>
  <c r="BG163" i="5" a="1"/>
  <c r="AF164" i="5" a="1"/>
  <c r="AG164" i="5" a="1"/>
  <c r="AH164" i="5" a="1"/>
  <c r="AI164" i="5" a="1"/>
  <c r="AJ164" i="5" a="1"/>
  <c r="AK164" i="5" a="1"/>
  <c r="AL164" i="5" a="1"/>
  <c r="AM164" i="5" a="1"/>
  <c r="AN164" i="5" a="1"/>
  <c r="AO164" i="5" a="1"/>
  <c r="AP164" i="5" a="1"/>
  <c r="AQ164" i="5" a="1"/>
  <c r="AR164" i="5" a="1"/>
  <c r="AS164" i="5" a="1"/>
  <c r="AT164" i="5" a="1"/>
  <c r="AU164" i="5" a="1"/>
  <c r="AV164" i="5" a="1"/>
  <c r="AW164" i="5" a="1"/>
  <c r="AX164" i="5" a="1"/>
  <c r="AY164" i="5" a="1"/>
  <c r="AZ164" i="5" a="1"/>
  <c r="BA164" i="5" a="1"/>
  <c r="BB164" i="5" a="1"/>
  <c r="BC164" i="5" a="1"/>
  <c r="BD164" i="5" a="1"/>
  <c r="BE164" i="5" a="1"/>
  <c r="BF164" i="5" a="1"/>
  <c r="BG164" i="5" a="1"/>
  <c r="AF165" i="5" a="1"/>
  <c r="AG165" i="5" a="1"/>
  <c r="AH165" i="5" a="1"/>
  <c r="AI165" i="5" a="1"/>
  <c r="AJ165" i="5" a="1"/>
  <c r="AK165" i="5" a="1"/>
  <c r="AL165" i="5" a="1"/>
  <c r="AM165" i="5" a="1"/>
  <c r="AN165" i="5" a="1"/>
  <c r="AO165" i="5" a="1"/>
  <c r="AP165" i="5" a="1"/>
  <c r="AQ165" i="5" a="1"/>
  <c r="AR165" i="5" a="1"/>
  <c r="AS165" i="5" a="1"/>
  <c r="AT165" i="5" a="1"/>
  <c r="AU165" i="5" a="1"/>
  <c r="AV165" i="5" a="1"/>
  <c r="AW165" i="5" a="1"/>
  <c r="AX165" i="5" a="1"/>
  <c r="AY165" i="5" a="1"/>
  <c r="AZ165" i="5" a="1"/>
  <c r="BA165" i="5" a="1"/>
  <c r="BB165" i="5" a="1"/>
  <c r="BC165" i="5" a="1"/>
  <c r="BD165" i="5" a="1"/>
  <c r="BE165" i="5" a="1"/>
  <c r="BF165" i="5" a="1"/>
  <c r="BG165" i="5" a="1"/>
  <c r="AF166" i="5" a="1"/>
  <c r="AG166" i="5" a="1"/>
  <c r="AH166" i="5" a="1"/>
  <c r="AI166" i="5" a="1"/>
  <c r="AJ166" i="5" a="1"/>
  <c r="AK166" i="5" a="1"/>
  <c r="AL166" i="5" a="1"/>
  <c r="AM166" i="5" a="1"/>
  <c r="AN166" i="5" a="1"/>
  <c r="AO166" i="5" a="1"/>
  <c r="AP166" i="5" a="1"/>
  <c r="AQ166" i="5" a="1"/>
  <c r="AR166" i="5" a="1"/>
  <c r="AS166" i="5" a="1"/>
  <c r="AT166" i="5" a="1"/>
  <c r="AU166" i="5" a="1"/>
  <c r="AV166" i="5" a="1"/>
  <c r="AW166" i="5" a="1"/>
  <c r="AX166" i="5" a="1"/>
  <c r="AY166" i="5" a="1"/>
  <c r="AZ166" i="5" a="1"/>
  <c r="BA166" i="5" a="1"/>
  <c r="BB166" i="5" a="1"/>
  <c r="BC166" i="5" a="1"/>
  <c r="BD166" i="5" a="1"/>
  <c r="BE166" i="5" a="1"/>
  <c r="BF166" i="5" a="1"/>
  <c r="BG166" i="5" a="1"/>
  <c r="AF167" i="5" a="1"/>
  <c r="AG167" i="5" a="1"/>
  <c r="AH167" i="5" a="1"/>
  <c r="AI167" i="5" a="1"/>
  <c r="AJ167" i="5" a="1"/>
  <c r="AK167" i="5" a="1"/>
  <c r="AL167" i="5" a="1"/>
  <c r="AM167" i="5" a="1"/>
  <c r="AN167" i="5" a="1"/>
  <c r="AO167" i="5" a="1"/>
  <c r="AP167" i="5" a="1"/>
  <c r="AQ167" i="5" a="1"/>
  <c r="AR167" i="5" a="1"/>
  <c r="AS167" i="5" a="1"/>
  <c r="AT167" i="5" a="1"/>
  <c r="AU167" i="5" a="1"/>
  <c r="AV167" i="5" a="1"/>
  <c r="AW167" i="5" a="1"/>
  <c r="AX167" i="5" a="1"/>
  <c r="AY167" i="5" a="1"/>
  <c r="AZ167" i="5" a="1"/>
  <c r="BA167" i="5" a="1"/>
  <c r="BB167" i="5" a="1"/>
  <c r="BC167" i="5" a="1"/>
  <c r="BD167" i="5" a="1"/>
  <c r="BE167" i="5" a="1"/>
  <c r="BF167" i="5" a="1"/>
  <c r="BG167" i="5" a="1"/>
  <c r="AF168" i="5" a="1"/>
  <c r="AG168" i="5" a="1"/>
  <c r="AH168" i="5" a="1"/>
  <c r="AI168" i="5" a="1"/>
  <c r="AJ168" i="5" a="1"/>
  <c r="AK168" i="5" a="1"/>
  <c r="AL168" i="5" a="1"/>
  <c r="AM168" i="5" a="1"/>
  <c r="AN168" i="5" a="1"/>
  <c r="AO168" i="5" a="1"/>
  <c r="AP168" i="5" a="1"/>
  <c r="AQ168" i="5" a="1"/>
  <c r="AR168" i="5" a="1"/>
  <c r="AS168" i="5" a="1"/>
  <c r="AT168" i="5" a="1"/>
  <c r="AU168" i="5" a="1"/>
  <c r="AV168" i="5" a="1"/>
  <c r="AW168" i="5" a="1"/>
  <c r="AX168" i="5" a="1"/>
  <c r="AY168" i="5" a="1"/>
  <c r="AZ168" i="5" a="1"/>
  <c r="BA168" i="5" a="1"/>
  <c r="BB168" i="5" a="1"/>
  <c r="BC168" i="5" a="1"/>
  <c r="BD168" i="5" a="1"/>
  <c r="BE168" i="5" a="1"/>
  <c r="BF168" i="5" a="1"/>
  <c r="BG168" i="5" a="1"/>
  <c r="AF169" i="5" a="1"/>
  <c r="AG169" i="5" a="1"/>
  <c r="AH169" i="5" a="1"/>
  <c r="AI169" i="5" a="1"/>
  <c r="AJ169" i="5" a="1"/>
  <c r="AK169" i="5" a="1"/>
  <c r="AL169" i="5" a="1"/>
  <c r="AM169" i="5" a="1"/>
  <c r="AN169" i="5" a="1"/>
  <c r="AO169" i="5" a="1"/>
  <c r="AP169" i="5" a="1"/>
  <c r="AQ169" i="5" a="1"/>
  <c r="AR169" i="5" a="1"/>
  <c r="AS169" i="5" a="1"/>
  <c r="AT169" i="5" a="1"/>
  <c r="AU169" i="5" a="1"/>
  <c r="AV169" i="5" a="1"/>
  <c r="AW169" i="5" a="1"/>
  <c r="AX169" i="5" a="1"/>
  <c r="AY169" i="5" a="1"/>
  <c r="AZ169" i="5" a="1"/>
  <c r="BA169" i="5" a="1"/>
  <c r="BB169" i="5" a="1"/>
  <c r="BC169" i="5" a="1"/>
  <c r="BD169" i="5" a="1"/>
  <c r="BE169" i="5" a="1"/>
  <c r="BF169" i="5" a="1"/>
  <c r="BG169" i="5" a="1"/>
  <c r="AF170" i="5" a="1"/>
  <c r="AG170" i="5" a="1"/>
  <c r="AH170" i="5" a="1"/>
  <c r="AI170" i="5" a="1"/>
  <c r="AJ170" i="5" a="1"/>
  <c r="AK170" i="5" a="1"/>
  <c r="AL170" i="5" a="1"/>
  <c r="AM170" i="5" a="1"/>
  <c r="AN170" i="5" a="1"/>
  <c r="AO170" i="5" a="1"/>
  <c r="AP170" i="5" a="1"/>
  <c r="AQ170" i="5" a="1"/>
  <c r="AR170" i="5" a="1"/>
  <c r="AS170" i="5" a="1"/>
  <c r="AT170" i="5" a="1"/>
  <c r="AU170" i="5" a="1"/>
  <c r="AV170" i="5" a="1"/>
  <c r="AW170" i="5" a="1"/>
  <c r="AX170" i="5" a="1"/>
  <c r="AY170" i="5" a="1"/>
  <c r="AZ170" i="5" a="1"/>
  <c r="BA170" i="5" a="1"/>
  <c r="BB170" i="5" a="1"/>
  <c r="BC170" i="5" a="1"/>
  <c r="BD170" i="5" a="1"/>
  <c r="BE170" i="5" a="1"/>
  <c r="BF170" i="5" a="1"/>
  <c r="BG170" i="5" a="1"/>
  <c r="AF171" i="5" a="1"/>
  <c r="AG171" i="5" a="1"/>
  <c r="AH171" i="5" a="1"/>
  <c r="AI171" i="5" a="1"/>
  <c r="AJ171" i="5" a="1"/>
  <c r="AK171" i="5" a="1"/>
  <c r="AL171" i="5" a="1"/>
  <c r="AM171" i="5" a="1"/>
  <c r="AN171" i="5" a="1"/>
  <c r="AO171" i="5" a="1"/>
  <c r="AP171" i="5" a="1"/>
  <c r="AQ171" i="5" a="1"/>
  <c r="AR171" i="5" a="1"/>
  <c r="AS171" i="5" a="1"/>
  <c r="AT171" i="5" a="1"/>
  <c r="AU171" i="5" a="1"/>
  <c r="AV171" i="5" a="1"/>
  <c r="AW171" i="5" a="1"/>
  <c r="AX171" i="5" a="1"/>
  <c r="AY171" i="5" a="1"/>
  <c r="AZ171" i="5" a="1"/>
  <c r="BA171" i="5" a="1"/>
  <c r="BB171" i="5" a="1"/>
  <c r="BC171" i="5" a="1"/>
  <c r="BD171" i="5" a="1"/>
  <c r="BE171" i="5" a="1"/>
  <c r="BF171" i="5" a="1"/>
  <c r="BG171" i="5" a="1"/>
  <c r="AF172" i="5" a="1"/>
  <c r="AG172" i="5" a="1"/>
  <c r="AH172" i="5" a="1"/>
  <c r="AI172" i="5" a="1"/>
  <c r="AJ172" i="5" a="1"/>
  <c r="AK172" i="5" a="1"/>
  <c r="AL172" i="5" a="1"/>
  <c r="AM172" i="5" a="1"/>
  <c r="AN172" i="5" a="1"/>
  <c r="AO172" i="5" a="1"/>
  <c r="AP172" i="5" a="1"/>
  <c r="AQ172" i="5" a="1"/>
  <c r="AR172" i="5" a="1"/>
  <c r="AS172" i="5" a="1"/>
  <c r="AT172" i="5" a="1"/>
  <c r="AU172" i="5" a="1"/>
  <c r="AV172" i="5" a="1"/>
  <c r="AW172" i="5" a="1"/>
  <c r="AX172" i="5" a="1"/>
  <c r="AY172" i="5" a="1"/>
  <c r="AZ172" i="5" a="1"/>
  <c r="BA172" i="5" a="1"/>
  <c r="BB172" i="5" a="1"/>
  <c r="BC172" i="5" a="1"/>
  <c r="BD172" i="5" a="1"/>
  <c r="BE172" i="5" a="1"/>
  <c r="BF172" i="5" a="1"/>
  <c r="BG172" i="5" a="1"/>
  <c r="AF173" i="5" a="1"/>
  <c r="AG173" i="5" a="1"/>
  <c r="AH173" i="5" a="1"/>
  <c r="AI173" i="5" a="1"/>
  <c r="AJ173" i="5" a="1"/>
  <c r="AK173" i="5" a="1"/>
  <c r="AL173" i="5" a="1"/>
  <c r="AM173" i="5" a="1"/>
  <c r="AN173" i="5" a="1"/>
  <c r="AO173" i="5" a="1"/>
  <c r="AP173" i="5" a="1"/>
  <c r="AQ173" i="5" a="1"/>
  <c r="AR173" i="5" a="1"/>
  <c r="AS173" i="5" a="1"/>
  <c r="AT173" i="5" a="1"/>
  <c r="AU173" i="5" a="1"/>
  <c r="AV173" i="5" a="1"/>
  <c r="AW173" i="5" a="1"/>
  <c r="AX173" i="5" a="1"/>
  <c r="AY173" i="5" a="1"/>
  <c r="AZ173" i="5" a="1"/>
  <c r="BA173" i="5" a="1"/>
  <c r="BB173" i="5" a="1"/>
  <c r="BC173" i="5" a="1"/>
  <c r="BD173" i="5" a="1"/>
  <c r="BE173" i="5" a="1"/>
  <c r="BF173" i="5" a="1"/>
  <c r="BG173" i="5" a="1"/>
  <c r="AF174" i="5" a="1"/>
  <c r="AG174" i="5" a="1"/>
  <c r="AH174" i="5" a="1"/>
  <c r="AI174" i="5" a="1"/>
  <c r="AJ174" i="5" a="1"/>
  <c r="AK174" i="5" a="1"/>
  <c r="AL174" i="5" a="1"/>
  <c r="AM174" i="5" a="1"/>
  <c r="AN174" i="5" a="1"/>
  <c r="AO174" i="5" a="1"/>
  <c r="AP174" i="5" a="1"/>
  <c r="AQ174" i="5" a="1"/>
  <c r="AR174" i="5" a="1"/>
  <c r="AS174" i="5" a="1"/>
  <c r="AT174" i="5" a="1"/>
  <c r="AU174" i="5" a="1"/>
  <c r="AV174" i="5" a="1"/>
  <c r="AW174" i="5" a="1"/>
  <c r="AX174" i="5" a="1"/>
  <c r="AY174" i="5" a="1"/>
  <c r="AZ174" i="5" a="1"/>
  <c r="BA174" i="5" a="1"/>
  <c r="BB174" i="5" a="1"/>
  <c r="BC174" i="5" a="1"/>
  <c r="BD174" i="5" a="1"/>
  <c r="BE174" i="5" a="1"/>
  <c r="BF174" i="5" a="1"/>
  <c r="BG174" i="5" a="1"/>
  <c r="AF175" i="5" a="1"/>
  <c r="AG175" i="5" a="1"/>
  <c r="AH175" i="5" a="1"/>
  <c r="AI175" i="5" a="1"/>
  <c r="AJ175" i="5" a="1"/>
  <c r="AK175" i="5" a="1"/>
  <c r="AL175" i="5" a="1"/>
  <c r="AM175" i="5" a="1"/>
  <c r="AN175" i="5" a="1"/>
  <c r="AO175" i="5" a="1"/>
  <c r="AP175" i="5" a="1"/>
  <c r="AQ175" i="5" a="1"/>
  <c r="AR175" i="5" a="1"/>
  <c r="AS175" i="5" a="1"/>
  <c r="AT175" i="5" a="1"/>
  <c r="AU175" i="5" a="1"/>
  <c r="AV175" i="5" a="1"/>
  <c r="AW175" i="5" a="1"/>
  <c r="AX175" i="5" a="1"/>
  <c r="AY175" i="5" a="1"/>
  <c r="AZ175" i="5" a="1"/>
  <c r="BA175" i="5" a="1"/>
  <c r="BB175" i="5" a="1"/>
  <c r="BC175" i="5" a="1"/>
  <c r="BD175" i="5" a="1"/>
  <c r="BE175" i="5" a="1"/>
  <c r="BF175" i="5" a="1"/>
  <c r="BG175" i="5" a="1"/>
  <c r="AF176" i="5" a="1"/>
  <c r="AG176" i="5" a="1"/>
  <c r="AH176" i="5" a="1"/>
  <c r="AI176" i="5" a="1"/>
  <c r="AJ176" i="5" a="1"/>
  <c r="AK176" i="5" a="1"/>
  <c r="AL176" i="5" a="1"/>
  <c r="AM176" i="5" a="1"/>
  <c r="AN176" i="5" a="1"/>
  <c r="AO176" i="5" a="1"/>
  <c r="AP176" i="5" a="1"/>
  <c r="AQ176" i="5" a="1"/>
  <c r="AR176" i="5" a="1"/>
  <c r="AS176" i="5" a="1"/>
  <c r="AT176" i="5" a="1"/>
  <c r="AU176" i="5" a="1"/>
  <c r="AV176" i="5" a="1"/>
  <c r="AW176" i="5" a="1"/>
  <c r="AX176" i="5" a="1"/>
  <c r="AY176" i="5" a="1"/>
  <c r="AZ176" i="5" a="1"/>
  <c r="BA176" i="5" a="1"/>
  <c r="BB176" i="5" a="1"/>
  <c r="BC176" i="5" a="1"/>
  <c r="BD176" i="5" a="1"/>
  <c r="BE176" i="5" a="1"/>
  <c r="BF176" i="5" a="1"/>
  <c r="BG176" i="5" a="1"/>
  <c r="AF177" i="5" a="1"/>
  <c r="AG177" i="5" a="1"/>
  <c r="AH177" i="5" a="1"/>
  <c r="AI177" i="5" a="1"/>
  <c r="AJ177" i="5" a="1"/>
  <c r="AK177" i="5" a="1"/>
  <c r="AL177" i="5" a="1"/>
  <c r="AM177" i="5" a="1"/>
  <c r="AN177" i="5" a="1"/>
  <c r="AO177" i="5" a="1"/>
  <c r="AP177" i="5" a="1"/>
  <c r="AQ177" i="5" a="1"/>
  <c r="AR177" i="5" a="1"/>
  <c r="AS177" i="5" a="1"/>
  <c r="AT177" i="5" a="1"/>
  <c r="AU177" i="5" a="1"/>
  <c r="AV177" i="5" a="1"/>
  <c r="AW177" i="5" a="1"/>
  <c r="AX177" i="5" a="1"/>
  <c r="AY177" i="5" a="1"/>
  <c r="AZ177" i="5" a="1"/>
  <c r="BA177" i="5" a="1"/>
  <c r="BB177" i="5" a="1"/>
  <c r="BC177" i="5" a="1"/>
  <c r="BD177" i="5" a="1"/>
  <c r="BE177" i="5" a="1"/>
  <c r="BF177" i="5" a="1"/>
  <c r="BG177" i="5" a="1"/>
  <c r="AF178" i="5" a="1"/>
  <c r="AG178" i="5" a="1"/>
  <c r="AH178" i="5" a="1"/>
  <c r="AI178" i="5" a="1"/>
  <c r="AJ178" i="5" a="1"/>
  <c r="AK178" i="5" a="1"/>
  <c r="AL178" i="5" a="1"/>
  <c r="AM178" i="5" a="1"/>
  <c r="AN178" i="5" a="1"/>
  <c r="AO178" i="5" a="1"/>
  <c r="AP178" i="5" a="1"/>
  <c r="AQ178" i="5" a="1"/>
  <c r="AR178" i="5" a="1"/>
  <c r="AS178" i="5" a="1"/>
  <c r="AT178" i="5" a="1"/>
  <c r="AU178" i="5" a="1"/>
  <c r="AV178" i="5" a="1"/>
  <c r="AW178" i="5" a="1"/>
  <c r="AX178" i="5" a="1"/>
  <c r="AY178" i="5" a="1"/>
  <c r="AZ178" i="5" a="1"/>
  <c r="BA178" i="5" a="1"/>
  <c r="BB178" i="5" a="1"/>
  <c r="BC178" i="5" a="1"/>
  <c r="BD178" i="5" a="1"/>
  <c r="BE178" i="5" a="1"/>
  <c r="BF178" i="5" a="1"/>
  <c r="BG178" i="5" a="1"/>
  <c r="AF179" i="5" a="1"/>
  <c r="AG179" i="5" a="1"/>
  <c r="AH179" i="5" a="1"/>
  <c r="AI179" i="5" a="1"/>
  <c r="AJ179" i="5" a="1"/>
  <c r="AK179" i="5" a="1"/>
  <c r="AL179" i="5" a="1"/>
  <c r="AM179" i="5" a="1"/>
  <c r="AN179" i="5" a="1"/>
  <c r="AO179" i="5" a="1"/>
  <c r="AP179" i="5" a="1"/>
  <c r="AQ179" i="5" a="1"/>
  <c r="AR179" i="5" a="1"/>
  <c r="AS179" i="5" a="1"/>
  <c r="AT179" i="5" a="1"/>
  <c r="AU179" i="5" a="1"/>
  <c r="AV179" i="5" a="1"/>
  <c r="AW179" i="5" a="1"/>
  <c r="AX179" i="5" a="1"/>
  <c r="AY179" i="5" a="1"/>
  <c r="AZ179" i="5" a="1"/>
  <c r="BA179" i="5" a="1"/>
  <c r="BB179" i="5" a="1"/>
  <c r="BC179" i="5" a="1"/>
  <c r="BD179" i="5" a="1"/>
  <c r="BE179" i="5" a="1"/>
  <c r="BF179" i="5" a="1"/>
  <c r="BG179" i="5" a="1"/>
  <c r="AF180" i="5" a="1"/>
  <c r="AG180" i="5" a="1"/>
  <c r="AH180" i="5" a="1"/>
  <c r="AI180" i="5" a="1"/>
  <c r="AJ180" i="5" a="1"/>
  <c r="AK180" i="5" a="1"/>
  <c r="AL180" i="5" a="1"/>
  <c r="AM180" i="5" a="1"/>
  <c r="AN180" i="5" a="1"/>
  <c r="AO180" i="5" a="1"/>
  <c r="AP180" i="5" a="1"/>
  <c r="AQ180" i="5" a="1"/>
  <c r="AR180" i="5" a="1"/>
  <c r="AS180" i="5" a="1"/>
  <c r="AT180" i="5" a="1"/>
  <c r="AU180" i="5" a="1"/>
  <c r="AV180" i="5" a="1"/>
  <c r="AW180" i="5" a="1"/>
  <c r="AX180" i="5" a="1"/>
  <c r="AY180" i="5" a="1"/>
  <c r="AZ180" i="5" a="1"/>
  <c r="BA180" i="5" a="1"/>
  <c r="BB180" i="5" a="1"/>
  <c r="BC180" i="5" a="1"/>
  <c r="BD180" i="5" a="1"/>
  <c r="BE180" i="5" a="1"/>
  <c r="BF180" i="5" a="1"/>
  <c r="BG180" i="5" a="1"/>
  <c r="AF181" i="5" a="1"/>
  <c r="AG181" i="5" a="1"/>
  <c r="AH181" i="5" a="1"/>
  <c r="AI181" i="5" a="1"/>
  <c r="AJ181" i="5" a="1"/>
  <c r="AK181" i="5" a="1"/>
  <c r="AL181" i="5" a="1"/>
  <c r="AM181" i="5" a="1"/>
  <c r="AN181" i="5" a="1"/>
  <c r="AO181" i="5" a="1"/>
  <c r="AP181" i="5" a="1"/>
  <c r="AQ181" i="5" a="1"/>
  <c r="AR181" i="5" a="1"/>
  <c r="AS181" i="5" a="1"/>
  <c r="AT181" i="5" a="1"/>
  <c r="AU181" i="5" a="1"/>
  <c r="AV181" i="5" a="1"/>
  <c r="AW181" i="5" a="1"/>
  <c r="AX181" i="5" a="1"/>
  <c r="AY181" i="5" a="1"/>
  <c r="AZ181" i="5" a="1"/>
  <c r="BA181" i="5" a="1"/>
  <c r="BB181" i="5" a="1"/>
  <c r="BC181" i="5" a="1"/>
  <c r="BD181" i="5" a="1"/>
  <c r="BE181" i="5" a="1"/>
  <c r="BF181" i="5" a="1"/>
  <c r="BG181" i="5" a="1"/>
  <c r="AF182" i="5" a="1"/>
  <c r="AG182" i="5" a="1"/>
  <c r="AH182" i="5" a="1"/>
  <c r="AI182" i="5" a="1"/>
  <c r="AJ182" i="5" a="1"/>
  <c r="AK182" i="5" a="1"/>
  <c r="AL182" i="5" a="1"/>
  <c r="AM182" i="5" a="1"/>
  <c r="AN182" i="5" a="1"/>
  <c r="AO182" i="5" a="1"/>
  <c r="AP182" i="5" a="1"/>
  <c r="AQ182" i="5" a="1"/>
  <c r="AR182" i="5" a="1"/>
  <c r="AS182" i="5" a="1"/>
  <c r="AT182" i="5" a="1"/>
  <c r="AU182" i="5" a="1"/>
  <c r="AV182" i="5" a="1"/>
  <c r="AW182" i="5" a="1"/>
  <c r="AX182" i="5" a="1"/>
  <c r="AY182" i="5" a="1"/>
  <c r="AZ182" i="5" a="1"/>
  <c r="BA182" i="5" a="1"/>
  <c r="BB182" i="5" a="1"/>
  <c r="BC182" i="5" a="1"/>
  <c r="BD182" i="5" a="1"/>
  <c r="BE182" i="5" a="1"/>
  <c r="BF182" i="5" a="1"/>
  <c r="BG182" i="5" a="1"/>
  <c r="AF183" i="5" a="1"/>
  <c r="AG183" i="5" a="1"/>
  <c r="AH183" i="5" a="1"/>
  <c r="AI183" i="5" a="1"/>
  <c r="AJ183" i="5" a="1"/>
  <c r="AK183" i="5" a="1"/>
  <c r="AL183" i="5" a="1"/>
  <c r="AM183" i="5" a="1"/>
  <c r="AN183" i="5" a="1"/>
  <c r="AO183" i="5" a="1"/>
  <c r="AP183" i="5" a="1"/>
  <c r="AQ183" i="5" a="1"/>
  <c r="AR183" i="5" a="1"/>
  <c r="AS183" i="5" a="1"/>
  <c r="AT183" i="5" a="1"/>
  <c r="AU183" i="5" a="1"/>
  <c r="AV183" i="5" a="1"/>
  <c r="AW183" i="5" a="1"/>
  <c r="AX183" i="5" a="1"/>
  <c r="AY183" i="5" a="1"/>
  <c r="AZ183" i="5" a="1"/>
  <c r="BA183" i="5" a="1"/>
  <c r="BB183" i="5" a="1"/>
  <c r="BC183" i="5" a="1"/>
  <c r="BD183" i="5" a="1"/>
  <c r="BE183" i="5" a="1"/>
  <c r="BF183" i="5" a="1"/>
  <c r="BG183" i="5" a="1"/>
  <c r="AF184" i="5" a="1"/>
  <c r="AG184" i="5" a="1"/>
  <c r="AH184" i="5" a="1"/>
  <c r="AI184" i="5" a="1"/>
  <c r="AJ184" i="5" a="1"/>
  <c r="AK184" i="5" a="1"/>
  <c r="AL184" i="5" a="1"/>
  <c r="AM184" i="5" a="1"/>
  <c r="AN184" i="5" a="1"/>
  <c r="AO184" i="5" a="1"/>
  <c r="AP184" i="5" a="1"/>
  <c r="AQ184" i="5" a="1"/>
  <c r="AR184" i="5" a="1"/>
  <c r="AS184" i="5" a="1"/>
  <c r="AT184" i="5" a="1"/>
  <c r="AU184" i="5" a="1"/>
  <c r="AV184" i="5" a="1"/>
  <c r="AW184" i="5" a="1"/>
  <c r="AX184" i="5" a="1"/>
  <c r="AY184" i="5" a="1"/>
  <c r="AZ184" i="5" a="1"/>
  <c r="BA184" i="5" a="1"/>
  <c r="BB184" i="5" a="1"/>
  <c r="BC184" i="5" a="1"/>
  <c r="BD184" i="5" a="1"/>
  <c r="BE184" i="5" a="1"/>
  <c r="BF184" i="5" a="1"/>
  <c r="BG184" i="5" a="1"/>
  <c r="AF185" i="5" a="1"/>
  <c r="AG185" i="5" a="1"/>
  <c r="AH185" i="5" a="1"/>
  <c r="AI185" i="5" a="1"/>
  <c r="AJ185" i="5" a="1"/>
  <c r="AK185" i="5" a="1"/>
  <c r="AL185" i="5" a="1"/>
  <c r="AM185" i="5" a="1"/>
  <c r="AN185" i="5" a="1"/>
  <c r="AO185" i="5" a="1"/>
  <c r="AP185" i="5" a="1"/>
  <c r="AQ185" i="5" a="1"/>
  <c r="AR185" i="5" a="1"/>
  <c r="AS185" i="5" a="1"/>
  <c r="AT185" i="5" a="1"/>
  <c r="AU185" i="5" a="1"/>
  <c r="AV185" i="5" a="1"/>
  <c r="AW185" i="5" a="1"/>
  <c r="AX185" i="5" a="1"/>
  <c r="AY185" i="5" a="1"/>
  <c r="AZ185" i="5" a="1"/>
  <c r="BA185" i="5" a="1"/>
  <c r="BB185" i="5" a="1"/>
  <c r="BC185" i="5" a="1"/>
  <c r="BD185" i="5" a="1"/>
  <c r="BE185" i="5" a="1"/>
  <c r="BF185" i="5" a="1"/>
  <c r="BG185" i="5" a="1"/>
  <c r="AF186" i="5" a="1"/>
  <c r="AG186" i="5" a="1"/>
  <c r="AH186" i="5" a="1"/>
  <c r="AI186" i="5" a="1"/>
  <c r="AJ186" i="5" a="1"/>
  <c r="AK186" i="5" a="1"/>
  <c r="AL186" i="5" a="1"/>
  <c r="AM186" i="5" a="1"/>
  <c r="AN186" i="5" a="1"/>
  <c r="AO186" i="5" a="1"/>
  <c r="AP186" i="5" a="1"/>
  <c r="AQ186" i="5" a="1"/>
  <c r="AR186" i="5" a="1"/>
  <c r="AS186" i="5" a="1"/>
  <c r="AT186" i="5" a="1"/>
  <c r="AU186" i="5" a="1"/>
  <c r="AV186" i="5" a="1"/>
  <c r="AW186" i="5" a="1"/>
  <c r="AX186" i="5" a="1"/>
  <c r="AY186" i="5" a="1"/>
  <c r="AZ186" i="5" a="1"/>
  <c r="BA186" i="5" a="1"/>
  <c r="BB186" i="5" a="1"/>
  <c r="BC186" i="5" a="1"/>
  <c r="BD186" i="5" a="1"/>
  <c r="BE186" i="5" a="1"/>
  <c r="BF186" i="5" a="1"/>
  <c r="BG186" i="5" a="1"/>
  <c r="AF187" i="5" a="1"/>
  <c r="AG187" i="5" a="1"/>
  <c r="AH187" i="5" a="1"/>
  <c r="AI187" i="5" a="1"/>
  <c r="AJ187" i="5" a="1"/>
  <c r="AK187" i="5" a="1"/>
  <c r="AL187" i="5" a="1"/>
  <c r="AM187" i="5" a="1"/>
  <c r="AN187" i="5" a="1"/>
  <c r="AO187" i="5" a="1"/>
  <c r="AP187" i="5" a="1"/>
  <c r="AQ187" i="5" a="1"/>
  <c r="AR187" i="5" a="1"/>
  <c r="AS187" i="5" a="1"/>
  <c r="AT187" i="5" a="1"/>
  <c r="AU187" i="5" a="1"/>
  <c r="AV187" i="5" a="1"/>
  <c r="AW187" i="5" a="1"/>
  <c r="AX187" i="5" a="1"/>
  <c r="AY187" i="5" a="1"/>
  <c r="AZ187" i="5" a="1"/>
  <c r="BA187" i="5" a="1"/>
  <c r="BB187" i="5" a="1"/>
  <c r="BC187" i="5" a="1"/>
  <c r="BD187" i="5" a="1"/>
  <c r="BE187" i="5" a="1"/>
  <c r="BF187" i="5" a="1"/>
  <c r="BG187" i="5" a="1"/>
  <c r="AF188" i="5" a="1"/>
  <c r="AG188" i="5" a="1"/>
  <c r="AH188" i="5" a="1"/>
  <c r="AI188" i="5" a="1"/>
  <c r="AJ188" i="5" a="1"/>
  <c r="AK188" i="5" a="1"/>
  <c r="AL188" i="5" a="1"/>
  <c r="AM188" i="5" a="1"/>
  <c r="AN188" i="5" a="1"/>
  <c r="AO188" i="5" a="1"/>
  <c r="AP188" i="5" a="1"/>
  <c r="AQ188" i="5" a="1"/>
  <c r="AR188" i="5" a="1"/>
  <c r="AS188" i="5" a="1"/>
  <c r="AT188" i="5" a="1"/>
  <c r="AU188" i="5" a="1"/>
  <c r="AV188" i="5" a="1"/>
  <c r="AW188" i="5" a="1"/>
  <c r="AX188" i="5" a="1"/>
  <c r="AY188" i="5" a="1"/>
  <c r="AZ188" i="5" a="1"/>
  <c r="BA188" i="5" a="1"/>
  <c r="BB188" i="5" a="1"/>
  <c r="BC188" i="5" a="1"/>
  <c r="BD188" i="5" a="1"/>
  <c r="BE188" i="5" a="1"/>
  <c r="BF188" i="5" a="1"/>
  <c r="BG188" i="5" a="1"/>
  <c r="AF189" i="5" a="1"/>
  <c r="AG189" i="5" a="1"/>
  <c r="AH189" i="5" a="1"/>
  <c r="AI189" i="5" a="1"/>
  <c r="AJ189" i="5" a="1"/>
  <c r="AK189" i="5" a="1"/>
  <c r="AL189" i="5" a="1"/>
  <c r="AM189" i="5" a="1"/>
  <c r="AN189" i="5" a="1"/>
  <c r="AO189" i="5" a="1"/>
  <c r="AP189" i="5" a="1"/>
  <c r="AQ189" i="5" a="1"/>
  <c r="AR189" i="5" a="1"/>
  <c r="AS189" i="5" a="1"/>
  <c r="AT189" i="5" a="1"/>
  <c r="AU189" i="5" a="1"/>
  <c r="AV189" i="5" a="1"/>
  <c r="AW189" i="5" a="1"/>
  <c r="AX189" i="5" a="1"/>
  <c r="AY189" i="5" a="1"/>
  <c r="AZ189" i="5" a="1"/>
  <c r="BA189" i="5" a="1"/>
  <c r="BB189" i="5" a="1"/>
  <c r="BC189" i="5" a="1"/>
  <c r="BD189" i="5" a="1"/>
  <c r="BE189" i="5" a="1"/>
  <c r="BF189" i="5" a="1"/>
  <c r="BG189" i="5" a="1"/>
  <c r="AG10" i="5" a="1"/>
  <c r="AH10" i="5" a="1"/>
  <c r="AI10" i="5" a="1"/>
  <c r="AJ10" i="5" a="1"/>
  <c r="AK10" i="5" a="1"/>
  <c r="AL10" i="5" a="1"/>
  <c r="AM10" i="5" a="1"/>
  <c r="AN10" i="5" a="1"/>
  <c r="AO10" i="5" a="1"/>
  <c r="AP10" i="5" a="1"/>
  <c r="AQ10" i="5" a="1"/>
  <c r="AR10" i="5" a="1"/>
  <c r="AS10" i="5" a="1"/>
  <c r="AT10" i="5" a="1"/>
  <c r="AU10" i="5" a="1"/>
  <c r="AV10" i="5" a="1"/>
  <c r="AW10" i="5" a="1"/>
  <c r="AX10" i="5" a="1"/>
  <c r="AY10" i="5" a="1"/>
  <c r="AZ10" i="5" a="1"/>
  <c r="BA10" i="5" a="1"/>
  <c r="BB10" i="5" a="1"/>
  <c r="BC10" i="5" a="1"/>
  <c r="BD10" i="5" a="1"/>
  <c r="BE10" i="5" a="1"/>
  <c r="BF10" i="5" a="1"/>
  <c r="BG10" i="5" a="1"/>
  <c r="AF10" i="5" a="1"/>
  <c r="BD9" i="5" a="1"/>
  <c r="BD9" i="5" s="1"/>
  <c r="AF9" i="5" a="1"/>
  <c r="AF9" i="5" s="1"/>
  <c r="AE10" i="5"/>
  <c r="AE11" i="5"/>
  <c r="AE12" i="5"/>
  <c r="AE13" i="5"/>
  <c r="AE14" i="5"/>
  <c r="AE15" i="5"/>
  <c r="AE16" i="5"/>
  <c r="AE17" i="5"/>
  <c r="AE18" i="5"/>
  <c r="AE19" i="5"/>
  <c r="AE20" i="5"/>
  <c r="AE21" i="5"/>
  <c r="AE22" i="5"/>
  <c r="AE23" i="5"/>
  <c r="AE24" i="5"/>
  <c r="AE25" i="5"/>
  <c r="AE26" i="5"/>
  <c r="AE27" i="5"/>
  <c r="AE28" i="5"/>
  <c r="AE29" i="5"/>
  <c r="AE30" i="5"/>
  <c r="AE31" i="5"/>
  <c r="AE32" i="5"/>
  <c r="AE33" i="5"/>
  <c r="AE34" i="5"/>
  <c r="AE35" i="5"/>
  <c r="AE36" i="5"/>
  <c r="AE37" i="5"/>
  <c r="AE38" i="5"/>
  <c r="AE39" i="5"/>
  <c r="AE40" i="5"/>
  <c r="AE41" i="5"/>
  <c r="AE42" i="5"/>
  <c r="AE43" i="5"/>
  <c r="AE44" i="5"/>
  <c r="AE45" i="5"/>
  <c r="AE46" i="5"/>
  <c r="AE47" i="5"/>
  <c r="AE48" i="5"/>
  <c r="AE49" i="5"/>
  <c r="AE50" i="5"/>
  <c r="AE51" i="5"/>
  <c r="AE52" i="5"/>
  <c r="AE53" i="5"/>
  <c r="AE54" i="5"/>
  <c r="AE55" i="5"/>
  <c r="AE56" i="5"/>
  <c r="AE57" i="5"/>
  <c r="AE58" i="5"/>
  <c r="AE59" i="5"/>
  <c r="AE60" i="5"/>
  <c r="AE61" i="5"/>
  <c r="AE62" i="5"/>
  <c r="AE63" i="5"/>
  <c r="AE64" i="5"/>
  <c r="AE65" i="5"/>
  <c r="AE66" i="5"/>
  <c r="AE67" i="5"/>
  <c r="AE68" i="5"/>
  <c r="AE69" i="5"/>
  <c r="AE70" i="5"/>
  <c r="AE71" i="5"/>
  <c r="AE72" i="5"/>
  <c r="AE73" i="5"/>
  <c r="AE74" i="5"/>
  <c r="AE75" i="5"/>
  <c r="AE76" i="5"/>
  <c r="AE77" i="5"/>
  <c r="AE78" i="5"/>
  <c r="AE79" i="5"/>
  <c r="AE80" i="5"/>
  <c r="AE81" i="5"/>
  <c r="AE82" i="5"/>
  <c r="AE83" i="5"/>
  <c r="AE84" i="5"/>
  <c r="AE85" i="5"/>
  <c r="AE86" i="5"/>
  <c r="AE87" i="5"/>
  <c r="AE88" i="5"/>
  <c r="AE89" i="5"/>
  <c r="AE90" i="5"/>
  <c r="AE91" i="5"/>
  <c r="AE92" i="5"/>
  <c r="AE93" i="5"/>
  <c r="AE94" i="5"/>
  <c r="AE95" i="5"/>
  <c r="AE96" i="5"/>
  <c r="AE97" i="5"/>
  <c r="AE98" i="5"/>
  <c r="AE99" i="5"/>
  <c r="AE100" i="5"/>
  <c r="AE101" i="5"/>
  <c r="AE102" i="5"/>
  <c r="AE103" i="5"/>
  <c r="AE104" i="5"/>
  <c r="AE105" i="5"/>
  <c r="AE106" i="5"/>
  <c r="AE107" i="5"/>
  <c r="AE108" i="5"/>
  <c r="AE109" i="5"/>
  <c r="AE110" i="5"/>
  <c r="AE111" i="5"/>
  <c r="AE112" i="5"/>
  <c r="AE113" i="5"/>
  <c r="AE114" i="5"/>
  <c r="AE115" i="5"/>
  <c r="AE116" i="5"/>
  <c r="AE117" i="5"/>
  <c r="AE118" i="5"/>
  <c r="AE119" i="5"/>
  <c r="AE120" i="5"/>
  <c r="AE121" i="5"/>
  <c r="AE122" i="5"/>
  <c r="AE123" i="5"/>
  <c r="AE124" i="5"/>
  <c r="AE125" i="5"/>
  <c r="AE126" i="5"/>
  <c r="AE127" i="5"/>
  <c r="AE128" i="5"/>
  <c r="AE129" i="5"/>
  <c r="AE130" i="5"/>
  <c r="AE131" i="5"/>
  <c r="AE132" i="5"/>
  <c r="AE133" i="5"/>
  <c r="AE134" i="5"/>
  <c r="AE135" i="5"/>
  <c r="AE136" i="5"/>
  <c r="AE137" i="5"/>
  <c r="AE138" i="5"/>
  <c r="AE139" i="5"/>
  <c r="AE140" i="5"/>
  <c r="AE141" i="5"/>
  <c r="AE142" i="5"/>
  <c r="AE143" i="5"/>
  <c r="AE144" i="5"/>
  <c r="AE145" i="5"/>
  <c r="AE146" i="5"/>
  <c r="AE147" i="5"/>
  <c r="AE148" i="5"/>
  <c r="AE149" i="5"/>
  <c r="AE150" i="5"/>
  <c r="AE151" i="5"/>
  <c r="AE152" i="5"/>
  <c r="AE153" i="5"/>
  <c r="AE154" i="5"/>
  <c r="AE155" i="5"/>
  <c r="AE156" i="5"/>
  <c r="AE157" i="5"/>
  <c r="AE158" i="5"/>
  <c r="AE159" i="5"/>
  <c r="AE160" i="5"/>
  <c r="AE161" i="5"/>
  <c r="AE162" i="5"/>
  <c r="AE163" i="5"/>
  <c r="AE164" i="5"/>
  <c r="AE165" i="5"/>
  <c r="AE166" i="5"/>
  <c r="AE167" i="5"/>
  <c r="AE168" i="5"/>
  <c r="AE169" i="5"/>
  <c r="AE170" i="5"/>
  <c r="AE171" i="5"/>
  <c r="AE172" i="5"/>
  <c r="AE173" i="5"/>
  <c r="AE174" i="5"/>
  <c r="AE175" i="5"/>
  <c r="AE176" i="5"/>
  <c r="AE177" i="5"/>
  <c r="AE178" i="5"/>
  <c r="AE179" i="5"/>
  <c r="AE180" i="5"/>
  <c r="AE181" i="5"/>
  <c r="AE182" i="5"/>
  <c r="AE183" i="5"/>
  <c r="AE184" i="5"/>
  <c r="AE185" i="5"/>
  <c r="AE186" i="5"/>
  <c r="AE187" i="5"/>
  <c r="AE188" i="5"/>
  <c r="AE189" i="5"/>
  <c r="AT4" i="5" l="1"/>
  <c r="BG4" i="5"/>
  <c r="AL4" i="5"/>
  <c r="BX80" i="5"/>
  <c r="AV4" i="5"/>
  <c r="BP63" i="5"/>
  <c r="AN4" i="5"/>
  <c r="BB4" i="5"/>
  <c r="BF4" i="5"/>
  <c r="BI88" i="5"/>
  <c r="AG4" i="5"/>
  <c r="AZ4" i="5"/>
  <c r="AM4" i="5"/>
  <c r="AY4" i="5"/>
  <c r="CA89" i="5"/>
  <c r="BE4" i="5"/>
  <c r="AS4" i="5"/>
  <c r="BU93" i="5"/>
  <c r="AF4" i="5"/>
  <c r="BA4" i="5"/>
  <c r="AU4" i="5"/>
  <c r="BW85" i="5"/>
  <c r="AO4" i="5"/>
  <c r="AH4" i="5"/>
  <c r="CI172" i="5"/>
  <c r="CI181" i="5"/>
  <c r="CI168" i="5"/>
  <c r="BP174" i="5"/>
  <c r="CI156" i="5"/>
  <c r="AX4" i="5"/>
  <c r="BC4" i="5"/>
  <c r="CI189" i="5"/>
  <c r="CI184" i="5"/>
  <c r="AK4" i="5"/>
  <c r="BM90" i="5"/>
  <c r="AW4" i="5"/>
  <c r="AJ4" i="5"/>
  <c r="BL89" i="5"/>
  <c r="AQ4" i="5"/>
  <c r="BS86" i="5"/>
  <c r="CF71" i="5"/>
  <c r="BD4" i="5"/>
  <c r="AR4" i="5"/>
  <c r="BT73" i="5"/>
  <c r="BR83" i="5"/>
  <c r="AP4" i="5"/>
  <c r="AI4" i="5"/>
  <c r="BK75" i="5"/>
  <c r="CI188" i="5"/>
  <c r="BQ182" i="5"/>
  <c r="CD179" i="5"/>
  <c r="BO179" i="5"/>
  <c r="CI178" i="5"/>
  <c r="BV172" i="5"/>
  <c r="BV170" i="5"/>
  <c r="BQ158" i="5"/>
  <c r="CD157" i="5"/>
  <c r="CI155" i="5"/>
  <c r="CG139" i="5"/>
  <c r="BN137" i="5"/>
  <c r="CI136" i="5"/>
  <c r="BX133" i="5"/>
  <c r="BP99" i="5"/>
  <c r="CD154" i="5"/>
  <c r="BN143" i="5"/>
  <c r="BV141" i="5"/>
  <c r="CI140" i="5"/>
  <c r="BO138" i="5"/>
  <c r="CG131" i="5"/>
  <c r="CI125" i="5"/>
  <c r="CG124" i="5"/>
  <c r="CI112" i="5"/>
  <c r="CB170" i="5"/>
  <c r="BV158" i="5"/>
  <c r="BO146" i="5"/>
  <c r="CI145" i="5"/>
  <c r="BN141" i="5"/>
  <c r="BV133" i="5"/>
  <c r="BN133" i="5"/>
  <c r="CB165" i="5"/>
  <c r="CD161" i="5"/>
  <c r="CI148" i="5"/>
  <c r="CD146" i="5"/>
  <c r="BV146" i="5"/>
  <c r="BO144" i="5"/>
  <c r="CI143" i="5"/>
  <c r="CD166" i="5"/>
  <c r="BV166" i="5"/>
  <c r="BO161" i="5"/>
  <c r="CI160" i="5"/>
  <c r="BV152" i="5"/>
  <c r="CI151" i="5"/>
  <c r="BQ150" i="5"/>
  <c r="BN149" i="5"/>
  <c r="CD144" i="5"/>
  <c r="BN144" i="5"/>
  <c r="BV188" i="5"/>
  <c r="CD185" i="5"/>
  <c r="BN185" i="5"/>
  <c r="BV178" i="5"/>
  <c r="BN178" i="5"/>
  <c r="BO176" i="5"/>
  <c r="CI175" i="5"/>
  <c r="BO174" i="5"/>
  <c r="BN169" i="5"/>
  <c r="BO162" i="5"/>
  <c r="CI161" i="5"/>
  <c r="CD155" i="5"/>
  <c r="BV155" i="5"/>
  <c r="BN155" i="5"/>
  <c r="BN152" i="5"/>
  <c r="CD150" i="5"/>
  <c r="CD147" i="5"/>
  <c r="BV147" i="5"/>
  <c r="BT146" i="5"/>
  <c r="BN122" i="5"/>
  <c r="CI121" i="5"/>
  <c r="BO186" i="5"/>
  <c r="CI180" i="5"/>
  <c r="BQ179" i="5"/>
  <c r="BQ177" i="5"/>
  <c r="BV176" i="5"/>
  <c r="BN176" i="5"/>
  <c r="BL171" i="5"/>
  <c r="CD167" i="5"/>
  <c r="BQ165" i="5"/>
  <c r="CD164" i="5"/>
  <c r="BV163" i="5"/>
  <c r="BO163" i="5"/>
  <c r="BV162" i="5"/>
  <c r="BN162" i="5"/>
  <c r="CD159" i="5"/>
  <c r="BO156" i="5"/>
  <c r="CD153" i="5"/>
  <c r="CI152" i="5"/>
  <c r="BQ151" i="5"/>
  <c r="CI124" i="5"/>
  <c r="CI117" i="5"/>
  <c r="BN98" i="5"/>
  <c r="CB188" i="5"/>
  <c r="BO172" i="5"/>
  <c r="CI171" i="5"/>
  <c r="CG158" i="5"/>
  <c r="CD156" i="5"/>
  <c r="BV156" i="5"/>
  <c r="BQ154" i="5"/>
  <c r="BN153" i="5"/>
  <c r="BO130" i="5"/>
  <c r="CI129" i="5"/>
  <c r="BS129" i="5"/>
  <c r="BO188" i="5"/>
  <c r="CI187" i="5"/>
  <c r="CI183" i="5"/>
  <c r="BN181" i="5"/>
  <c r="BJ176" i="5"/>
  <c r="CD175" i="5"/>
  <c r="BV175" i="5"/>
  <c r="CI174" i="5"/>
  <c r="CD172" i="5"/>
  <c r="CC168" i="5"/>
  <c r="BN168" i="5"/>
  <c r="CC165" i="5"/>
  <c r="BN165" i="5"/>
  <c r="CG163" i="5"/>
  <c r="CI159" i="5"/>
  <c r="BN159" i="5"/>
  <c r="BS158" i="5"/>
  <c r="BQ157" i="5"/>
  <c r="BQ156" i="5"/>
  <c r="BO155" i="5"/>
  <c r="CI154" i="5"/>
  <c r="CB154" i="5"/>
  <c r="BN148" i="5"/>
  <c r="BL147" i="5"/>
  <c r="CD145" i="5"/>
  <c r="BV145" i="5"/>
  <c r="BN145" i="5"/>
  <c r="BO143" i="5"/>
  <c r="CI142" i="5"/>
  <c r="BQ138" i="5"/>
  <c r="BO137" i="5"/>
  <c r="BQ135" i="5"/>
  <c r="BV134" i="5"/>
  <c r="BN134" i="5"/>
  <c r="BJ128" i="5"/>
  <c r="CD127" i="5"/>
  <c r="CI126" i="5"/>
  <c r="BQ123" i="5"/>
  <c r="BO122" i="5"/>
  <c r="BN107" i="5"/>
  <c r="BO102" i="5"/>
  <c r="CI101" i="5"/>
  <c r="BO95" i="5"/>
  <c r="CI94" i="5"/>
  <c r="BQ93" i="5"/>
  <c r="CD92" i="5"/>
  <c r="BV92" i="5"/>
  <c r="CI91" i="5"/>
  <c r="CB91" i="5"/>
  <c r="BN82" i="5"/>
  <c r="CD80" i="5"/>
  <c r="BV80" i="5"/>
  <c r="BO80" i="5"/>
  <c r="CI79" i="5"/>
  <c r="BL38" i="5"/>
  <c r="CG111" i="5"/>
  <c r="BO110" i="5"/>
  <c r="CI109" i="5"/>
  <c r="BO108" i="5"/>
  <c r="CI107" i="5"/>
  <c r="BO105" i="5"/>
  <c r="CB104" i="5"/>
  <c r="BN97" i="5"/>
  <c r="CD95" i="5"/>
  <c r="BN95" i="5"/>
  <c r="CC92" i="5"/>
  <c r="BN92" i="5"/>
  <c r="CD87" i="5"/>
  <c r="BN71" i="5"/>
  <c r="CD130" i="5"/>
  <c r="BN130" i="5"/>
  <c r="BN125" i="5"/>
  <c r="CA124" i="5"/>
  <c r="BO123" i="5"/>
  <c r="CI122" i="5"/>
  <c r="BO117" i="5"/>
  <c r="BJ114" i="5"/>
  <c r="BN113" i="5"/>
  <c r="BQ111" i="5"/>
  <c r="BN110" i="5"/>
  <c r="CD108" i="5"/>
  <c r="BV108" i="5"/>
  <c r="BN108" i="5"/>
  <c r="CB107" i="5"/>
  <c r="CD105" i="5"/>
  <c r="BN105" i="5"/>
  <c r="CI104" i="5"/>
  <c r="BY96" i="5"/>
  <c r="BQ96" i="5"/>
  <c r="CI89" i="5"/>
  <c r="BN85" i="5"/>
  <c r="CD83" i="5"/>
  <c r="CB82" i="5"/>
  <c r="CC130" i="5"/>
  <c r="BT125" i="5"/>
  <c r="CD123" i="5"/>
  <c r="BV123" i="5"/>
  <c r="BN123" i="5"/>
  <c r="BN117" i="5"/>
  <c r="CG115" i="5"/>
  <c r="BP114" i="5"/>
  <c r="CB110" i="5"/>
  <c r="BQ109" i="5"/>
  <c r="CA107" i="5"/>
  <c r="CI97" i="5"/>
  <c r="BT97" i="5"/>
  <c r="BQ86" i="5"/>
  <c r="BQ84" i="5"/>
  <c r="CC83" i="5"/>
  <c r="BV83" i="5"/>
  <c r="BO83" i="5"/>
  <c r="CI82" i="5"/>
  <c r="CD72" i="5"/>
  <c r="BO72" i="5"/>
  <c r="BN51" i="5"/>
  <c r="CD114" i="5"/>
  <c r="BV114" i="5"/>
  <c r="CB113" i="5"/>
  <c r="BL113" i="5"/>
  <c r="CD111" i="5"/>
  <c r="BO111" i="5"/>
  <c r="CI110" i="5"/>
  <c r="CA110" i="5"/>
  <c r="CB108" i="5"/>
  <c r="BL108" i="5"/>
  <c r="CI100" i="5"/>
  <c r="CB98" i="5"/>
  <c r="CI95" i="5"/>
  <c r="CD88" i="5"/>
  <c r="BO88" i="5"/>
  <c r="CI87" i="5"/>
  <c r="CB85" i="5"/>
  <c r="CG75" i="5"/>
  <c r="CG73" i="5"/>
  <c r="BO58" i="5"/>
  <c r="CD189" i="5"/>
  <c r="BV189" i="5"/>
  <c r="BN189" i="5"/>
  <c r="CD187" i="5"/>
  <c r="BJ184" i="5"/>
  <c r="CD183" i="5"/>
  <c r="BV183" i="5"/>
  <c r="CB182" i="5"/>
  <c r="CG181" i="5"/>
  <c r="BQ181" i="5"/>
  <c r="CD180" i="5"/>
  <c r="BO180" i="5"/>
  <c r="CI179" i="5"/>
  <c r="CB176" i="5"/>
  <c r="BQ175" i="5"/>
  <c r="CD174" i="5"/>
  <c r="BN174" i="5"/>
  <c r="BT173" i="5"/>
  <c r="BO170" i="5"/>
  <c r="CI169" i="5"/>
  <c r="BL169" i="5"/>
  <c r="BQ168" i="5"/>
  <c r="BO167" i="5"/>
  <c r="CI166" i="5"/>
  <c r="BS166" i="5"/>
  <c r="BX165" i="5"/>
  <c r="BV164" i="5"/>
  <c r="BO164" i="5"/>
  <c r="BN163" i="5"/>
  <c r="CG161" i="5"/>
  <c r="BT161" i="5"/>
  <c r="BL161" i="5"/>
  <c r="CB157" i="5"/>
  <c r="CA156" i="5"/>
  <c r="BO150" i="5"/>
  <c r="CI149" i="5"/>
  <c r="BL149" i="5"/>
  <c r="CC147" i="5"/>
  <c r="CI146" i="5"/>
  <c r="CD142" i="5"/>
  <c r="BV142" i="5"/>
  <c r="BN142" i="5"/>
  <c r="CG132" i="5"/>
  <c r="CG127" i="5"/>
  <c r="CD126" i="5"/>
  <c r="BV126" i="5"/>
  <c r="BN126" i="5"/>
  <c r="CD118" i="5"/>
  <c r="BV118" i="5"/>
  <c r="BN118" i="5"/>
  <c r="BL117" i="5"/>
  <c r="BY116" i="5"/>
  <c r="BN114" i="5"/>
  <c r="CD101" i="5"/>
  <c r="BV101" i="5"/>
  <c r="BN101" i="5"/>
  <c r="CD99" i="5"/>
  <c r="BV99" i="5"/>
  <c r="BO99" i="5"/>
  <c r="CI98" i="5"/>
  <c r="BN88" i="5"/>
  <c r="BJ87" i="5"/>
  <c r="CD86" i="5"/>
  <c r="BO86" i="5"/>
  <c r="CI85" i="5"/>
  <c r="BO84" i="5"/>
  <c r="CI83" i="5"/>
  <c r="BT74" i="5"/>
  <c r="BL74" i="5"/>
  <c r="CG188" i="5"/>
  <c r="BO187" i="5"/>
  <c r="CI186" i="5"/>
  <c r="BN186" i="5"/>
  <c r="CI185" i="5"/>
  <c r="BT185" i="5"/>
  <c r="BO183" i="5"/>
  <c r="CI182" i="5"/>
  <c r="BL182" i="5"/>
  <c r="BN180" i="5"/>
  <c r="BL179" i="5"/>
  <c r="BO177" i="5"/>
  <c r="CI176" i="5"/>
  <c r="BT176" i="5"/>
  <c r="CI173" i="5"/>
  <c r="CA173" i="5"/>
  <c r="BL173" i="5"/>
  <c r="BO171" i="5"/>
  <c r="CI170" i="5"/>
  <c r="BN170" i="5"/>
  <c r="BT167" i="5"/>
  <c r="BN167" i="5"/>
  <c r="BO165" i="5"/>
  <c r="CC164" i="5"/>
  <c r="BN164" i="5"/>
  <c r="CI163" i="5"/>
  <c r="CB163" i="5"/>
  <c r="CI162" i="5"/>
  <c r="CB162" i="5"/>
  <c r="BL162" i="5"/>
  <c r="BN158" i="5"/>
  <c r="CI157" i="5"/>
  <c r="BL157" i="5"/>
  <c r="CG156" i="5"/>
  <c r="BL156" i="5"/>
  <c r="BO154" i="5"/>
  <c r="CI153" i="5"/>
  <c r="CA153" i="5"/>
  <c r="CG152" i="5"/>
  <c r="CD151" i="5"/>
  <c r="BO151" i="5"/>
  <c r="CI150" i="5"/>
  <c r="BN150" i="5"/>
  <c r="BT147" i="5"/>
  <c r="BN147" i="5"/>
  <c r="CB144" i="5"/>
  <c r="BL144" i="5"/>
  <c r="CD140" i="5"/>
  <c r="BO140" i="5"/>
  <c r="CI139" i="5"/>
  <c r="BQ137" i="5"/>
  <c r="BO136" i="5"/>
  <c r="CI135" i="5"/>
  <c r="CA135" i="5"/>
  <c r="CB133" i="5"/>
  <c r="CI128" i="5"/>
  <c r="BL128" i="5"/>
  <c r="BQ127" i="5"/>
  <c r="CC126" i="5"/>
  <c r="BV98" i="5"/>
  <c r="BV97" i="5"/>
  <c r="BV94" i="5"/>
  <c r="CI93" i="5"/>
  <c r="CI90" i="5"/>
  <c r="BV85" i="5"/>
  <c r="CI84" i="5"/>
  <c r="BV82" i="5"/>
  <c r="CI81" i="5"/>
  <c r="BN76" i="5"/>
  <c r="BN74" i="5"/>
  <c r="BV70" i="5"/>
  <c r="BN70" i="5"/>
  <c r="CI67" i="5"/>
  <c r="BN63" i="5"/>
  <c r="BN58" i="5"/>
  <c r="CI55" i="5"/>
  <c r="CD42" i="5"/>
  <c r="BO42" i="5"/>
  <c r="CI41" i="5"/>
  <c r="CA41" i="5"/>
  <c r="BN39" i="5"/>
  <c r="CD71" i="5"/>
  <c r="BV71" i="5"/>
  <c r="BO71" i="5"/>
  <c r="CG69" i="5"/>
  <c r="BN68" i="5"/>
  <c r="BO66" i="5"/>
  <c r="CI65" i="5"/>
  <c r="CA65" i="5"/>
  <c r="CG62" i="5"/>
  <c r="CD61" i="5"/>
  <c r="BO61" i="5"/>
  <c r="BP50" i="5"/>
  <c r="CG46" i="5"/>
  <c r="BO45" i="5"/>
  <c r="CI44" i="5"/>
  <c r="BN42" i="5"/>
  <c r="BJ38" i="5"/>
  <c r="CG67" i="5"/>
  <c r="CD66" i="5"/>
  <c r="BV66" i="5"/>
  <c r="BN66" i="5"/>
  <c r="BJ65" i="5"/>
  <c r="CD64" i="5"/>
  <c r="BV64" i="5"/>
  <c r="BO64" i="5"/>
  <c r="CI63" i="5"/>
  <c r="BO50" i="5"/>
  <c r="CI49" i="5"/>
  <c r="BP48" i="5"/>
  <c r="BJ46" i="5"/>
  <c r="CD45" i="5"/>
  <c r="BV45" i="5"/>
  <c r="BN45" i="5"/>
  <c r="CD43" i="5"/>
  <c r="BO43" i="5"/>
  <c r="CI42" i="5"/>
  <c r="CG41" i="5"/>
  <c r="BN83" i="5"/>
  <c r="BX81" i="5"/>
  <c r="BN80" i="5"/>
  <c r="BO78" i="5"/>
  <c r="CI77" i="5"/>
  <c r="BN77" i="5"/>
  <c r="CI76" i="5"/>
  <c r="BO75" i="5"/>
  <c r="CI74" i="5"/>
  <c r="BV72" i="5"/>
  <c r="BN72" i="5"/>
  <c r="CI70" i="5"/>
  <c r="BO69" i="5"/>
  <c r="CI68" i="5"/>
  <c r="CA68" i="5"/>
  <c r="BQ67" i="5"/>
  <c r="CG65" i="5"/>
  <c r="BI65" i="5"/>
  <c r="CC64" i="5"/>
  <c r="BN64" i="5"/>
  <c r="BV59" i="5"/>
  <c r="BJ51" i="5"/>
  <c r="CD50" i="5"/>
  <c r="BN50" i="5"/>
  <c r="BJ49" i="5"/>
  <c r="CD48" i="5"/>
  <c r="BO48" i="5"/>
  <c r="CI47" i="5"/>
  <c r="BY46" i="5"/>
  <c r="BI46" i="5"/>
  <c r="BO81" i="5"/>
  <c r="CI80" i="5"/>
  <c r="CG79" i="5"/>
  <c r="BI79" i="5"/>
  <c r="CD78" i="5"/>
  <c r="BN78" i="5"/>
  <c r="CD75" i="5"/>
  <c r="BV75" i="5"/>
  <c r="BN75" i="5"/>
  <c r="BO73" i="5"/>
  <c r="CI71" i="5"/>
  <c r="CA71" i="5"/>
  <c r="BJ70" i="5"/>
  <c r="CD69" i="5"/>
  <c r="BV69" i="5"/>
  <c r="BN69" i="5"/>
  <c r="BP53" i="5"/>
  <c r="CC50" i="5"/>
  <c r="BI49" i="5"/>
  <c r="CC48" i="5"/>
  <c r="BV48" i="5"/>
  <c r="BN48" i="5"/>
  <c r="BJ47" i="5"/>
  <c r="CD46" i="5"/>
  <c r="BP46" i="5"/>
  <c r="BO41" i="5"/>
  <c r="CI37" i="5"/>
  <c r="CA37" i="5"/>
  <c r="BT29" i="5"/>
  <c r="BL29" i="5"/>
  <c r="BY28" i="5"/>
  <c r="BQ28" i="5"/>
  <c r="CC27" i="5"/>
  <c r="CG26" i="5"/>
  <c r="CD25" i="5"/>
  <c r="BV25" i="5"/>
  <c r="BN25" i="5"/>
  <c r="BR24" i="5"/>
  <c r="CG140" i="5"/>
  <c r="BZ140" i="5"/>
  <c r="BJ140" i="5"/>
  <c r="BO139" i="5"/>
  <c r="BI139" i="5"/>
  <c r="CC138" i="5"/>
  <c r="BV138" i="5"/>
  <c r="BN138" i="5"/>
  <c r="CI137" i="5"/>
  <c r="BM137" i="5"/>
  <c r="BO135" i="5"/>
  <c r="CI134" i="5"/>
  <c r="BT134" i="5"/>
  <c r="CG133" i="5"/>
  <c r="BJ133" i="5"/>
  <c r="CD132" i="5"/>
  <c r="BJ132" i="5"/>
  <c r="CD131" i="5"/>
  <c r="BO131" i="5"/>
  <c r="CI130" i="5"/>
  <c r="BT130" i="5"/>
  <c r="BL130" i="5"/>
  <c r="CG129" i="5"/>
  <c r="BJ129" i="5"/>
  <c r="BV127" i="5"/>
  <c r="BN127" i="5"/>
  <c r="BQ125" i="5"/>
  <c r="BJ125" i="5"/>
  <c r="BQ124" i="5"/>
  <c r="CC123" i="5"/>
  <c r="CG122" i="5"/>
  <c r="BL122" i="5"/>
  <c r="CG121" i="5"/>
  <c r="BL121" i="5"/>
  <c r="BQ120" i="5"/>
  <c r="BI120" i="5"/>
  <c r="CD119" i="5"/>
  <c r="BV119" i="5"/>
  <c r="BO119" i="5"/>
  <c r="CI118" i="5"/>
  <c r="CA118" i="5"/>
  <c r="BS118" i="5"/>
  <c r="BQ117" i="5"/>
  <c r="BO116" i="5"/>
  <c r="CC115" i="5"/>
  <c r="BV115" i="5"/>
  <c r="BT114" i="5"/>
  <c r="CI113" i="5"/>
  <c r="CA113" i="5"/>
  <c r="BS113" i="5"/>
  <c r="BO112" i="5"/>
  <c r="BV111" i="5"/>
  <c r="BN111" i="5"/>
  <c r="BO109" i="5"/>
  <c r="CI108" i="5"/>
  <c r="BS108" i="5"/>
  <c r="BQ107" i="5"/>
  <c r="BJ107" i="5"/>
  <c r="BP106" i="5"/>
  <c r="CC105" i="5"/>
  <c r="BS104" i="5"/>
  <c r="BX103" i="5"/>
  <c r="BI103" i="5"/>
  <c r="CD102" i="5"/>
  <c r="BV102" i="5"/>
  <c r="BN102" i="5"/>
  <c r="BJ101" i="5"/>
  <c r="BO100" i="5"/>
  <c r="CI99" i="5"/>
  <c r="CB99" i="5"/>
  <c r="CG98" i="5"/>
  <c r="BR98" i="5"/>
  <c r="CF97" i="5"/>
  <c r="BQ97" i="5"/>
  <c r="BJ97" i="5"/>
  <c r="CD96" i="5"/>
  <c r="BO96" i="5"/>
  <c r="CC95" i="5"/>
  <c r="CG94" i="5"/>
  <c r="BY94" i="5"/>
  <c r="BQ94" i="5"/>
  <c r="CD93" i="5"/>
  <c r="BO93" i="5"/>
  <c r="CB92" i="5"/>
  <c r="CG91" i="5"/>
  <c r="BR91" i="5"/>
  <c r="BJ91" i="5"/>
  <c r="CD90" i="5"/>
  <c r="BV90" i="5"/>
  <c r="BO90" i="5"/>
  <c r="BN89" i="5"/>
  <c r="BS88" i="5"/>
  <c r="CB86" i="5"/>
  <c r="CG85" i="5"/>
  <c r="BJ85" i="5"/>
  <c r="CD84" i="5"/>
  <c r="BV84" i="5"/>
  <c r="BN84" i="5"/>
  <c r="BL83" i="5"/>
  <c r="BJ82" i="5"/>
  <c r="CD81" i="5"/>
  <c r="BV81" i="5"/>
  <c r="BN81" i="5"/>
  <c r="CC78" i="5"/>
  <c r="CG77" i="5"/>
  <c r="BL77" i="5"/>
  <c r="CG76" i="5"/>
  <c r="CC75" i="5"/>
  <c r="CG74" i="5"/>
  <c r="BQ74" i="5"/>
  <c r="BI74" i="5"/>
  <c r="CD73" i="5"/>
  <c r="BV73" i="5"/>
  <c r="BN73" i="5"/>
  <c r="CI72" i="5"/>
  <c r="BR71" i="5"/>
  <c r="CG70" i="5"/>
  <c r="BQ70" i="5"/>
  <c r="BI70" i="5"/>
  <c r="CC69" i="5"/>
  <c r="CC57" i="5"/>
  <c r="BN57" i="5"/>
  <c r="BR56" i="5"/>
  <c r="BJ56" i="5"/>
  <c r="CD55" i="5"/>
  <c r="BV55" i="5"/>
  <c r="BN55" i="5"/>
  <c r="CI54" i="5"/>
  <c r="BO53" i="5"/>
  <c r="CI52" i="5"/>
  <c r="BO51" i="5"/>
  <c r="CB50" i="5"/>
  <c r="BT50" i="5"/>
  <c r="BS40" i="5"/>
  <c r="BI39" i="5"/>
  <c r="BJ37" i="5"/>
  <c r="CD36" i="5"/>
  <c r="BV36" i="5"/>
  <c r="BN36" i="5"/>
  <c r="BR35" i="5"/>
  <c r="BJ35" i="5"/>
  <c r="CD34" i="5"/>
  <c r="BV34" i="5"/>
  <c r="BR33" i="5"/>
  <c r="BJ33" i="5"/>
  <c r="BO32" i="5"/>
  <c r="CI31" i="5"/>
  <c r="BO30" i="5"/>
  <c r="CI29" i="5"/>
  <c r="BS29" i="5"/>
  <c r="CC144" i="5"/>
  <c r="BU144" i="5"/>
  <c r="BS143" i="5"/>
  <c r="BO142" i="5"/>
  <c r="CI141" i="5"/>
  <c r="CA141" i="5"/>
  <c r="BT141" i="5"/>
  <c r="BL141" i="5"/>
  <c r="BQ140" i="5"/>
  <c r="BI140" i="5"/>
  <c r="CD139" i="5"/>
  <c r="BV139" i="5"/>
  <c r="CB138" i="5"/>
  <c r="BS137" i="5"/>
  <c r="BL137" i="5"/>
  <c r="CD135" i="5"/>
  <c r="BV135" i="5"/>
  <c r="BN135" i="5"/>
  <c r="BL134" i="5"/>
  <c r="BQ133" i="5"/>
  <c r="BI133" i="5"/>
  <c r="CC132" i="5"/>
  <c r="CC131" i="5"/>
  <c r="BV131" i="5"/>
  <c r="BN131" i="5"/>
  <c r="BI129" i="5"/>
  <c r="CD128" i="5"/>
  <c r="BV128" i="5"/>
  <c r="BO128" i="5"/>
  <c r="CG126" i="5"/>
  <c r="BL123" i="5"/>
  <c r="CC119" i="5"/>
  <c r="BU119" i="5"/>
  <c r="BN119" i="5"/>
  <c r="BZ118" i="5"/>
  <c r="CD116" i="5"/>
  <c r="BV116" i="5"/>
  <c r="CB115" i="5"/>
  <c r="BN115" i="5"/>
  <c r="CI114" i="5"/>
  <c r="BZ113" i="5"/>
  <c r="BR113" i="5"/>
  <c r="CD112" i="5"/>
  <c r="BV112" i="5"/>
  <c r="CB111" i="5"/>
  <c r="BU111" i="5"/>
  <c r="CG110" i="5"/>
  <c r="BR110" i="5"/>
  <c r="BJ110" i="5"/>
  <c r="CD109" i="5"/>
  <c r="BV109" i="5"/>
  <c r="BN109" i="5"/>
  <c r="BJ108" i="5"/>
  <c r="BO106" i="5"/>
  <c r="CI105" i="5"/>
  <c r="CB105" i="5"/>
  <c r="BL105" i="5"/>
  <c r="CG104" i="5"/>
  <c r="BZ104" i="5"/>
  <c r="BJ104" i="5"/>
  <c r="CC102" i="5"/>
  <c r="CG101" i="5"/>
  <c r="CD100" i="5"/>
  <c r="BV100" i="5"/>
  <c r="BN100" i="5"/>
  <c r="BS99" i="5"/>
  <c r="BL99" i="5"/>
  <c r="BQ98" i="5"/>
  <c r="CE97" i="5"/>
  <c r="BI97" i="5"/>
  <c r="CC96" i="5"/>
  <c r="BV96" i="5"/>
  <c r="BN96" i="5"/>
  <c r="CB95" i="5"/>
  <c r="BL95" i="5"/>
  <c r="CF94" i="5"/>
  <c r="CC93" i="5"/>
  <c r="BV93" i="5"/>
  <c r="CI92" i="5"/>
  <c r="CA92" i="5"/>
  <c r="BS92" i="5"/>
  <c r="BL92" i="5"/>
  <c r="CF91" i="5"/>
  <c r="BQ91" i="5"/>
  <c r="CC90" i="5"/>
  <c r="BN90" i="5"/>
  <c r="CB89" i="5"/>
  <c r="BT89" i="5"/>
  <c r="CG88" i="5"/>
  <c r="BJ88" i="5"/>
  <c r="BW87" i="5"/>
  <c r="BO87" i="5"/>
  <c r="CI86" i="5"/>
  <c r="BL86" i="5"/>
  <c r="BI85" i="5"/>
  <c r="CC84" i="5"/>
  <c r="CG83" i="5"/>
  <c r="BQ82" i="5"/>
  <c r="CC81" i="5"/>
  <c r="CG80" i="5"/>
  <c r="BO79" i="5"/>
  <c r="CI78" i="5"/>
  <c r="BT78" i="5"/>
  <c r="BL78" i="5"/>
  <c r="BS77" i="5"/>
  <c r="CB75" i="5"/>
  <c r="BL75" i="5"/>
  <c r="CF74" i="5"/>
  <c r="CC73" i="5"/>
  <c r="CG71" i="5"/>
  <c r="CF70" i="5"/>
  <c r="CI59" i="5"/>
  <c r="BV53" i="5"/>
  <c r="BN53" i="5"/>
  <c r="BV51" i="5"/>
  <c r="CI50" i="5"/>
  <c r="BN46" i="5"/>
  <c r="CB38" i="5"/>
  <c r="BI35" i="5"/>
  <c r="BV32" i="5"/>
  <c r="BN32" i="5"/>
  <c r="BV30" i="5"/>
  <c r="BN30" i="5"/>
  <c r="BN139" i="5"/>
  <c r="CI138" i="5"/>
  <c r="CG137" i="5"/>
  <c r="CG136" i="5"/>
  <c r="BI136" i="5"/>
  <c r="CC135" i="5"/>
  <c r="CG134" i="5"/>
  <c r="BV132" i="5"/>
  <c r="CG130" i="5"/>
  <c r="BO129" i="5"/>
  <c r="CC128" i="5"/>
  <c r="BN128" i="5"/>
  <c r="CI127" i="5"/>
  <c r="CB127" i="5"/>
  <c r="BQ126" i="5"/>
  <c r="CD125" i="5"/>
  <c r="BV125" i="5"/>
  <c r="CD124" i="5"/>
  <c r="BO124" i="5"/>
  <c r="CI123" i="5"/>
  <c r="BW122" i="5"/>
  <c r="BQ122" i="5"/>
  <c r="BJ121" i="5"/>
  <c r="CD120" i="5"/>
  <c r="BV120" i="5"/>
  <c r="BO120" i="5"/>
  <c r="CI119" i="5"/>
  <c r="CB119" i="5"/>
  <c r="CG118" i="5"/>
  <c r="BQ118" i="5"/>
  <c r="CD117" i="5"/>
  <c r="CC116" i="5"/>
  <c r="BN116" i="5"/>
  <c r="CI115" i="5"/>
  <c r="CA115" i="5"/>
  <c r="BS114" i="5"/>
  <c r="BL114" i="5"/>
  <c r="CG113" i="5"/>
  <c r="BY113" i="5"/>
  <c r="BQ113" i="5"/>
  <c r="CC112" i="5"/>
  <c r="BN112" i="5"/>
  <c r="CI111" i="5"/>
  <c r="BL111" i="5"/>
  <c r="BX110" i="5"/>
  <c r="BQ110" i="5"/>
  <c r="BI110" i="5"/>
  <c r="CC109" i="5"/>
  <c r="BU109" i="5"/>
  <c r="CG108" i="5"/>
  <c r="CD106" i="5"/>
  <c r="BV106" i="5"/>
  <c r="BN106" i="5"/>
  <c r="CH105" i="5"/>
  <c r="BS105" i="5"/>
  <c r="BQ104" i="5"/>
  <c r="CD103" i="5"/>
  <c r="BV103" i="5"/>
  <c r="BO103" i="5"/>
  <c r="CI102" i="5"/>
  <c r="CB102" i="5"/>
  <c r="BL102" i="5"/>
  <c r="CC100" i="5"/>
  <c r="BR99" i="5"/>
  <c r="CD97" i="5"/>
  <c r="BO97" i="5"/>
  <c r="CB96" i="5"/>
  <c r="BU96" i="5"/>
  <c r="BS95" i="5"/>
  <c r="AZ9" i="7"/>
  <c r="AY9" i="7"/>
  <c r="AX9" i="7"/>
  <c r="BM9" i="5"/>
  <c r="BU9" i="5"/>
  <c r="CC9" i="5"/>
  <c r="BN9" i="5"/>
  <c r="BV9" i="5"/>
  <c r="CD9" i="5"/>
  <c r="BO9" i="5"/>
  <c r="BW9" i="5"/>
  <c r="CE9" i="5"/>
  <c r="BH9" i="5"/>
  <c r="BP9" i="5"/>
  <c r="BX9" i="5"/>
  <c r="BI9" i="5"/>
  <c r="BQ9" i="5"/>
  <c r="BY9" i="5"/>
  <c r="CF9" i="5"/>
  <c r="BJ9" i="5"/>
  <c r="BR9" i="5"/>
  <c r="BZ9" i="5"/>
  <c r="CG9" i="5"/>
  <c r="BK9" i="5"/>
  <c r="BS9" i="5"/>
  <c r="CA9" i="5"/>
  <c r="CH9" i="5"/>
  <c r="BL9" i="5"/>
  <c r="BT9" i="5"/>
  <c r="AM9" i="5"/>
  <c r="AX9" i="5"/>
  <c r="AW9" i="5"/>
  <c r="AO9" i="5"/>
  <c r="BG9" i="5"/>
  <c r="BF9" i="5"/>
  <c r="BE9" i="5"/>
  <c r="AU9" i="5"/>
  <c r="AL9" i="5"/>
  <c r="BC9" i="5"/>
  <c r="AT9" i="5"/>
  <c r="AK9" i="5"/>
  <c r="BB9" i="5"/>
  <c r="AS9" i="5"/>
  <c r="AJ9" i="5"/>
  <c r="BA9" i="5"/>
  <c r="AR9" i="5"/>
  <c r="AI9" i="5"/>
  <c r="AZ9" i="5"/>
  <c r="AQ9" i="5"/>
  <c r="AH9" i="5"/>
  <c r="AY9" i="5"/>
  <c r="AP9" i="5"/>
  <c r="AG9" i="5"/>
  <c r="AV9" i="5"/>
  <c r="AN9" i="5"/>
  <c r="BO85" i="5" l="1"/>
  <c r="BO94" i="5"/>
  <c r="BN87" i="5"/>
  <c r="BN93" i="5"/>
  <c r="CB81" i="5"/>
  <c r="CB90" i="5"/>
  <c r="BV79" i="5"/>
  <c r="BV87" i="5"/>
  <c r="CD82" i="5"/>
  <c r="CD79" i="5"/>
  <c r="BJ83" i="5"/>
  <c r="BJ80" i="5"/>
  <c r="BL73" i="5"/>
  <c r="BL84" i="5"/>
  <c r="BL81" i="5"/>
  <c r="BV26" i="5"/>
  <c r="BV58" i="5"/>
  <c r="BV60" i="5"/>
  <c r="BV63" i="5"/>
  <c r="BV39" i="5"/>
  <c r="BV28" i="5"/>
  <c r="CI69" i="5"/>
  <c r="CI73" i="5"/>
  <c r="CI25" i="5"/>
  <c r="CI75" i="5"/>
  <c r="CI62" i="5"/>
  <c r="CI57" i="5"/>
  <c r="CI38" i="5"/>
  <c r="BN26" i="5"/>
  <c r="BN28" i="5"/>
  <c r="BN62" i="5"/>
  <c r="BN60" i="5"/>
  <c r="BN79" i="5"/>
  <c r="BX56" i="5"/>
  <c r="BX37" i="5"/>
  <c r="CD26" i="5"/>
  <c r="CD28" i="5"/>
  <c r="CD63" i="5"/>
  <c r="CH59" i="5"/>
  <c r="CH61" i="5"/>
  <c r="BI66" i="5"/>
  <c r="BI54" i="5"/>
  <c r="BI52" i="5"/>
  <c r="BO39" i="5"/>
  <c r="BO70" i="5"/>
  <c r="BO76" i="5"/>
  <c r="BO74" i="5"/>
  <c r="CG40" i="5"/>
  <c r="CG58" i="5"/>
  <c r="CG43" i="5"/>
  <c r="CG52" i="5"/>
  <c r="CG31" i="5"/>
  <c r="CG29" i="5"/>
  <c r="CG64" i="5"/>
  <c r="CG72" i="5"/>
  <c r="CG66" i="5"/>
  <c r="BU67" i="5"/>
  <c r="BU59" i="5"/>
  <c r="CC32" i="5"/>
  <c r="CC30" i="5"/>
  <c r="CC65" i="5"/>
  <c r="CC67" i="5"/>
  <c r="BW76" i="5"/>
  <c r="BW68" i="5"/>
  <c r="BQ40" i="5"/>
  <c r="BQ66" i="5"/>
  <c r="BQ31" i="5"/>
  <c r="BQ58" i="5"/>
  <c r="BJ27" i="5"/>
  <c r="BJ64" i="5"/>
  <c r="BJ71" i="5"/>
  <c r="BJ77" i="5"/>
  <c r="BJ43" i="5"/>
  <c r="BJ58" i="5"/>
  <c r="BV67" i="5"/>
  <c r="BV57" i="5"/>
  <c r="BV56" i="5"/>
  <c r="BV43" i="5"/>
  <c r="BV13" i="5"/>
  <c r="BV18" i="5"/>
  <c r="BV23" i="5"/>
  <c r="BV29" i="5"/>
  <c r="BV19" i="5"/>
  <c r="BV24" i="5"/>
  <c r="BV20" i="5"/>
  <c r="BV31" i="5"/>
  <c r="BV54" i="5"/>
  <c r="BV21" i="5"/>
  <c r="BV46" i="5"/>
  <c r="BV47" i="5"/>
  <c r="BV40" i="5"/>
  <c r="BV37" i="5"/>
  <c r="BV33" i="5"/>
  <c r="BV16" i="5"/>
  <c r="BV35" i="5"/>
  <c r="BV44" i="5"/>
  <c r="BV27" i="5"/>
  <c r="BV22" i="5"/>
  <c r="BV17" i="5"/>
  <c r="BV41" i="5"/>
  <c r="BV11" i="5"/>
  <c r="BV14" i="5"/>
  <c r="BV49" i="5"/>
  <c r="BV12" i="5"/>
  <c r="BV52" i="5"/>
  <c r="BV38" i="5"/>
  <c r="BV62" i="5"/>
  <c r="BV65" i="5"/>
  <c r="CI27" i="5"/>
  <c r="CI15" i="5"/>
  <c r="CI40" i="5"/>
  <c r="CI46" i="5"/>
  <c r="CI43" i="5"/>
  <c r="CI16" i="5"/>
  <c r="CI21" i="5"/>
  <c r="CI32" i="5"/>
  <c r="CI30" i="5"/>
  <c r="CI45" i="5"/>
  <c r="CI24" i="5"/>
  <c r="CI23" i="5"/>
  <c r="CI22" i="5"/>
  <c r="CI48" i="5"/>
  <c r="CI51" i="5"/>
  <c r="CI14" i="5"/>
  <c r="CI28" i="5"/>
  <c r="CI58" i="5"/>
  <c r="CI19" i="5"/>
  <c r="CI64" i="5"/>
  <c r="CI66" i="5"/>
  <c r="CI11" i="5"/>
  <c r="CI13" i="5"/>
  <c r="CI20" i="5"/>
  <c r="CI34" i="5"/>
  <c r="CI36" i="5"/>
  <c r="CI26" i="5"/>
  <c r="CI39" i="5"/>
  <c r="CI56" i="5"/>
  <c r="CI53" i="5"/>
  <c r="CI18" i="5"/>
  <c r="CI60" i="5"/>
  <c r="CI61" i="5"/>
  <c r="BN173" i="5"/>
  <c r="BN11" i="5"/>
  <c r="BN56" i="5"/>
  <c r="BN40" i="5"/>
  <c r="BN44" i="5"/>
  <c r="BN54" i="5"/>
  <c r="BN13" i="5"/>
  <c r="BN37" i="5"/>
  <c r="BN35" i="5"/>
  <c r="BN18" i="5"/>
  <c r="BN22" i="5"/>
  <c r="BN19" i="5"/>
  <c r="BN14" i="5"/>
  <c r="BN38" i="5"/>
  <c r="BN21" i="5"/>
  <c r="BN12" i="5"/>
  <c r="BN67" i="5"/>
  <c r="BN24" i="5"/>
  <c r="BN65" i="5"/>
  <c r="BN59" i="5"/>
  <c r="BN52" i="5"/>
  <c r="BN41" i="5"/>
  <c r="BN17" i="5"/>
  <c r="BN34" i="5"/>
  <c r="BN27" i="5"/>
  <c r="BN23" i="5"/>
  <c r="BN43" i="5"/>
  <c r="BN16" i="5"/>
  <c r="BN31" i="5"/>
  <c r="BN33" i="5"/>
  <c r="BN47" i="5"/>
  <c r="BN20" i="5"/>
  <c r="BN61" i="5"/>
  <c r="BX31" i="5"/>
  <c r="BX63" i="5"/>
  <c r="BX15" i="5"/>
  <c r="BX62" i="5"/>
  <c r="BX34" i="5"/>
  <c r="BX26" i="5"/>
  <c r="BX36" i="5"/>
  <c r="BX20" i="5"/>
  <c r="BX41" i="5"/>
  <c r="BX11" i="5"/>
  <c r="BX44" i="5"/>
  <c r="BX12" i="5"/>
  <c r="BX32" i="5"/>
  <c r="BX22" i="5"/>
  <c r="BX55" i="5"/>
  <c r="BX50" i="5"/>
  <c r="BX65" i="5"/>
  <c r="BX27" i="5"/>
  <c r="BX18" i="5"/>
  <c r="BX29" i="5"/>
  <c r="BP146" i="5"/>
  <c r="BP34" i="5"/>
  <c r="BP18" i="5"/>
  <c r="BP27" i="5"/>
  <c r="BP13" i="5"/>
  <c r="BP22" i="5"/>
  <c r="BP59" i="5"/>
  <c r="BP11" i="5"/>
  <c r="CD49" i="5"/>
  <c r="CD62" i="5"/>
  <c r="CD31" i="5"/>
  <c r="CD56" i="5"/>
  <c r="CD15" i="5"/>
  <c r="CD24" i="5"/>
  <c r="CD20" i="5"/>
  <c r="CD54" i="5"/>
  <c r="CD57" i="5"/>
  <c r="CD37" i="5"/>
  <c r="CD65" i="5"/>
  <c r="CD38" i="5"/>
  <c r="CD16" i="5"/>
  <c r="CD19" i="5"/>
  <c r="CD67" i="5"/>
  <c r="CD35" i="5"/>
  <c r="CD17" i="5"/>
  <c r="CD44" i="5"/>
  <c r="CD40" i="5"/>
  <c r="CD22" i="5"/>
  <c r="CD12" i="5"/>
  <c r="CD33" i="5"/>
  <c r="CD47" i="5"/>
  <c r="CD59" i="5"/>
  <c r="CD14" i="5"/>
  <c r="CD27" i="5"/>
  <c r="CD52" i="5"/>
  <c r="CD23" i="5"/>
  <c r="CD21" i="5"/>
  <c r="CH37" i="5"/>
  <c r="CH12" i="5"/>
  <c r="CH33" i="5"/>
  <c r="CH19" i="5"/>
  <c r="CH60" i="5"/>
  <c r="CH20" i="5"/>
  <c r="CH55" i="5"/>
  <c r="CH17" i="5"/>
  <c r="CH43" i="5"/>
  <c r="CH11" i="5"/>
  <c r="CH25" i="5"/>
  <c r="CH36" i="5"/>
  <c r="CH22" i="5"/>
  <c r="CH14" i="5"/>
  <c r="CH23" i="5"/>
  <c r="CH66" i="5"/>
  <c r="CH30" i="5"/>
  <c r="CH39" i="5"/>
  <c r="CH53" i="5"/>
  <c r="CH58" i="5"/>
  <c r="CH26" i="5"/>
  <c r="CH46" i="5"/>
  <c r="CH51" i="5"/>
  <c r="BI27" i="5"/>
  <c r="BI30" i="5"/>
  <c r="BI41" i="5"/>
  <c r="BI50" i="5"/>
  <c r="BI55" i="5"/>
  <c r="BI47" i="5"/>
  <c r="BI42" i="5"/>
  <c r="BI17" i="5"/>
  <c r="BI60" i="5"/>
  <c r="BI63" i="5"/>
  <c r="BI62" i="5"/>
  <c r="BI12" i="5"/>
  <c r="BI38" i="5"/>
  <c r="BI14" i="5"/>
  <c r="BI36" i="5"/>
  <c r="BI34" i="5"/>
  <c r="BI44" i="5"/>
  <c r="BI68" i="5"/>
  <c r="BI19" i="5"/>
  <c r="BI22" i="5"/>
  <c r="BI57" i="5"/>
  <c r="BI23" i="5"/>
  <c r="BI24" i="5"/>
  <c r="BI13" i="5"/>
  <c r="BI15" i="5"/>
  <c r="BI11" i="5"/>
  <c r="BI16" i="5"/>
  <c r="BI21" i="5"/>
  <c r="BI20" i="5"/>
  <c r="CB16" i="5"/>
  <c r="CB27" i="5"/>
  <c r="CB23" i="5"/>
  <c r="CB31" i="5"/>
  <c r="CB58" i="5"/>
  <c r="CB32" i="5"/>
  <c r="CB28" i="5"/>
  <c r="CB24" i="5"/>
  <c r="CB33" i="5"/>
  <c r="CB14" i="5"/>
  <c r="CB13" i="5"/>
  <c r="CB69" i="5"/>
  <c r="CB64" i="5"/>
  <c r="CB15" i="5"/>
  <c r="CB18" i="5"/>
  <c r="CB45" i="5"/>
  <c r="CB40" i="5"/>
  <c r="CB25" i="5"/>
  <c r="CB46" i="5"/>
  <c r="CB66" i="5"/>
  <c r="CB26" i="5"/>
  <c r="CB43" i="5"/>
  <c r="CB19" i="5"/>
  <c r="BO57" i="5"/>
  <c r="BO46" i="5"/>
  <c r="BO19" i="5"/>
  <c r="BO59" i="5"/>
  <c r="BO38" i="5"/>
  <c r="BO55" i="5"/>
  <c r="BO49" i="5"/>
  <c r="BO44" i="5"/>
  <c r="BO15" i="5"/>
  <c r="BO28" i="5"/>
  <c r="BO33" i="5"/>
  <c r="BO23" i="5"/>
  <c r="BO25" i="5"/>
  <c r="BO14" i="5"/>
  <c r="BO54" i="5"/>
  <c r="BO52" i="5"/>
  <c r="BO35" i="5"/>
  <c r="BO21" i="5"/>
  <c r="BO17" i="5"/>
  <c r="BO12" i="5"/>
  <c r="BO37" i="5"/>
  <c r="BO24" i="5"/>
  <c r="BO40" i="5"/>
  <c r="BO62" i="5"/>
  <c r="BO22" i="5"/>
  <c r="BO31" i="5"/>
  <c r="BO29" i="5"/>
  <c r="BO65" i="5"/>
  <c r="BO67" i="5"/>
  <c r="BO26" i="5"/>
  <c r="BO20" i="5"/>
  <c r="CA66" i="5"/>
  <c r="CA23" i="5"/>
  <c r="CA19" i="5"/>
  <c r="CA27" i="5"/>
  <c r="CA32" i="5"/>
  <c r="CA21" i="5"/>
  <c r="CA30" i="5"/>
  <c r="CA11" i="5"/>
  <c r="CA42" i="5"/>
  <c r="CA20" i="5"/>
  <c r="CA53" i="5"/>
  <c r="CA13" i="5"/>
  <c r="CA16" i="5"/>
  <c r="CA58" i="5"/>
  <c r="CA56" i="5"/>
  <c r="CG36" i="5"/>
  <c r="CG14" i="5"/>
  <c r="CG16" i="5"/>
  <c r="CG60" i="5"/>
  <c r="CG48" i="5"/>
  <c r="CG57" i="5"/>
  <c r="CG13" i="5"/>
  <c r="CG22" i="5"/>
  <c r="CG38" i="5"/>
  <c r="CG63" i="5"/>
  <c r="CG18" i="5"/>
  <c r="CG39" i="5"/>
  <c r="CG24" i="5"/>
  <c r="CG15" i="5"/>
  <c r="CG27" i="5"/>
  <c r="CG50" i="5"/>
  <c r="CG19" i="5"/>
  <c r="CG68" i="5"/>
  <c r="CG20" i="5"/>
  <c r="CG21" i="5"/>
  <c r="CG53" i="5"/>
  <c r="CG47" i="5"/>
  <c r="CG45" i="5"/>
  <c r="CG34" i="5"/>
  <c r="CG17" i="5"/>
  <c r="CG51" i="5"/>
  <c r="CG11" i="5"/>
  <c r="CG55" i="5"/>
  <c r="CG12" i="5"/>
  <c r="CG44" i="5"/>
  <c r="CG25" i="5"/>
  <c r="CG28" i="5"/>
  <c r="BU54" i="5"/>
  <c r="BU13" i="5"/>
  <c r="BU37" i="5"/>
  <c r="BU52" i="5"/>
  <c r="BU11" i="5"/>
  <c r="BU18" i="5"/>
  <c r="BU35" i="5"/>
  <c r="BU12" i="5"/>
  <c r="BU48" i="5"/>
  <c r="BU28" i="5"/>
  <c r="BU21" i="5"/>
  <c r="BU26" i="5"/>
  <c r="BU22" i="5"/>
  <c r="BU33" i="5"/>
  <c r="BU29" i="5"/>
  <c r="BU61" i="5"/>
  <c r="BU23" i="5"/>
  <c r="BU14" i="5"/>
  <c r="BU20" i="5"/>
  <c r="CC186" i="5"/>
  <c r="CC18" i="5"/>
  <c r="CC49" i="5"/>
  <c r="CC33" i="5"/>
  <c r="CC40" i="5"/>
  <c r="CC35" i="5"/>
  <c r="CC29" i="5"/>
  <c r="CC62" i="5"/>
  <c r="CC16" i="5"/>
  <c r="CC21" i="5"/>
  <c r="CC19" i="5"/>
  <c r="CC43" i="5"/>
  <c r="CC23" i="5"/>
  <c r="CC54" i="5"/>
  <c r="CC13" i="5"/>
  <c r="CC20" i="5"/>
  <c r="CC11" i="5"/>
  <c r="CC56" i="5"/>
  <c r="CC12" i="5"/>
  <c r="CC28" i="5"/>
  <c r="CC26" i="5"/>
  <c r="CC25" i="5"/>
  <c r="CC52" i="5"/>
  <c r="CC22" i="5"/>
  <c r="CC14" i="5"/>
  <c r="CC46" i="5"/>
  <c r="CC41" i="5"/>
  <c r="CC59" i="5"/>
  <c r="BW25" i="5"/>
  <c r="BW28" i="5"/>
  <c r="BW33" i="5"/>
  <c r="BW52" i="5"/>
  <c r="BW41" i="5"/>
  <c r="BW57" i="5"/>
  <c r="BW37" i="5"/>
  <c r="BW40" i="5"/>
  <c r="BW22" i="5"/>
  <c r="BW67" i="5"/>
  <c r="BW26" i="5"/>
  <c r="BW29" i="5"/>
  <c r="BW59" i="5"/>
  <c r="BW15" i="5"/>
  <c r="BQ30" i="5"/>
  <c r="BQ23" i="5"/>
  <c r="BQ51" i="5"/>
  <c r="BQ57" i="5"/>
  <c r="BQ42" i="5"/>
  <c r="BQ27" i="5"/>
  <c r="BQ17" i="5"/>
  <c r="BQ63" i="5"/>
  <c r="BQ15" i="5"/>
  <c r="BQ50" i="5"/>
  <c r="BQ39" i="5"/>
  <c r="BQ44" i="5"/>
  <c r="BQ24" i="5"/>
  <c r="BQ62" i="5"/>
  <c r="BQ21" i="5"/>
  <c r="BQ14" i="5"/>
  <c r="BQ18" i="5"/>
  <c r="BQ13" i="5"/>
  <c r="BQ53" i="5"/>
  <c r="BQ38" i="5"/>
  <c r="BQ60" i="5"/>
  <c r="BQ16" i="5"/>
  <c r="BQ11" i="5"/>
  <c r="BQ55" i="5"/>
  <c r="BQ68" i="5"/>
  <c r="BQ47" i="5"/>
  <c r="BQ22" i="5"/>
  <c r="BQ12" i="5"/>
  <c r="BJ180" i="5"/>
  <c r="BJ68" i="5"/>
  <c r="BJ32" i="5"/>
  <c r="BJ13" i="5"/>
  <c r="BJ11" i="5"/>
  <c r="BJ24" i="5"/>
  <c r="BJ57" i="5"/>
  <c r="BJ28" i="5"/>
  <c r="BJ60" i="5"/>
  <c r="BJ53" i="5"/>
  <c r="BJ48" i="5"/>
  <c r="BJ34" i="5"/>
  <c r="BJ15" i="5"/>
  <c r="BJ26" i="5"/>
  <c r="BJ25" i="5"/>
  <c r="BJ50" i="5"/>
  <c r="BJ45" i="5"/>
  <c r="BJ17" i="5"/>
  <c r="BJ23" i="5"/>
  <c r="BJ63" i="5"/>
  <c r="BJ36" i="5"/>
  <c r="BJ18" i="5"/>
  <c r="BJ41" i="5"/>
  <c r="BJ39" i="5"/>
  <c r="BJ20" i="5"/>
  <c r="BJ22" i="5"/>
  <c r="BJ16" i="5"/>
  <c r="BJ66" i="5"/>
  <c r="BJ55" i="5"/>
  <c r="BZ50" i="5"/>
  <c r="BZ53" i="5"/>
  <c r="BZ32" i="5"/>
  <c r="BZ60" i="5"/>
  <c r="BZ36" i="5"/>
  <c r="BZ66" i="5"/>
  <c r="BZ25" i="5"/>
  <c r="BZ15" i="5"/>
  <c r="BZ26" i="5"/>
  <c r="BZ51" i="5"/>
  <c r="BZ22" i="5"/>
  <c r="BZ19" i="5"/>
  <c r="BZ13" i="5"/>
  <c r="BZ58" i="5"/>
  <c r="BZ39" i="5"/>
  <c r="BZ11" i="5"/>
  <c r="CE49" i="5"/>
  <c r="CE12" i="5"/>
  <c r="CE52" i="5"/>
  <c r="BM23" i="5"/>
  <c r="BM43" i="5"/>
  <c r="BM54" i="5"/>
  <c r="BM20" i="5"/>
  <c r="BM45" i="5"/>
  <c r="BM58" i="5"/>
  <c r="BM52" i="5"/>
  <c r="BM25" i="5"/>
  <c r="BM56" i="5"/>
  <c r="BM69" i="5"/>
  <c r="BY82" i="5"/>
  <c r="BY57" i="5"/>
  <c r="BY12" i="5"/>
  <c r="BY22" i="5"/>
  <c r="BY23" i="5"/>
  <c r="BY63" i="5"/>
  <c r="BY16" i="5"/>
  <c r="BY38" i="5"/>
  <c r="BY50" i="5"/>
  <c r="BY15" i="5"/>
  <c r="BY27" i="5"/>
  <c r="BY25" i="5"/>
  <c r="BY20" i="5"/>
  <c r="BL31" i="5"/>
  <c r="BL14" i="5"/>
  <c r="BL42" i="5"/>
  <c r="BL27" i="5"/>
  <c r="BL18" i="5"/>
  <c r="BL32" i="5"/>
  <c r="BL58" i="5"/>
  <c r="BL16" i="5"/>
  <c r="BL22" i="5"/>
  <c r="BL48" i="5"/>
  <c r="BL53" i="5"/>
  <c r="BL45" i="5"/>
  <c r="BL11" i="5"/>
  <c r="BL28" i="5"/>
  <c r="BL37" i="5"/>
  <c r="BL30" i="5"/>
  <c r="BL19" i="5"/>
  <c r="BL56" i="5"/>
  <c r="BL15" i="5"/>
  <c r="BL13" i="5"/>
  <c r="BL23" i="5"/>
  <c r="BL12" i="5"/>
  <c r="BL39" i="5"/>
  <c r="BL21" i="5"/>
  <c r="BL69" i="5"/>
  <c r="BL25" i="5"/>
  <c r="BL40" i="5"/>
  <c r="BL64" i="5"/>
  <c r="BL35" i="5"/>
  <c r="BL24" i="5"/>
  <c r="BL26" i="5"/>
  <c r="BL66" i="5"/>
  <c r="BS58" i="5"/>
  <c r="BS66" i="5"/>
  <c r="BS15" i="5"/>
  <c r="BS39" i="5"/>
  <c r="BS22" i="5"/>
  <c r="BS36" i="5"/>
  <c r="BS60" i="5"/>
  <c r="BS42" i="5"/>
  <c r="BS34" i="5"/>
  <c r="BS20" i="5"/>
  <c r="BS18" i="5"/>
  <c r="BS43" i="5"/>
  <c r="BS25" i="5"/>
  <c r="BS32" i="5"/>
  <c r="CF68" i="5"/>
  <c r="CF52" i="5"/>
  <c r="CF29" i="5"/>
  <c r="CF55" i="5"/>
  <c r="CF18" i="5"/>
  <c r="CF31" i="5"/>
  <c r="CF22" i="5"/>
  <c r="CF20" i="5"/>
  <c r="CF15" i="5"/>
  <c r="CF11" i="5"/>
  <c r="CF63" i="5"/>
  <c r="CF13" i="5"/>
  <c r="CF36" i="5"/>
  <c r="CF44" i="5"/>
  <c r="BT14" i="5"/>
  <c r="BT24" i="5"/>
  <c r="BT32" i="5"/>
  <c r="BT26" i="5"/>
  <c r="BT12" i="5"/>
  <c r="BT61" i="5"/>
  <c r="BT51" i="5"/>
  <c r="BT37" i="5"/>
  <c r="BT28" i="5"/>
  <c r="BT23" i="5"/>
  <c r="BT17" i="5"/>
  <c r="BT64" i="5"/>
  <c r="BT18" i="5"/>
  <c r="BT56" i="5"/>
  <c r="BT48" i="5"/>
  <c r="BT16" i="5"/>
  <c r="BT27" i="5"/>
  <c r="BT40" i="5"/>
  <c r="BT30" i="5"/>
  <c r="BT20" i="5"/>
  <c r="BT21" i="5"/>
  <c r="BR68" i="5"/>
  <c r="BR53" i="5"/>
  <c r="BR60" i="5"/>
  <c r="BR50" i="5"/>
  <c r="BR63" i="5"/>
  <c r="BR13" i="5"/>
  <c r="BR51" i="5"/>
  <c r="BR15" i="5"/>
  <c r="BR25" i="5"/>
  <c r="BR34" i="5"/>
  <c r="BR23" i="5"/>
  <c r="BR36" i="5"/>
  <c r="BR66" i="5"/>
  <c r="BK36" i="5"/>
  <c r="BK66" i="5"/>
  <c r="BK58" i="5"/>
  <c r="CH107" i="5"/>
  <c r="CH80" i="5"/>
  <c r="CH63" i="5"/>
  <c r="CH180" i="5"/>
  <c r="CC150" i="5"/>
  <c r="BY17" i="5"/>
  <c r="BY60" i="5"/>
  <c r="CA45" i="5"/>
  <c r="BY44" i="5"/>
  <c r="CA60" i="5"/>
  <c r="BX24" i="5"/>
  <c r="BU17" i="5"/>
  <c r="CA46" i="5"/>
  <c r="BU49" i="5"/>
  <c r="BU65" i="5"/>
  <c r="CA25" i="5"/>
  <c r="BX33" i="5"/>
  <c r="BX42" i="5"/>
  <c r="BY72" i="5"/>
  <c r="CA95" i="5"/>
  <c r="BX101" i="5"/>
  <c r="BY104" i="5"/>
  <c r="BY118" i="5"/>
  <c r="BU131" i="5"/>
  <c r="CA138" i="5"/>
  <c r="BU62" i="5"/>
  <c r="BY101" i="5"/>
  <c r="CA29" i="5"/>
  <c r="BU38" i="5"/>
  <c r="BY70" i="5"/>
  <c r="BU78" i="5"/>
  <c r="CA88" i="5"/>
  <c r="BY107" i="5"/>
  <c r="BX120" i="5"/>
  <c r="CA33" i="5"/>
  <c r="CA74" i="5"/>
  <c r="BX48" i="5"/>
  <c r="CA67" i="5"/>
  <c r="BU39" i="5"/>
  <c r="BY155" i="5"/>
  <c r="CA176" i="5"/>
  <c r="CA169" i="5"/>
  <c r="BY89" i="5"/>
  <c r="BX109" i="5"/>
  <c r="BY109" i="5"/>
  <c r="CA109" i="5"/>
  <c r="BX57" i="5"/>
  <c r="BY18" i="5"/>
  <c r="BY51" i="5"/>
  <c r="BX60" i="5"/>
  <c r="BU30" i="5"/>
  <c r="CA38" i="5"/>
  <c r="CA69" i="5"/>
  <c r="CA105" i="5"/>
  <c r="BU112" i="5"/>
  <c r="CA123" i="5"/>
  <c r="BY71" i="5"/>
  <c r="BU115" i="5"/>
  <c r="CA54" i="5"/>
  <c r="BY74" i="5"/>
  <c r="BU89" i="5"/>
  <c r="CA108" i="5"/>
  <c r="CA136" i="5"/>
  <c r="CA47" i="5"/>
  <c r="CA128" i="5"/>
  <c r="BX75" i="5"/>
  <c r="CA146" i="5"/>
  <c r="BX187" i="5"/>
  <c r="CA97" i="5"/>
  <c r="BX126" i="5"/>
  <c r="CA142" i="5"/>
  <c r="BX154" i="5"/>
  <c r="CA61" i="5"/>
  <c r="BU43" i="5"/>
  <c r="BY55" i="5"/>
  <c r="CA39" i="5"/>
  <c r="BY30" i="5"/>
  <c r="BU41" i="5"/>
  <c r="BU44" i="5"/>
  <c r="BU135" i="5"/>
  <c r="BU139" i="5"/>
  <c r="CA130" i="5"/>
  <c r="CA134" i="5"/>
  <c r="CA31" i="5"/>
  <c r="CA40" i="5"/>
  <c r="BX58" i="5"/>
  <c r="CA72" i="5"/>
  <c r="CA104" i="5"/>
  <c r="CA76" i="5"/>
  <c r="BX43" i="5"/>
  <c r="CA83" i="5"/>
  <c r="CA166" i="5"/>
  <c r="BY111" i="5"/>
  <c r="CA96" i="5"/>
  <c r="CA129" i="5"/>
  <c r="CA18" i="5"/>
  <c r="BX47" i="5"/>
  <c r="CA64" i="5"/>
  <c r="BU16" i="5"/>
  <c r="CA36" i="5"/>
  <c r="BX14" i="5"/>
  <c r="BY24" i="5"/>
  <c r="CA22" i="5"/>
  <c r="BU51" i="5"/>
  <c r="CA78" i="5"/>
  <c r="BU116" i="5"/>
  <c r="BU128" i="5"/>
  <c r="BU73" i="5"/>
  <c r="CA99" i="5"/>
  <c r="BY126" i="5"/>
  <c r="BY68" i="5"/>
  <c r="BY85" i="5"/>
  <c r="BY122" i="5"/>
  <c r="CA137" i="5"/>
  <c r="CA80" i="5"/>
  <c r="CA70" i="5"/>
  <c r="CA49" i="5"/>
  <c r="CA44" i="5"/>
  <c r="CA157" i="5"/>
  <c r="CA179" i="5"/>
  <c r="CA98" i="5"/>
  <c r="CA87" i="5"/>
  <c r="CA100" i="5"/>
  <c r="CA82" i="5"/>
  <c r="CA116" i="5"/>
  <c r="BU177" i="5"/>
  <c r="BY11" i="5"/>
  <c r="BY53" i="5"/>
  <c r="BU56" i="5"/>
  <c r="BX52" i="5"/>
  <c r="BU69" i="5"/>
  <c r="CA15" i="5"/>
  <c r="BX39" i="5"/>
  <c r="BY45" i="5"/>
  <c r="BY48" i="5"/>
  <c r="BU32" i="5"/>
  <c r="BX71" i="5"/>
  <c r="BU100" i="5"/>
  <c r="CA86" i="5"/>
  <c r="BX117" i="5"/>
  <c r="BU127" i="5"/>
  <c r="BY140" i="5"/>
  <c r="BX72" i="5"/>
  <c r="BU126" i="5"/>
  <c r="CA85" i="5"/>
  <c r="CA149" i="5"/>
  <c r="CA122" i="5"/>
  <c r="CA79" i="5"/>
  <c r="CA106" i="5"/>
  <c r="CA183" i="5"/>
  <c r="BU134" i="5"/>
  <c r="BX163" i="5"/>
  <c r="BY14" i="5"/>
  <c r="BU19" i="5"/>
  <c r="CA48" i="5"/>
  <c r="CA51" i="5"/>
  <c r="BX17" i="5"/>
  <c r="CA34" i="5"/>
  <c r="BY47" i="5"/>
  <c r="BU25" i="5"/>
  <c r="CA24" i="5"/>
  <c r="BY42" i="5"/>
  <c r="BU53" i="5"/>
  <c r="CA75" i="5"/>
  <c r="BY83" i="5"/>
  <c r="BY88" i="5"/>
  <c r="BY108" i="5"/>
  <c r="CA111" i="5"/>
  <c r="BU81" i="5"/>
  <c r="BU90" i="5"/>
  <c r="CA114" i="5"/>
  <c r="CA52" i="5"/>
  <c r="BU95" i="5"/>
  <c r="BY98" i="5"/>
  <c r="CA77" i="5"/>
  <c r="CA63" i="5"/>
  <c r="CA182" i="5"/>
  <c r="BU176" i="5"/>
  <c r="CA152" i="5"/>
  <c r="CA175" i="5"/>
  <c r="BK30" i="5"/>
  <c r="BK25" i="5"/>
  <c r="BP15" i="5"/>
  <c r="BP55" i="5"/>
  <c r="BP49" i="5"/>
  <c r="BP12" i="5"/>
  <c r="BK27" i="5"/>
  <c r="BP56" i="5"/>
  <c r="BK72" i="5"/>
  <c r="BP91" i="5"/>
  <c r="BP140" i="5"/>
  <c r="BK71" i="5"/>
  <c r="BK80" i="5"/>
  <c r="BK143" i="5"/>
  <c r="BK52" i="5"/>
  <c r="BK110" i="5"/>
  <c r="BK126" i="5"/>
  <c r="BP43" i="5"/>
  <c r="BP40" i="5"/>
  <c r="BK135" i="5"/>
  <c r="BK132" i="5"/>
  <c r="BP177" i="5"/>
  <c r="BP112" i="5"/>
  <c r="BK79" i="5"/>
  <c r="BP123" i="5"/>
  <c r="BP156" i="5"/>
  <c r="BP160" i="5"/>
  <c r="BK19" i="5"/>
  <c r="BP32" i="5"/>
  <c r="BP20" i="5"/>
  <c r="BK64" i="5"/>
  <c r="BP38" i="5"/>
  <c r="BP44" i="5"/>
  <c r="BP47" i="5"/>
  <c r="BK11" i="5"/>
  <c r="BP17" i="5"/>
  <c r="BK60" i="5"/>
  <c r="BK63" i="5"/>
  <c r="BP67" i="5"/>
  <c r="BP68" i="5"/>
  <c r="BK92" i="5"/>
  <c r="BP101" i="5"/>
  <c r="BP76" i="5"/>
  <c r="BP85" i="5"/>
  <c r="BP103" i="5"/>
  <c r="BP66" i="5"/>
  <c r="BP171" i="5"/>
  <c r="BK107" i="5"/>
  <c r="BK109" i="5"/>
  <c r="BP135" i="5"/>
  <c r="BP19" i="5"/>
  <c r="BP25" i="5"/>
  <c r="BK53" i="5"/>
  <c r="BP31" i="5"/>
  <c r="BK34" i="5"/>
  <c r="BK50" i="5"/>
  <c r="BK68" i="5"/>
  <c r="BP24" i="5"/>
  <c r="BK77" i="5"/>
  <c r="BK31" i="5"/>
  <c r="BK40" i="5"/>
  <c r="BP30" i="5"/>
  <c r="BP145" i="5"/>
  <c r="BP77" i="5"/>
  <c r="BP83" i="5"/>
  <c r="BP105" i="5"/>
  <c r="BK20" i="5"/>
  <c r="BK18" i="5"/>
  <c r="BK42" i="5"/>
  <c r="BP60" i="5"/>
  <c r="BP33" i="5"/>
  <c r="BK105" i="5"/>
  <c r="BP120" i="5"/>
  <c r="BK104" i="5"/>
  <c r="BK108" i="5"/>
  <c r="BP128" i="5"/>
  <c r="BK136" i="5"/>
  <c r="BP73" i="5"/>
  <c r="BP64" i="5"/>
  <c r="BP84" i="5"/>
  <c r="BK106" i="5"/>
  <c r="BK163" i="5"/>
  <c r="BP149" i="5"/>
  <c r="BP158" i="5"/>
  <c r="BP29" i="5"/>
  <c r="BK32" i="5"/>
  <c r="BP23" i="5"/>
  <c r="BP14" i="5"/>
  <c r="BP98" i="5"/>
  <c r="BK121" i="5"/>
  <c r="BP28" i="5"/>
  <c r="BK54" i="5"/>
  <c r="BP87" i="5"/>
  <c r="BK113" i="5"/>
  <c r="BP132" i="5"/>
  <c r="BP181" i="5"/>
  <c r="BP89" i="5"/>
  <c r="BP151" i="5"/>
  <c r="BP166" i="5"/>
  <c r="BP153" i="5"/>
  <c r="BP57" i="5"/>
  <c r="BK21" i="5"/>
  <c r="BP62" i="5"/>
  <c r="BK55" i="5"/>
  <c r="BP65" i="5"/>
  <c r="BP26" i="5"/>
  <c r="BP21" i="5"/>
  <c r="BP36" i="5"/>
  <c r="BP35" i="5"/>
  <c r="BK78" i="5"/>
  <c r="BK95" i="5"/>
  <c r="BK99" i="5"/>
  <c r="BP133" i="5"/>
  <c r="BP74" i="5"/>
  <c r="BK83" i="5"/>
  <c r="BP117" i="5"/>
  <c r="BK29" i="5"/>
  <c r="BK88" i="5"/>
  <c r="BK98" i="5"/>
  <c r="BK118" i="5"/>
  <c r="BP69" i="5"/>
  <c r="BP45" i="5"/>
  <c r="BP71" i="5"/>
  <c r="BP154" i="5"/>
  <c r="BP86" i="5"/>
  <c r="BK158" i="5"/>
  <c r="BP189" i="5"/>
  <c r="BJ189" i="5"/>
  <c r="BK151" i="5"/>
  <c r="BK167" i="5"/>
  <c r="BK69" i="5"/>
  <c r="BK13" i="5"/>
  <c r="BP41" i="5"/>
  <c r="BP52" i="5"/>
  <c r="BK15" i="5"/>
  <c r="BK22" i="5"/>
  <c r="BK24" i="5"/>
  <c r="BP37" i="5"/>
  <c r="BP42" i="5"/>
  <c r="BP82" i="5"/>
  <c r="BK86" i="5"/>
  <c r="BP70" i="5"/>
  <c r="BP94" i="5"/>
  <c r="BP97" i="5"/>
  <c r="BP124" i="5"/>
  <c r="BP129" i="5"/>
  <c r="BP58" i="5"/>
  <c r="BP79" i="5"/>
  <c r="BP168" i="5"/>
  <c r="BK116" i="5"/>
  <c r="BP165" i="5"/>
  <c r="BK87" i="5"/>
  <c r="BP90" i="5"/>
  <c r="BK96" i="5"/>
  <c r="BK124" i="5"/>
  <c r="BK91" i="5"/>
  <c r="BK171" i="5"/>
  <c r="BV104" i="5"/>
  <c r="BV107" i="5"/>
  <c r="BV136" i="5"/>
  <c r="BV89" i="5"/>
  <c r="BV15" i="5"/>
  <c r="BV148" i="5"/>
  <c r="BV187" i="5"/>
  <c r="BV177" i="5"/>
  <c r="BV171" i="5"/>
  <c r="BV122" i="5"/>
  <c r="BV168" i="5"/>
  <c r="BV151" i="5"/>
  <c r="CI12" i="5"/>
  <c r="CI158" i="5"/>
  <c r="CI164" i="5"/>
  <c r="CI167" i="5"/>
  <c r="CI131" i="5"/>
  <c r="CI103" i="5"/>
  <c r="CI147" i="5"/>
  <c r="CI144" i="5"/>
  <c r="CI132" i="5"/>
  <c r="CI35" i="5"/>
  <c r="CI88" i="5"/>
  <c r="CI116" i="5"/>
  <c r="CI17" i="5"/>
  <c r="CI33" i="5"/>
  <c r="CI96" i="5"/>
  <c r="CI133" i="5"/>
  <c r="CI106" i="5"/>
  <c r="BN94" i="5"/>
  <c r="BN151" i="5"/>
  <c r="BN121" i="5"/>
  <c r="BN104" i="5"/>
  <c r="BN103" i="5"/>
  <c r="BN171" i="5"/>
  <c r="BN124" i="5"/>
  <c r="BN136" i="5"/>
  <c r="BN15" i="5"/>
  <c r="BN140" i="5"/>
  <c r="BN154" i="5"/>
  <c r="BN29" i="5"/>
  <c r="BN120" i="5"/>
  <c r="BN129" i="5"/>
  <c r="BN132" i="5"/>
  <c r="BX121" i="5"/>
  <c r="BX16" i="5"/>
  <c r="BX143" i="5"/>
  <c r="BP136" i="5"/>
  <c r="BP143" i="5"/>
  <c r="BP78" i="5"/>
  <c r="BP80" i="5"/>
  <c r="BP126" i="5"/>
  <c r="BP137" i="5"/>
  <c r="BP108" i="5"/>
  <c r="BP95" i="5"/>
  <c r="BP119" i="5"/>
  <c r="BP16" i="5"/>
  <c r="CD29" i="5"/>
  <c r="CD18" i="5"/>
  <c r="CD121" i="5"/>
  <c r="CD13" i="5"/>
  <c r="CD58" i="5"/>
  <c r="CD11" i="5"/>
  <c r="CD60" i="5"/>
  <c r="BI33" i="5"/>
  <c r="BI32" i="5"/>
  <c r="BI83" i="5"/>
  <c r="BI25" i="5"/>
  <c r="CB118" i="5"/>
  <c r="CB55" i="5"/>
  <c r="CB36" i="5"/>
  <c r="CB62" i="5"/>
  <c r="CB100" i="5"/>
  <c r="CB35" i="5"/>
  <c r="CB112" i="5"/>
  <c r="CB29" i="5"/>
  <c r="CB52" i="5"/>
  <c r="CB116" i="5"/>
  <c r="CB42" i="5"/>
  <c r="CB128" i="5"/>
  <c r="CB39" i="5"/>
  <c r="CB67" i="5"/>
  <c r="CB101" i="5"/>
  <c r="BO125" i="5"/>
  <c r="BO16" i="5"/>
  <c r="BO68" i="5"/>
  <c r="BO82" i="5"/>
  <c r="BO34" i="5"/>
  <c r="BO98" i="5"/>
  <c r="BO56" i="5"/>
  <c r="BO101" i="5"/>
  <c r="BO133" i="5"/>
  <c r="BO18" i="5"/>
  <c r="BO36" i="5"/>
  <c r="BO27" i="5"/>
  <c r="BO11" i="5"/>
  <c r="BO91" i="5"/>
  <c r="BO63" i="5"/>
  <c r="BO13" i="5"/>
  <c r="BO134" i="5"/>
  <c r="BO107" i="5"/>
  <c r="CA14" i="5"/>
  <c r="CA119" i="5"/>
  <c r="CA26" i="5"/>
  <c r="CA17" i="5"/>
  <c r="CA84" i="5"/>
  <c r="CA90" i="5"/>
  <c r="CA127" i="5"/>
  <c r="CA62" i="5"/>
  <c r="CA12" i="5"/>
  <c r="CA28" i="5"/>
  <c r="CA93" i="5"/>
  <c r="CA102" i="5"/>
  <c r="CA57" i="5"/>
  <c r="CA55" i="5"/>
  <c r="CA35" i="5"/>
  <c r="CA81" i="5"/>
  <c r="CA73" i="5"/>
  <c r="CG125" i="5"/>
  <c r="CG99" i="5"/>
  <c r="CG114" i="5"/>
  <c r="CG59" i="5"/>
  <c r="CG90" i="5"/>
  <c r="CG54" i="5"/>
  <c r="CG32" i="5"/>
  <c r="CG93" i="5"/>
  <c r="CG30" i="5"/>
  <c r="CG105" i="5"/>
  <c r="CG86" i="5"/>
  <c r="CG23" i="5"/>
  <c r="BU31" i="5"/>
  <c r="BU87" i="5"/>
  <c r="BU15" i="5"/>
  <c r="BU24" i="5"/>
  <c r="CC47" i="5"/>
  <c r="CC106" i="5"/>
  <c r="CC42" i="5"/>
  <c r="CC68" i="5"/>
  <c r="CC31" i="5"/>
  <c r="CC70" i="5"/>
  <c r="CC39" i="5"/>
  <c r="CC15" i="5"/>
  <c r="CC24" i="5"/>
  <c r="CC44" i="5"/>
  <c r="CC53" i="5"/>
  <c r="BW18" i="5"/>
  <c r="BW11" i="5"/>
  <c r="BW34" i="5"/>
  <c r="BQ72" i="5"/>
  <c r="BQ83" i="5"/>
  <c r="BQ52" i="5"/>
  <c r="BQ45" i="5"/>
  <c r="BQ61" i="5"/>
  <c r="BQ25" i="5"/>
  <c r="BQ20" i="5"/>
  <c r="BQ43" i="5"/>
  <c r="BQ19" i="5"/>
  <c r="BQ54" i="5"/>
  <c r="BQ32" i="5"/>
  <c r="BQ59" i="5"/>
  <c r="BJ61" i="5"/>
  <c r="BJ69" i="5"/>
  <c r="BJ30" i="5"/>
  <c r="BJ19" i="5"/>
  <c r="BJ14" i="5"/>
  <c r="BJ59" i="5"/>
  <c r="BJ12" i="5"/>
  <c r="BZ59" i="5"/>
  <c r="BZ20" i="5"/>
  <c r="BZ17" i="5"/>
  <c r="CE26" i="5"/>
  <c r="CE36" i="5"/>
  <c r="CE13" i="5"/>
  <c r="CE16" i="5"/>
  <c r="BM55" i="5"/>
  <c r="BM65" i="5"/>
  <c r="BM15" i="5"/>
  <c r="BY125" i="5"/>
  <c r="BY32" i="5"/>
  <c r="BY54" i="5"/>
  <c r="BY52" i="5"/>
  <c r="BY40" i="5"/>
  <c r="BY31" i="5"/>
  <c r="BY29" i="5"/>
  <c r="BY66" i="5"/>
  <c r="BY41" i="5"/>
  <c r="BY64" i="5"/>
  <c r="BY58" i="5"/>
  <c r="BY19" i="5"/>
  <c r="BL54" i="5"/>
  <c r="BL57" i="5"/>
  <c r="BL17" i="5"/>
  <c r="BL34" i="5"/>
  <c r="BL36" i="5"/>
  <c r="BL33" i="5"/>
  <c r="BL61" i="5"/>
  <c r="BL41" i="5"/>
  <c r="BL63" i="5"/>
  <c r="BL62" i="5"/>
  <c r="BL20" i="5"/>
  <c r="BS35" i="5"/>
  <c r="BS12" i="5"/>
  <c r="BS57" i="5"/>
  <c r="BS38" i="5"/>
  <c r="BS74" i="5"/>
  <c r="BS14" i="5"/>
  <c r="BS37" i="5"/>
  <c r="BS23" i="5"/>
  <c r="BS17" i="5"/>
  <c r="CF61" i="5"/>
  <c r="CF53" i="5"/>
  <c r="CF25" i="5"/>
  <c r="CF67" i="5"/>
  <c r="CF35" i="5"/>
  <c r="CF19" i="5"/>
  <c r="BT62" i="5"/>
  <c r="BT71" i="5"/>
  <c r="BT54" i="5"/>
  <c r="BT36" i="5"/>
  <c r="BT33" i="5"/>
  <c r="BT34" i="5"/>
  <c r="BR20" i="5"/>
  <c r="BR125" i="5"/>
  <c r="BR17" i="5"/>
  <c r="BR64" i="5"/>
  <c r="BR14" i="5"/>
  <c r="BR30" i="5"/>
  <c r="BR76" i="5"/>
  <c r="BK23" i="5"/>
  <c r="BK37" i="5"/>
  <c r="BK26" i="5"/>
  <c r="BK17" i="5"/>
  <c r="BK28" i="5"/>
  <c r="BK14" i="5"/>
  <c r="BK56" i="5"/>
  <c r="BK51" i="5"/>
  <c r="BK43" i="5"/>
  <c r="BK35" i="5"/>
  <c r="BK12" i="5"/>
  <c r="BH66" i="5"/>
  <c r="BH54" i="5"/>
  <c r="BH48" i="5"/>
  <c r="BH81" i="5"/>
  <c r="BH73" i="5"/>
  <c r="BH53" i="5"/>
  <c r="BH115" i="5"/>
  <c r="BH93" i="5"/>
  <c r="BH87" i="5"/>
  <c r="BH79" i="5"/>
  <c r="BH128" i="5"/>
  <c r="BH124" i="5"/>
  <c r="BH120" i="5"/>
  <c r="BH116" i="5"/>
  <c r="BH112" i="5"/>
  <c r="BH76" i="5"/>
  <c r="BH74" i="5"/>
  <c r="BH70" i="5"/>
  <c r="BH132" i="5"/>
  <c r="BH117" i="5"/>
  <c r="BH94" i="5"/>
  <c r="BH91" i="5"/>
  <c r="BH56" i="5"/>
  <c r="BH37" i="5"/>
  <c r="BH68" i="5"/>
  <c r="BH60" i="5"/>
  <c r="BH50" i="5"/>
  <c r="BH38" i="5"/>
  <c r="BH36" i="5"/>
  <c r="BH24" i="5"/>
  <c r="BH67" i="5"/>
  <c r="BH59" i="5"/>
  <c r="BH52" i="5"/>
  <c r="BH33" i="5"/>
  <c r="BH19" i="5"/>
  <c r="BH47" i="5"/>
  <c r="BH17" i="5"/>
  <c r="BH23" i="5"/>
  <c r="BH32" i="5"/>
  <c r="BH25" i="5"/>
  <c r="BH29" i="5"/>
  <c r="BH34" i="5"/>
  <c r="BH16" i="5"/>
  <c r="BH22" i="5"/>
  <c r="AF3" i="5"/>
  <c r="BH114" i="5"/>
  <c r="BH109" i="5"/>
  <c r="BH177" i="5"/>
  <c r="BH75" i="5"/>
  <c r="BH133" i="5"/>
  <c r="BH129" i="5"/>
  <c r="BH101" i="5"/>
  <c r="BH97" i="5"/>
  <c r="BG3" i="5"/>
  <c r="CI120" i="5"/>
  <c r="AL3" i="5"/>
  <c r="BN99" i="5"/>
  <c r="BN49" i="5"/>
  <c r="BN177" i="5"/>
  <c r="BN183" i="5"/>
  <c r="BN187" i="5"/>
  <c r="BN86" i="5"/>
  <c r="BN91" i="5"/>
  <c r="AV3" i="5"/>
  <c r="BX119" i="5"/>
  <c r="BX92" i="5"/>
  <c r="BP184" i="5"/>
  <c r="BP188" i="5"/>
  <c r="CD169" i="5"/>
  <c r="CD77" i="5"/>
  <c r="CD148" i="5"/>
  <c r="CD168" i="5"/>
  <c r="CD41" i="5"/>
  <c r="CD136" i="5"/>
  <c r="CD94" i="5"/>
  <c r="CD134" i="5"/>
  <c r="CD91" i="5"/>
  <c r="CD104" i="5"/>
  <c r="CD30" i="5"/>
  <c r="CD171" i="5"/>
  <c r="CD32" i="5"/>
  <c r="CD165" i="5"/>
  <c r="CD39" i="5"/>
  <c r="CD89" i="5"/>
  <c r="CD115" i="5"/>
  <c r="CD51" i="5"/>
  <c r="CD53" i="5"/>
  <c r="CD133" i="5"/>
  <c r="CD98" i="5"/>
  <c r="CD177" i="5"/>
  <c r="CD85" i="5"/>
  <c r="CD160" i="5"/>
  <c r="CD129" i="5"/>
  <c r="CD68" i="5"/>
  <c r="CD70" i="5"/>
  <c r="CD74" i="5"/>
  <c r="CD122" i="5"/>
  <c r="CD76" i="5"/>
  <c r="CD107" i="5"/>
  <c r="CH89" i="5"/>
  <c r="CH157" i="5"/>
  <c r="CH170" i="5"/>
  <c r="CH45" i="5"/>
  <c r="CH18" i="5"/>
  <c r="CH54" i="5"/>
  <c r="BI95" i="5"/>
  <c r="BI56" i="5"/>
  <c r="BI37" i="5"/>
  <c r="CB74" i="5"/>
  <c r="CB57" i="5"/>
  <c r="CB164" i="5"/>
  <c r="CB88" i="5"/>
  <c r="BO145" i="5"/>
  <c r="BO89" i="5"/>
  <c r="BO168" i="5"/>
  <c r="BO121" i="5"/>
  <c r="BO148" i="5"/>
  <c r="BO104" i="5"/>
  <c r="BO47" i="5"/>
  <c r="BO181" i="5"/>
  <c r="BO60" i="5"/>
  <c r="BO115" i="5"/>
  <c r="BO77" i="5"/>
  <c r="BO159" i="5"/>
  <c r="CA172" i="5"/>
  <c r="CA167" i="5"/>
  <c r="CA50" i="5"/>
  <c r="CA158" i="5"/>
  <c r="CA103" i="5"/>
  <c r="CA59" i="5"/>
  <c r="CA133" i="5"/>
  <c r="CA162" i="5"/>
  <c r="CA43" i="5"/>
  <c r="CA163" i="5"/>
  <c r="CA120" i="5"/>
  <c r="CA147" i="5"/>
  <c r="CA139" i="5"/>
  <c r="CA144" i="5"/>
  <c r="CG102" i="5"/>
  <c r="CG35" i="5"/>
  <c r="CG56" i="5"/>
  <c r="CG100" i="5"/>
  <c r="CG146" i="5"/>
  <c r="CG61" i="5"/>
  <c r="CG138" i="5"/>
  <c r="CG78" i="5"/>
  <c r="CG87" i="5"/>
  <c r="CG117" i="5"/>
  <c r="CG33" i="5"/>
  <c r="CG179" i="5"/>
  <c r="CG37" i="5"/>
  <c r="CG166" i="5"/>
  <c r="CG42" i="5"/>
  <c r="CG95" i="5"/>
  <c r="CG169" i="5"/>
  <c r="BU178" i="5"/>
  <c r="BU121" i="5"/>
  <c r="BU36" i="5"/>
  <c r="BU88" i="5"/>
  <c r="BU34" i="5"/>
  <c r="BU118" i="5"/>
  <c r="BU55" i="5"/>
  <c r="BU46" i="5"/>
  <c r="BU40" i="5"/>
  <c r="BU132" i="5"/>
  <c r="BU94" i="5"/>
  <c r="BU63" i="5"/>
  <c r="BH83" i="5"/>
  <c r="BH140" i="5"/>
  <c r="BH80" i="5"/>
  <c r="BH136" i="5"/>
  <c r="BH39" i="5"/>
  <c r="BH160" i="5"/>
  <c r="BH92" i="5"/>
  <c r="BH155" i="5"/>
  <c r="BH100" i="5"/>
  <c r="BH89" i="5"/>
  <c r="BH58" i="5"/>
  <c r="CC34" i="5"/>
  <c r="CC55" i="5"/>
  <c r="CC139" i="5"/>
  <c r="CC129" i="5"/>
  <c r="CC118" i="5"/>
  <c r="CC120" i="5"/>
  <c r="CC121" i="5"/>
  <c r="CC37" i="5"/>
  <c r="BW166" i="5"/>
  <c r="BW49" i="5"/>
  <c r="BW44" i="5"/>
  <c r="BW38" i="5"/>
  <c r="BW104" i="5"/>
  <c r="BW110" i="5"/>
  <c r="BQ172" i="5"/>
  <c r="BQ121" i="5"/>
  <c r="BQ146" i="5"/>
  <c r="BQ36" i="5"/>
  <c r="BQ34" i="5"/>
  <c r="BQ102" i="5"/>
  <c r="BQ71" i="5"/>
  <c r="BQ78" i="5"/>
  <c r="BQ95" i="5"/>
  <c r="BQ35" i="5"/>
  <c r="BQ37" i="5"/>
  <c r="BJ29" i="5"/>
  <c r="BJ72" i="5"/>
  <c r="BJ31" i="5"/>
  <c r="BJ86" i="5"/>
  <c r="BJ40" i="5"/>
  <c r="BJ90" i="5"/>
  <c r="BJ149" i="5"/>
  <c r="BJ52" i="5"/>
  <c r="BJ54" i="5"/>
  <c r="BJ42" i="5"/>
  <c r="BJ21" i="5"/>
  <c r="BJ99" i="5"/>
  <c r="BZ125" i="5"/>
  <c r="BZ18" i="5"/>
  <c r="BZ48" i="5"/>
  <c r="BZ42" i="5"/>
  <c r="CE15" i="5"/>
  <c r="CE20" i="5"/>
  <c r="BM79" i="5"/>
  <c r="BM29" i="5"/>
  <c r="BM18" i="5"/>
  <c r="BM37" i="5"/>
  <c r="BY56" i="5"/>
  <c r="BY43" i="5"/>
  <c r="BY93" i="5"/>
  <c r="BY39" i="5"/>
  <c r="BY136" i="5"/>
  <c r="BY36" i="5"/>
  <c r="BY137" i="5"/>
  <c r="BY61" i="5"/>
  <c r="BY149" i="5"/>
  <c r="BY34" i="5"/>
  <c r="BY21" i="5"/>
  <c r="BY166" i="5"/>
  <c r="BY99" i="5"/>
  <c r="BY35" i="5"/>
  <c r="BY178" i="5"/>
  <c r="BY37" i="5"/>
  <c r="BY59" i="5"/>
  <c r="BY87" i="5"/>
  <c r="BY13" i="5"/>
  <c r="BY69" i="5"/>
  <c r="BY90" i="5"/>
  <c r="BL177" i="5"/>
  <c r="BL70" i="5"/>
  <c r="BL189" i="5"/>
  <c r="BL88" i="5"/>
  <c r="BL44" i="5"/>
  <c r="BL79" i="5"/>
  <c r="BL43" i="5"/>
  <c r="BL135" i="5"/>
  <c r="BL55" i="5"/>
  <c r="BL65" i="5"/>
  <c r="BL49" i="5"/>
  <c r="BL131" i="5"/>
  <c r="BL138" i="5"/>
  <c r="BL103" i="5"/>
  <c r="BL126" i="5"/>
  <c r="BL127" i="5"/>
  <c r="BL118" i="5"/>
  <c r="BL174" i="5"/>
  <c r="BL93" i="5"/>
  <c r="BL96" i="5"/>
  <c r="BL100" i="5"/>
  <c r="BL101" i="5"/>
  <c r="BL72" i="5"/>
  <c r="BS115" i="5"/>
  <c r="BS123" i="5"/>
  <c r="BS59" i="5"/>
  <c r="BS33" i="5"/>
  <c r="BS162" i="5"/>
  <c r="BS141" i="5"/>
  <c r="BS179" i="5"/>
  <c r="BS93" i="5"/>
  <c r="BS127" i="5"/>
  <c r="BS144" i="5"/>
  <c r="BS41" i="5"/>
  <c r="BS139" i="5"/>
  <c r="CF98" i="5"/>
  <c r="CF30" i="5"/>
  <c r="CF23" i="5"/>
  <c r="CF43" i="5"/>
  <c r="BT138" i="5"/>
  <c r="BT47" i="5"/>
  <c r="BT127" i="5"/>
  <c r="BT116" i="5"/>
  <c r="BT101" i="5"/>
  <c r="BT100" i="5"/>
  <c r="BT119" i="5"/>
  <c r="BT128" i="5"/>
  <c r="BT31" i="5"/>
  <c r="BT142" i="5"/>
  <c r="BT70" i="5"/>
  <c r="BT19" i="5"/>
  <c r="BT189" i="5"/>
  <c r="BT96" i="5"/>
  <c r="BT131" i="5"/>
  <c r="BT118" i="5"/>
  <c r="BT43" i="5"/>
  <c r="BT44" i="5"/>
  <c r="BT49" i="5"/>
  <c r="BT158" i="5"/>
  <c r="BR156" i="5"/>
  <c r="BR78" i="5"/>
  <c r="BR29" i="5"/>
  <c r="BR46" i="5"/>
  <c r="BR28" i="5"/>
  <c r="BR39" i="5"/>
  <c r="BR18" i="5"/>
  <c r="BR54" i="5"/>
  <c r="BR40" i="5"/>
  <c r="BR42" i="5"/>
  <c r="BK137" i="5"/>
  <c r="BK127" i="5"/>
  <c r="BK141" i="5"/>
  <c r="BK157" i="5"/>
  <c r="BK123" i="5"/>
  <c r="BK90" i="5"/>
  <c r="BK156" i="5"/>
  <c r="BK89" i="5"/>
  <c r="BK179" i="5"/>
  <c r="BK122" i="5"/>
  <c r="BK162" i="5"/>
  <c r="BK39" i="5"/>
  <c r="BK16" i="5"/>
  <c r="BK128" i="5"/>
  <c r="BK65" i="5"/>
  <c r="BK44" i="5"/>
  <c r="BK33" i="5"/>
  <c r="BK59" i="5"/>
  <c r="BK117" i="5"/>
  <c r="BK61" i="5"/>
  <c r="BK48" i="5"/>
  <c r="BK47" i="5"/>
  <c r="BK70" i="5"/>
  <c r="BK74" i="5"/>
  <c r="BK45" i="5"/>
  <c r="BK134" i="5"/>
  <c r="BT58" i="5"/>
  <c r="BT81" i="5"/>
  <c r="BT38" i="5"/>
  <c r="BT57" i="5"/>
  <c r="BT75" i="5"/>
  <c r="BT59" i="5"/>
  <c r="BT83" i="5"/>
  <c r="BY97" i="5"/>
  <c r="BY129" i="5"/>
  <c r="BY133" i="5"/>
  <c r="BT45" i="5"/>
  <c r="BU58" i="5"/>
  <c r="BT93" i="5"/>
  <c r="BJ123" i="5"/>
  <c r="BY130" i="5"/>
  <c r="BT164" i="5"/>
  <c r="BY169" i="5"/>
  <c r="BT163" i="5"/>
  <c r="BY188" i="5"/>
  <c r="CH125" i="5"/>
  <c r="BY175" i="5"/>
  <c r="BY86" i="5"/>
  <c r="BJ131" i="5"/>
  <c r="BY162" i="5"/>
  <c r="BT11" i="5"/>
  <c r="BT46" i="5"/>
  <c r="BT55" i="5"/>
  <c r="BY110" i="5"/>
  <c r="BU75" i="5"/>
  <c r="BT99" i="5"/>
  <c r="BT60" i="5"/>
  <c r="BT65" i="5"/>
  <c r="BZ95" i="5"/>
  <c r="BT109" i="5"/>
  <c r="BT79" i="5"/>
  <c r="BR93" i="5"/>
  <c r="BJ172" i="5"/>
  <c r="BT180" i="5"/>
  <c r="BY100" i="5"/>
  <c r="BT139" i="5"/>
  <c r="BT76" i="5"/>
  <c r="BT117" i="5"/>
  <c r="BY132" i="5"/>
  <c r="BY172" i="5"/>
  <c r="BU92" i="5"/>
  <c r="BU122" i="5"/>
  <c r="BP131" i="5"/>
  <c r="BT136" i="5"/>
  <c r="BT69" i="5"/>
  <c r="BT42" i="5"/>
  <c r="BT66" i="5"/>
  <c r="BT84" i="5"/>
  <c r="BT90" i="5"/>
  <c r="BT115" i="5"/>
  <c r="BT105" i="5"/>
  <c r="BR122" i="5"/>
  <c r="BT72" i="5"/>
  <c r="BY76" i="5"/>
  <c r="BW96" i="5"/>
  <c r="BT137" i="5"/>
  <c r="BY49" i="5"/>
  <c r="BY79" i="5"/>
  <c r="BY65" i="5"/>
  <c r="BT112" i="5"/>
  <c r="BT126" i="5"/>
  <c r="BY138" i="5"/>
  <c r="BY127" i="5"/>
  <c r="BY152" i="5"/>
  <c r="BY161" i="5"/>
  <c r="BT179" i="5"/>
  <c r="BU186" i="5"/>
  <c r="BX138" i="5"/>
  <c r="BL170" i="5"/>
  <c r="CB124" i="5"/>
  <c r="CH148" i="5"/>
  <c r="BL132" i="5"/>
  <c r="BT35" i="5"/>
  <c r="BT111" i="5"/>
  <c r="BT92" i="5"/>
  <c r="BU105" i="5"/>
  <c r="BW116" i="5"/>
  <c r="BJ79" i="5"/>
  <c r="BJ44" i="5"/>
  <c r="BY62" i="5"/>
  <c r="BJ67" i="5"/>
  <c r="BJ62" i="5"/>
  <c r="BT67" i="5"/>
  <c r="BJ122" i="5"/>
  <c r="BY134" i="5"/>
  <c r="BT94" i="5"/>
  <c r="BY105" i="5"/>
  <c r="BY146" i="5"/>
  <c r="BT174" i="5"/>
  <c r="BT183" i="5"/>
  <c r="BY102" i="5"/>
  <c r="BT157" i="5"/>
  <c r="BY181" i="5"/>
  <c r="BT113" i="5"/>
  <c r="CH129" i="5"/>
  <c r="BJ165" i="5"/>
  <c r="BT39" i="5"/>
  <c r="BT13" i="5"/>
  <c r="BT25" i="5"/>
  <c r="BT22" i="5"/>
  <c r="BT41" i="5"/>
  <c r="BT102" i="5"/>
  <c r="BT86" i="5"/>
  <c r="BT95" i="5"/>
  <c r="BT123" i="5"/>
  <c r="BR82" i="5"/>
  <c r="BT52" i="5"/>
  <c r="BW73" i="5"/>
  <c r="BT80" i="5"/>
  <c r="BR79" i="5"/>
  <c r="BU103" i="5"/>
  <c r="BY114" i="5"/>
  <c r="BT88" i="5"/>
  <c r="BT106" i="5"/>
  <c r="CH176" i="5"/>
  <c r="BT120" i="5"/>
  <c r="BJ175" i="5"/>
  <c r="BY115" i="5"/>
  <c r="BP39" i="5"/>
  <c r="BJ173" i="5"/>
  <c r="BL145" i="5"/>
  <c r="BP139" i="5"/>
  <c r="BT15" i="5"/>
  <c r="BT53" i="5"/>
  <c r="BR27" i="5"/>
  <c r="BY33" i="5"/>
  <c r="BY80" i="5"/>
  <c r="BY91" i="5"/>
  <c r="BW142" i="5"/>
  <c r="BT77" i="5"/>
  <c r="BR101" i="5"/>
  <c r="BY117" i="5"/>
  <c r="BR133" i="5"/>
  <c r="BY26" i="5"/>
  <c r="BJ74" i="5"/>
  <c r="BR49" i="5"/>
  <c r="BY67" i="5"/>
  <c r="BT63" i="5"/>
  <c r="BT68" i="5"/>
  <c r="BY92" i="5"/>
  <c r="BJ105" i="5"/>
  <c r="BJ130" i="5"/>
  <c r="BT135" i="5"/>
  <c r="BI130" i="5"/>
  <c r="BJ169" i="5"/>
  <c r="BT186" i="5"/>
  <c r="BY78" i="5"/>
  <c r="BT103" i="5"/>
  <c r="BT144" i="5"/>
  <c r="BU180" i="5"/>
  <c r="BW187" i="5"/>
  <c r="BJ160" i="5"/>
  <c r="BY123" i="5"/>
  <c r="BY165" i="5"/>
  <c r="BP147" i="5"/>
  <c r="CB17" i="5"/>
  <c r="BM26" i="5"/>
  <c r="BM11" i="5"/>
  <c r="BM19" i="5"/>
  <c r="CB48" i="5"/>
  <c r="CB34" i="5"/>
  <c r="CF80" i="5"/>
  <c r="CB84" i="5"/>
  <c r="CB130" i="5"/>
  <c r="CB134" i="5"/>
  <c r="BU27" i="5"/>
  <c r="CB77" i="5"/>
  <c r="BU42" i="5"/>
  <c r="CB47" i="5"/>
  <c r="BQ48" i="5"/>
  <c r="CB65" i="5"/>
  <c r="BU79" i="5"/>
  <c r="BU129" i="5"/>
  <c r="BQ152" i="5"/>
  <c r="BU147" i="5"/>
  <c r="BQ159" i="5"/>
  <c r="BU151" i="5"/>
  <c r="BU165" i="5"/>
  <c r="BP152" i="5"/>
  <c r="BP130" i="5"/>
  <c r="BP134" i="5"/>
  <c r="BP116" i="5"/>
  <c r="BP155" i="5"/>
  <c r="BP127" i="5"/>
  <c r="BP102" i="5"/>
  <c r="BP113" i="5"/>
  <c r="BP88" i="5"/>
  <c r="BP144" i="5"/>
  <c r="BP186" i="5"/>
  <c r="BP172" i="5"/>
  <c r="BP187" i="5"/>
  <c r="BP115" i="5"/>
  <c r="BP92" i="5"/>
  <c r="BP118" i="5"/>
  <c r="BP161" i="5"/>
  <c r="BP167" i="5"/>
  <c r="BP141" i="5"/>
  <c r="BP96" i="5"/>
  <c r="BP121" i="5"/>
  <c r="BP148" i="5"/>
  <c r="BP107" i="5"/>
  <c r="BP81" i="5"/>
  <c r="BP51" i="5"/>
  <c r="BP179" i="5"/>
  <c r="BP125" i="5"/>
  <c r="BP111" i="5"/>
  <c r="BP110" i="5"/>
  <c r="BP104" i="5"/>
  <c r="BP61" i="5"/>
  <c r="BP54" i="5"/>
  <c r="BP72" i="5"/>
  <c r="BP164" i="5"/>
  <c r="BP178" i="5"/>
  <c r="BP93" i="5"/>
  <c r="BP109" i="5"/>
  <c r="BP75" i="5"/>
  <c r="BP175" i="5"/>
  <c r="BP159" i="5"/>
  <c r="BP122" i="5"/>
  <c r="BP100" i="5"/>
  <c r="BM76" i="5"/>
  <c r="CB10" i="5"/>
  <c r="CB145" i="5"/>
  <c r="CB122" i="5"/>
  <c r="CB183" i="5"/>
  <c r="CB83" i="5"/>
  <c r="CB156" i="5"/>
  <c r="CB117" i="5"/>
  <c r="CB76" i="5"/>
  <c r="CB167" i="5"/>
  <c r="CB142" i="5"/>
  <c r="CB106" i="5"/>
  <c r="CB143" i="5"/>
  <c r="CB125" i="5"/>
  <c r="CB186" i="5"/>
  <c r="CB189" i="5"/>
  <c r="CB79" i="5"/>
  <c r="CB71" i="5"/>
  <c r="CB72" i="5"/>
  <c r="CB187" i="5"/>
  <c r="CB151" i="5"/>
  <c r="CB166" i="5"/>
  <c r="CB87" i="5"/>
  <c r="CB185" i="5"/>
  <c r="CB173" i="5"/>
  <c r="CB120" i="5"/>
  <c r="CB147" i="5"/>
  <c r="CB70" i="5"/>
  <c r="CB184" i="5"/>
  <c r="CB172" i="5"/>
  <c r="CB97" i="5"/>
  <c r="CB179" i="5"/>
  <c r="CB139" i="5"/>
  <c r="CB180" i="5"/>
  <c r="CB174" i="5"/>
  <c r="CB109" i="5"/>
  <c r="CB60" i="5"/>
  <c r="CB80" i="5"/>
  <c r="CB152" i="5"/>
  <c r="CB159" i="5"/>
  <c r="CB132" i="5"/>
  <c r="BU98" i="5"/>
  <c r="BU76" i="5"/>
  <c r="BU83" i="5"/>
  <c r="BU183" i="5"/>
  <c r="BU101" i="5"/>
  <c r="BU125" i="5"/>
  <c r="BU106" i="5"/>
  <c r="BU170" i="5"/>
  <c r="BU68" i="5"/>
  <c r="BU47" i="5"/>
  <c r="BU66" i="5"/>
  <c r="BU171" i="5"/>
  <c r="BU167" i="5"/>
  <c r="BU114" i="5"/>
  <c r="BU45" i="5"/>
  <c r="BU140" i="5"/>
  <c r="BU133" i="5"/>
  <c r="BU91" i="5"/>
  <c r="BU74" i="5"/>
  <c r="BU99" i="5"/>
  <c r="BU60" i="5"/>
  <c r="BU50" i="5"/>
  <c r="BI186" i="5"/>
  <c r="BI181" i="5"/>
  <c r="BI143" i="5"/>
  <c r="BI48" i="5"/>
  <c r="BI73" i="5"/>
  <c r="BI128" i="5"/>
  <c r="BI154" i="5"/>
  <c r="BI114" i="5"/>
  <c r="BI168" i="5"/>
  <c r="BI87" i="5"/>
  <c r="BI166" i="5"/>
  <c r="BI43" i="5"/>
  <c r="BI149" i="5"/>
  <c r="BI188" i="5"/>
  <c r="BI75" i="5"/>
  <c r="BI160" i="5"/>
  <c r="BI125" i="5"/>
  <c r="CF178" i="5"/>
  <c r="CF62" i="5"/>
  <c r="CF90" i="5"/>
  <c r="CF132" i="5"/>
  <c r="CF100" i="5"/>
  <c r="CF181" i="5"/>
  <c r="BQ119" i="5"/>
  <c r="BQ170" i="5"/>
  <c r="BQ187" i="5"/>
  <c r="BQ103" i="5"/>
  <c r="BQ81" i="5"/>
  <c r="BQ106" i="5"/>
  <c r="BQ116" i="5"/>
  <c r="BQ69" i="5"/>
  <c r="BQ46" i="5"/>
  <c r="BQ79" i="5"/>
  <c r="BQ149" i="5"/>
  <c r="BQ114" i="5"/>
  <c r="BQ188" i="5"/>
  <c r="BQ92" i="5"/>
  <c r="BQ64" i="5"/>
  <c r="BQ163" i="5"/>
  <c r="BQ90" i="5"/>
  <c r="BQ112" i="5"/>
  <c r="BQ89" i="5"/>
  <c r="BQ75" i="5"/>
  <c r="BQ134" i="5"/>
  <c r="BQ155" i="5"/>
  <c r="BQ132" i="5"/>
  <c r="BQ100" i="5"/>
  <c r="BQ99" i="5"/>
  <c r="BQ142" i="5"/>
  <c r="BQ148" i="5"/>
  <c r="BQ115" i="5"/>
  <c r="BQ160" i="5"/>
  <c r="BQ141" i="5"/>
  <c r="BQ80" i="5"/>
  <c r="BQ169" i="5"/>
  <c r="BQ105" i="5"/>
  <c r="BQ65" i="5"/>
  <c r="CB169" i="5"/>
  <c r="BM35" i="5"/>
  <c r="CB51" i="5"/>
  <c r="CF77" i="5"/>
  <c r="BQ101" i="5"/>
  <c r="CB123" i="5"/>
  <c r="BQ85" i="5"/>
  <c r="BQ129" i="5"/>
  <c r="BU77" i="5"/>
  <c r="CB44" i="5"/>
  <c r="BU164" i="5"/>
  <c r="BU174" i="5"/>
  <c r="CB153" i="5"/>
  <c r="CB137" i="5"/>
  <c r="BK154" i="5"/>
  <c r="BK103" i="5"/>
  <c r="BK73" i="5"/>
  <c r="BK115" i="5"/>
  <c r="BK152" i="5"/>
  <c r="BK168" i="5"/>
  <c r="BK142" i="5"/>
  <c r="BK125" i="5"/>
  <c r="BK149" i="5"/>
  <c r="BK41" i="5"/>
  <c r="BK180" i="5"/>
  <c r="BK182" i="5"/>
  <c r="BK81" i="5"/>
  <c r="BK165" i="5"/>
  <c r="BK101" i="5"/>
  <c r="BK176" i="5"/>
  <c r="BK46" i="5"/>
  <c r="BK153" i="5"/>
  <c r="BK49" i="5"/>
  <c r="BK76" i="5"/>
  <c r="BK82" i="5"/>
  <c r="CE187" i="5"/>
  <c r="CE161" i="5"/>
  <c r="BZ153" i="5"/>
  <c r="BM21" i="5"/>
  <c r="CB12" i="5"/>
  <c r="BM14" i="5"/>
  <c r="BM22" i="5"/>
  <c r="CB37" i="5"/>
  <c r="CB49" i="5"/>
  <c r="CB73" i="5"/>
  <c r="BQ88" i="5"/>
  <c r="BQ108" i="5"/>
  <c r="BQ136" i="5"/>
  <c r="BU57" i="5"/>
  <c r="BU123" i="5"/>
  <c r="BQ49" i="5"/>
  <c r="CF40" i="5"/>
  <c r="BQ77" i="5"/>
  <c r="BQ178" i="5"/>
  <c r="BU189" i="5"/>
  <c r="BI145" i="5"/>
  <c r="CF171" i="5"/>
  <c r="CF130" i="5"/>
  <c r="BQ173" i="5"/>
  <c r="BU161" i="5"/>
  <c r="CB136" i="5"/>
  <c r="CC173" i="5"/>
  <c r="CC124" i="5"/>
  <c r="CC45" i="5"/>
  <c r="CC137" i="5"/>
  <c r="CC86" i="5"/>
  <c r="CC159" i="5"/>
  <c r="CC117" i="5"/>
  <c r="CC185" i="5"/>
  <c r="CC148" i="5"/>
  <c r="CC99" i="5"/>
  <c r="CC103" i="5"/>
  <c r="CC79" i="5"/>
  <c r="CB21" i="5"/>
  <c r="BM31" i="5"/>
  <c r="CB20" i="5"/>
  <c r="CB61" i="5"/>
  <c r="CB30" i="5"/>
  <c r="CB11" i="5"/>
  <c r="CB54" i="5"/>
  <c r="CF37" i="5"/>
  <c r="CB41" i="5"/>
  <c r="CF83" i="5"/>
  <c r="CB93" i="5"/>
  <c r="BM84" i="5"/>
  <c r="BM138" i="5"/>
  <c r="BQ76" i="5"/>
  <c r="CB114" i="5"/>
  <c r="BQ26" i="5"/>
  <c r="BQ41" i="5"/>
  <c r="CB68" i="5"/>
  <c r="BU70" i="5"/>
  <c r="CB53" i="5"/>
  <c r="CF64" i="5"/>
  <c r="BM116" i="5"/>
  <c r="BQ130" i="5"/>
  <c r="CB94" i="5"/>
  <c r="BI105" i="5"/>
  <c r="BU150" i="5"/>
  <c r="BQ166" i="5"/>
  <c r="BU142" i="5"/>
  <c r="BU158" i="5"/>
  <c r="BQ145" i="5"/>
  <c r="BQ161" i="5"/>
  <c r="BQ153" i="5"/>
  <c r="AT3" i="5"/>
  <c r="BV184" i="5"/>
  <c r="BV157" i="5"/>
  <c r="BV150" i="5"/>
  <c r="BV76" i="5"/>
  <c r="BV42" i="5"/>
  <c r="BV77" i="5"/>
  <c r="BV173" i="5"/>
  <c r="BV186" i="5"/>
  <c r="BV160" i="5"/>
  <c r="BV105" i="5"/>
  <c r="BV180" i="5"/>
  <c r="BV174" i="5"/>
  <c r="BV88" i="5"/>
  <c r="BV154" i="5"/>
  <c r="BV50" i="5"/>
  <c r="BV144" i="5"/>
  <c r="BV167" i="5"/>
  <c r="BV153" i="5"/>
  <c r="BV181" i="5"/>
  <c r="BV110" i="5"/>
  <c r="BV95" i="5"/>
  <c r="BV121" i="5"/>
  <c r="BV124" i="5"/>
  <c r="BV74" i="5"/>
  <c r="BV68" i="5"/>
  <c r="BV61" i="5"/>
  <c r="BV78" i="5"/>
  <c r="BV137" i="5"/>
  <c r="BV143" i="5"/>
  <c r="BV161" i="5"/>
  <c r="BV185" i="5"/>
  <c r="BV159" i="5"/>
  <c r="BV130" i="5"/>
  <c r="BV113" i="5"/>
  <c r="BV91" i="5"/>
  <c r="BV86" i="5"/>
  <c r="BV165" i="5"/>
  <c r="BV129" i="5"/>
  <c r="BV117" i="5"/>
  <c r="BV179" i="5"/>
  <c r="BV169" i="5"/>
  <c r="BV182" i="5"/>
  <c r="BV149" i="5"/>
  <c r="BV140" i="5"/>
  <c r="BM17" i="5"/>
  <c r="CB22" i="5"/>
  <c r="CB56" i="5"/>
  <c r="BM48" i="5"/>
  <c r="CB59" i="5"/>
  <c r="BQ29" i="5"/>
  <c r="CF56" i="5"/>
  <c r="CF88" i="5"/>
  <c r="CF126" i="5"/>
  <c r="CB131" i="5"/>
  <c r="BQ33" i="5"/>
  <c r="BQ56" i="5"/>
  <c r="CB78" i="5"/>
  <c r="BU84" i="5"/>
  <c r="BU102" i="5"/>
  <c r="BU138" i="5"/>
  <c r="BI58" i="5"/>
  <c r="BU86" i="5"/>
  <c r="BI124" i="5"/>
  <c r="BM50" i="5"/>
  <c r="BU72" i="5"/>
  <c r="BU64" i="5"/>
  <c r="CB63" i="5"/>
  <c r="CB135" i="5"/>
  <c r="CB126" i="5"/>
  <c r="CF188" i="5"/>
  <c r="BQ87" i="5"/>
  <c r="CB103" i="5"/>
  <c r="BQ143" i="5"/>
  <c r="CB158" i="5"/>
  <c r="BQ184" i="5"/>
  <c r="BQ73" i="5"/>
  <c r="BI177" i="5"/>
  <c r="BQ162" i="5"/>
  <c r="BQ147" i="5"/>
  <c r="CB140" i="5"/>
  <c r="BR69" i="5"/>
  <c r="BR62" i="5"/>
  <c r="BR105" i="5"/>
  <c r="BR73" i="5"/>
  <c r="BR135" i="5"/>
  <c r="BR134" i="5"/>
  <c r="BR86" i="5"/>
  <c r="BR65" i="5"/>
  <c r="BH111" i="5"/>
  <c r="BS76" i="5"/>
  <c r="BS101" i="5"/>
  <c r="BS55" i="5"/>
  <c r="BM32" i="5"/>
  <c r="CH92" i="5"/>
  <c r="BM109" i="5"/>
  <c r="CH15" i="5"/>
  <c r="BM41" i="5"/>
  <c r="BX98" i="5"/>
  <c r="BX107" i="5"/>
  <c r="BW120" i="5"/>
  <c r="BM127" i="5"/>
  <c r="CH136" i="5"/>
  <c r="BX28" i="5"/>
  <c r="BM38" i="5"/>
  <c r="BM95" i="5"/>
  <c r="BZ110" i="5"/>
  <c r="BW131" i="5"/>
  <c r="BX30" i="5"/>
  <c r="BM72" i="5"/>
  <c r="BM66" i="5"/>
  <c r="BM71" i="5"/>
  <c r="CH79" i="5"/>
  <c r="BM42" i="5"/>
  <c r="CH41" i="5"/>
  <c r="BM47" i="5"/>
  <c r="BX40" i="5"/>
  <c r="BX77" i="5"/>
  <c r="BX78" i="5"/>
  <c r="CH103" i="5"/>
  <c r="CH135" i="5"/>
  <c r="CH173" i="5"/>
  <c r="BX184" i="5"/>
  <c r="BX145" i="5"/>
  <c r="BW151" i="5"/>
  <c r="BX89" i="5"/>
  <c r="CH155" i="5"/>
  <c r="BM162" i="5"/>
  <c r="BM185" i="5"/>
  <c r="CH124" i="5"/>
  <c r="CH109" i="5"/>
  <c r="CH96" i="5"/>
  <c r="CH81" i="5"/>
  <c r="BX149" i="5"/>
  <c r="BX178" i="5"/>
  <c r="BX153" i="5"/>
  <c r="CH132" i="5"/>
  <c r="BW129" i="5"/>
  <c r="BM135" i="5"/>
  <c r="BW58" i="5"/>
  <c r="BM75" i="5"/>
  <c r="CH83" i="5"/>
  <c r="BX106" i="5"/>
  <c r="CH110" i="5"/>
  <c r="BZ76" i="5"/>
  <c r="BZ57" i="5"/>
  <c r="BX108" i="5"/>
  <c r="CH119" i="5"/>
  <c r="BX127" i="5"/>
  <c r="BX141" i="5"/>
  <c r="BX161" i="5"/>
  <c r="BZ179" i="5"/>
  <c r="CH185" i="5"/>
  <c r="CH146" i="5"/>
  <c r="BX175" i="5"/>
  <c r="BW84" i="5"/>
  <c r="BX148" i="5"/>
  <c r="BX168" i="5"/>
  <c r="BX99" i="5"/>
  <c r="BM125" i="5"/>
  <c r="BW103" i="5"/>
  <c r="CH108" i="5"/>
  <c r="CH71" i="5"/>
  <c r="BX87" i="5"/>
  <c r="BM99" i="5"/>
  <c r="BW128" i="5"/>
  <c r="BW135" i="5"/>
  <c r="BW139" i="5"/>
  <c r="BX53" i="5"/>
  <c r="CH76" i="5"/>
  <c r="BM80" i="5"/>
  <c r="BM68" i="5"/>
  <c r="CH67" i="5"/>
  <c r="CH57" i="5"/>
  <c r="BX64" i="5"/>
  <c r="BX88" i="5"/>
  <c r="BW119" i="5"/>
  <c r="BM147" i="5"/>
  <c r="CH98" i="5"/>
  <c r="BM118" i="5"/>
  <c r="BX134" i="5"/>
  <c r="CH169" i="5"/>
  <c r="BX181" i="5"/>
  <c r="BW121" i="5"/>
  <c r="CH156" i="5"/>
  <c r="CH99" i="5"/>
  <c r="BT148" i="5"/>
  <c r="BW97" i="5"/>
  <c r="BM131" i="5"/>
  <c r="CH29" i="5"/>
  <c r="BM34" i="5"/>
  <c r="BX70" i="5"/>
  <c r="BX74" i="5"/>
  <c r="BX122" i="5"/>
  <c r="CH137" i="5"/>
  <c r="BX79" i="5"/>
  <c r="BM92" i="5"/>
  <c r="BX124" i="5"/>
  <c r="BM27" i="5"/>
  <c r="CH68" i="5"/>
  <c r="BM77" i="5"/>
  <c r="BX45" i="5"/>
  <c r="CH73" i="5"/>
  <c r="BZ78" i="5"/>
  <c r="BX83" i="5"/>
  <c r="BX104" i="5"/>
  <c r="CH115" i="5"/>
  <c r="BX100" i="5"/>
  <c r="CH120" i="5"/>
  <c r="CH128" i="5"/>
  <c r="BX152" i="5"/>
  <c r="BZ157" i="5"/>
  <c r="BM170" i="5"/>
  <c r="CH186" i="5"/>
  <c r="CH141" i="5"/>
  <c r="CH112" i="5"/>
  <c r="CH91" i="5"/>
  <c r="BX90" i="5"/>
  <c r="CH164" i="5"/>
  <c r="CH154" i="5"/>
  <c r="CH140" i="5"/>
  <c r="BM30" i="5"/>
  <c r="BW94" i="5"/>
  <c r="BW98" i="5"/>
  <c r="BZ114" i="5"/>
  <c r="CH113" i="5"/>
  <c r="CH118" i="5"/>
  <c r="BW30" i="5"/>
  <c r="CH35" i="5"/>
  <c r="BX49" i="5"/>
  <c r="CH88" i="5"/>
  <c r="BX125" i="5"/>
  <c r="BM141" i="5"/>
  <c r="CH77" i="5"/>
  <c r="CH82" i="5"/>
  <c r="BX69" i="5"/>
  <c r="BM63" i="5"/>
  <c r="BZ69" i="5"/>
  <c r="CH95" i="5"/>
  <c r="CH111" i="5"/>
  <c r="CH153" i="5"/>
  <c r="CH162" i="5"/>
  <c r="BW171" i="5"/>
  <c r="CH100" i="5"/>
  <c r="CH188" i="5"/>
  <c r="CH116" i="5"/>
  <c r="BM107" i="5"/>
  <c r="BM140" i="5"/>
  <c r="CH189" i="5"/>
  <c r="BM49" i="5"/>
  <c r="BM53" i="5"/>
  <c r="CH86" i="5"/>
  <c r="CH114" i="5"/>
  <c r="BM119" i="5"/>
  <c r="BW60" i="5"/>
  <c r="BW79" i="5"/>
  <c r="BM89" i="5"/>
  <c r="CH134" i="5"/>
  <c r="BX46" i="5"/>
  <c r="BZ74" i="5"/>
  <c r="BX73" i="5"/>
  <c r="CH44" i="5"/>
  <c r="CH38" i="5"/>
  <c r="BX54" i="5"/>
  <c r="CH69" i="5"/>
  <c r="CH75" i="5"/>
  <c r="BM112" i="5"/>
  <c r="CH182" i="5"/>
  <c r="BX188" i="5"/>
  <c r="BZ93" i="5"/>
  <c r="CH149" i="5"/>
  <c r="BW154" i="5"/>
  <c r="BX172" i="5"/>
  <c r="BZ87" i="5"/>
  <c r="CH117" i="5"/>
  <c r="BX151" i="5"/>
  <c r="BX171" i="5"/>
  <c r="BX115" i="5"/>
  <c r="BM110" i="5"/>
  <c r="CH147" i="5"/>
  <c r="BM155" i="5"/>
  <c r="BX179" i="5"/>
  <c r="BX150" i="5"/>
  <c r="CH78" i="5"/>
  <c r="BW107" i="5"/>
  <c r="BX140" i="5"/>
  <c r="CH31" i="5"/>
  <c r="CH52" i="5"/>
  <c r="BZ72" i="5"/>
  <c r="BX129" i="5"/>
  <c r="BM144" i="5"/>
  <c r="CH104" i="5"/>
  <c r="BZ126" i="5"/>
  <c r="CH24" i="5"/>
  <c r="BZ70" i="5"/>
  <c r="CH74" i="5"/>
  <c r="BW69" i="5"/>
  <c r="CH65" i="5"/>
  <c r="BM60" i="5"/>
  <c r="BW91" i="5"/>
  <c r="CH127" i="5"/>
  <c r="BX136" i="5"/>
  <c r="CH163" i="5"/>
  <c r="CH93" i="5"/>
  <c r="BW115" i="5"/>
  <c r="BX137" i="5"/>
  <c r="BX160" i="5"/>
  <c r="BZ166" i="5"/>
  <c r="CH87" i="5"/>
  <c r="BX84" i="5"/>
  <c r="CH122" i="5"/>
  <c r="BX114" i="5"/>
  <c r="CH94" i="5"/>
  <c r="BX105" i="5"/>
  <c r="BX166" i="5"/>
  <c r="BX156" i="5"/>
  <c r="BM115" i="5"/>
  <c r="CH142" i="5"/>
  <c r="BZ171" i="5"/>
  <c r="BX19" i="5"/>
  <c r="BZ23" i="5"/>
  <c r="CH32" i="5"/>
  <c r="BW19" i="5"/>
  <c r="BM12" i="5"/>
  <c r="BX23" i="5"/>
  <c r="CH48" i="5"/>
  <c r="CH64" i="5"/>
  <c r="CH13" i="5"/>
  <c r="BZ34" i="5"/>
  <c r="BM16" i="5"/>
  <c r="CH50" i="5"/>
  <c r="BX67" i="5"/>
  <c r="BZ16" i="5"/>
  <c r="BM46" i="5"/>
  <c r="BM67" i="5"/>
  <c r="BX35" i="5"/>
  <c r="BX91" i="5"/>
  <c r="BZ99" i="5"/>
  <c r="BM57" i="5"/>
  <c r="CH72" i="5"/>
  <c r="BX97" i="5"/>
  <c r="BW125" i="5"/>
  <c r="BM86" i="5"/>
  <c r="BZ101" i="5"/>
  <c r="BM105" i="5"/>
  <c r="BM114" i="5"/>
  <c r="CH126" i="5"/>
  <c r="BM134" i="5"/>
  <c r="BX51" i="5"/>
  <c r="CH70" i="5"/>
  <c r="BM83" i="5"/>
  <c r="BX59" i="5"/>
  <c r="BM70" i="5"/>
  <c r="BX66" i="5"/>
  <c r="BW101" i="5"/>
  <c r="BX102" i="5"/>
  <c r="CH139" i="5"/>
  <c r="BM164" i="5"/>
  <c r="CH85" i="5"/>
  <c r="BW89" i="5"/>
  <c r="BM94" i="5"/>
  <c r="BZ138" i="5"/>
  <c r="CH166" i="5"/>
  <c r="BM153" i="5"/>
  <c r="CH97" i="5"/>
  <c r="BX96" i="5"/>
  <c r="BX130" i="5"/>
  <c r="BW141" i="5"/>
  <c r="BW150" i="5"/>
  <c r="BT145" i="5"/>
  <c r="CH171" i="5"/>
  <c r="CI177" i="5"/>
  <c r="BM33" i="5"/>
  <c r="BW24" i="5"/>
  <c r="BM28" i="5"/>
  <c r="BM40" i="5"/>
  <c r="BM61" i="5"/>
  <c r="BX68" i="5"/>
  <c r="BW17" i="5"/>
  <c r="BZ21" i="5"/>
  <c r="CH34" i="5"/>
  <c r="BX38" i="5"/>
  <c r="BW62" i="5"/>
  <c r="BM51" i="5"/>
  <c r="CH16" i="5"/>
  <c r="BX21" i="5"/>
  <c r="BM44" i="5"/>
  <c r="BM96" i="5"/>
  <c r="BM100" i="5"/>
  <c r="BM36" i="5"/>
  <c r="BZ40" i="5"/>
  <c r="BM73" i="5"/>
  <c r="BX76" i="5"/>
  <c r="BX85" i="5"/>
  <c r="BM111" i="5"/>
  <c r="CH130" i="5"/>
  <c r="BW51" i="5"/>
  <c r="BM78" i="5"/>
  <c r="BX82" i="5"/>
  <c r="CH101" i="5"/>
  <c r="BW109" i="5"/>
  <c r="BM123" i="5"/>
  <c r="CH47" i="5"/>
  <c r="CH49" i="5"/>
  <c r="BM93" i="5"/>
  <c r="CH123" i="5"/>
  <c r="BW145" i="5"/>
  <c r="BX132" i="5"/>
  <c r="CH138" i="5"/>
  <c r="CH179" i="5"/>
  <c r="CH102" i="5"/>
  <c r="BZ161" i="5"/>
  <c r="BX177" i="5"/>
  <c r="CH84" i="5"/>
  <c r="CH121" i="5"/>
  <c r="BM159" i="5"/>
  <c r="BZ12" i="5"/>
  <c r="BM24" i="5"/>
  <c r="CH28" i="5"/>
  <c r="BW36" i="5"/>
  <c r="BW13" i="5"/>
  <c r="BX13" i="5"/>
  <c r="BM13" i="5"/>
  <c r="BZ28" i="5"/>
  <c r="BX25" i="5"/>
  <c r="CH21" i="5"/>
  <c r="CH42" i="5"/>
  <c r="BW12" i="5"/>
  <c r="BM39" i="5"/>
  <c r="BZ55" i="5"/>
  <c r="BM64" i="5"/>
  <c r="BW50" i="5"/>
  <c r="BM59" i="5"/>
  <c r="CH27" i="5"/>
  <c r="BX61" i="5"/>
  <c r="BW70" i="5"/>
  <c r="BW74" i="5"/>
  <c r="BZ92" i="5"/>
  <c r="BZ134" i="5"/>
  <c r="BZ141" i="5"/>
  <c r="CH40" i="5"/>
  <c r="BM62" i="5"/>
  <c r="BM81" i="5"/>
  <c r="BX94" i="5"/>
  <c r="BM102" i="5"/>
  <c r="BW106" i="5"/>
  <c r="BZ136" i="5"/>
  <c r="BW32" i="5"/>
  <c r="BZ37" i="5"/>
  <c r="CH56" i="5"/>
  <c r="CH62" i="5"/>
  <c r="BM87" i="5"/>
  <c r="BX113" i="5"/>
  <c r="BX118" i="5"/>
  <c r="BX95" i="5"/>
  <c r="CH150" i="5"/>
  <c r="BX155" i="5"/>
  <c r="BW160" i="5"/>
  <c r="BZ173" i="5"/>
  <c r="CH90" i="5"/>
  <c r="BX116" i="5"/>
  <c r="BM139" i="5"/>
  <c r="BX86" i="5"/>
  <c r="BX112" i="5"/>
  <c r="CH106" i="5"/>
  <c r="CH133" i="5"/>
  <c r="BT124" i="5"/>
  <c r="CH161" i="5"/>
  <c r="CH151" i="5"/>
  <c r="BW162" i="5"/>
  <c r="BW126" i="5"/>
  <c r="BQ167" i="5"/>
  <c r="CE67" i="5"/>
  <c r="BR43" i="5"/>
  <c r="BR77" i="5"/>
  <c r="BR121" i="5"/>
  <c r="BR130" i="5"/>
  <c r="BR61" i="5"/>
  <c r="BR118" i="5"/>
  <c r="BR37" i="5"/>
  <c r="BR140" i="5"/>
  <c r="BR44" i="5"/>
  <c r="BW71" i="5"/>
  <c r="BS81" i="5"/>
  <c r="BZ115" i="5"/>
  <c r="BZ117" i="5"/>
  <c r="BL133" i="5"/>
  <c r="BL176" i="5"/>
  <c r="BW77" i="5"/>
  <c r="BR87" i="5"/>
  <c r="BU153" i="5"/>
  <c r="BU185" i="5"/>
  <c r="BL87" i="5"/>
  <c r="CC108" i="5"/>
  <c r="BZ124" i="5"/>
  <c r="BW83" i="5"/>
  <c r="BW95" i="5"/>
  <c r="CC160" i="5"/>
  <c r="BM177" i="5"/>
  <c r="CA117" i="5"/>
  <c r="CE179" i="5"/>
  <c r="BH156" i="5"/>
  <c r="CG177" i="5"/>
  <c r="CH160" i="5"/>
  <c r="CH168" i="5"/>
  <c r="BM146" i="5"/>
  <c r="BL148" i="5"/>
  <c r="BX111" i="5"/>
  <c r="BR157" i="5"/>
  <c r="BR161" i="5"/>
  <c r="BR151" i="5"/>
  <c r="BR107" i="5"/>
  <c r="BR155" i="5"/>
  <c r="BR160" i="5"/>
  <c r="BR85" i="5"/>
  <c r="BR146" i="5"/>
  <c r="BR149" i="5"/>
  <c r="BR120" i="5"/>
  <c r="BR152" i="5"/>
  <c r="BR131" i="5"/>
  <c r="BR165" i="5"/>
  <c r="BR22" i="5"/>
  <c r="CE25" i="5"/>
  <c r="BR48" i="5"/>
  <c r="BR92" i="5"/>
  <c r="BR126" i="5"/>
  <c r="CF129" i="5"/>
  <c r="CE30" i="5"/>
  <c r="BR47" i="5"/>
  <c r="BR70" i="5"/>
  <c r="BL68" i="5"/>
  <c r="BL47" i="5"/>
  <c r="BW45" i="5"/>
  <c r="BL51" i="5"/>
  <c r="BW56" i="5"/>
  <c r="BW175" i="5"/>
  <c r="BM186" i="5"/>
  <c r="BS157" i="5"/>
  <c r="BM174" i="5"/>
  <c r="BL76" i="5"/>
  <c r="CF89" i="5"/>
  <c r="BR102" i="5"/>
  <c r="BM157" i="5"/>
  <c r="BU162" i="5"/>
  <c r="BM173" i="5"/>
  <c r="CC98" i="5"/>
  <c r="BZ122" i="5"/>
  <c r="BU71" i="5"/>
  <c r="BM97" i="5"/>
  <c r="CG123" i="5"/>
  <c r="CH158" i="5"/>
  <c r="CG173" i="5"/>
  <c r="CH152" i="5"/>
  <c r="BU159" i="5"/>
  <c r="CH175" i="5"/>
  <c r="CH165" i="5"/>
  <c r="CH177" i="5"/>
  <c r="CE149" i="5"/>
  <c r="BR21" i="5"/>
  <c r="CE44" i="5"/>
  <c r="BR45" i="5"/>
  <c r="BR59" i="5"/>
  <c r="BR80" i="5"/>
  <c r="BR108" i="5"/>
  <c r="BL80" i="5"/>
  <c r="BL52" i="5"/>
  <c r="BR74" i="5"/>
  <c r="BR67" i="5"/>
  <c r="BR41" i="5"/>
  <c r="BR38" i="5"/>
  <c r="CF45" i="5"/>
  <c r="CE56" i="5"/>
  <c r="BW61" i="5"/>
  <c r="BR75" i="5"/>
  <c r="BR89" i="5"/>
  <c r="CF108" i="5"/>
  <c r="BR114" i="5"/>
  <c r="BL94" i="5"/>
  <c r="BL106" i="5"/>
  <c r="CF141" i="5"/>
  <c r="BW159" i="5"/>
  <c r="BL163" i="5"/>
  <c r="BW136" i="5"/>
  <c r="CC183" i="5"/>
  <c r="BL90" i="5"/>
  <c r="BZ127" i="5"/>
  <c r="BR143" i="5"/>
  <c r="BL110" i="5"/>
  <c r="BM85" i="5"/>
  <c r="CG112" i="5"/>
  <c r="BH98" i="5"/>
  <c r="BU80" i="5"/>
  <c r="BM104" i="5"/>
  <c r="BM124" i="5"/>
  <c r="BM136" i="5"/>
  <c r="CG185" i="5"/>
  <c r="CG187" i="5"/>
  <c r="BU166" i="5"/>
  <c r="BN146" i="5"/>
  <c r="BU143" i="5"/>
  <c r="CE27" i="5"/>
  <c r="BR32" i="5"/>
  <c r="BR19" i="5"/>
  <c r="BR26" i="5"/>
  <c r="BR16" i="5"/>
  <c r="BR72" i="5"/>
  <c r="CE133" i="5"/>
  <c r="BR137" i="5"/>
  <c r="BR31" i="5"/>
  <c r="BR104" i="5"/>
  <c r="BL50" i="5"/>
  <c r="BL59" i="5"/>
  <c r="CF81" i="5"/>
  <c r="BL60" i="5"/>
  <c r="BW64" i="5"/>
  <c r="BZ38" i="5"/>
  <c r="BW42" i="5"/>
  <c r="BL46" i="5"/>
  <c r="BR57" i="5"/>
  <c r="BS62" i="5"/>
  <c r="BL67" i="5"/>
  <c r="BL109" i="5"/>
  <c r="BR123" i="5"/>
  <c r="BW137" i="5"/>
  <c r="BL142" i="5"/>
  <c r="CF155" i="5"/>
  <c r="BM167" i="5"/>
  <c r="BL153" i="5"/>
  <c r="BW168" i="5"/>
  <c r="CC174" i="5"/>
  <c r="BW86" i="5"/>
  <c r="BM98" i="5"/>
  <c r="BL120" i="5"/>
  <c r="CC163" i="5"/>
  <c r="CF84" i="5"/>
  <c r="CC85" i="5"/>
  <c r="BU113" i="5"/>
  <c r="CF111" i="5"/>
  <c r="CC80" i="5"/>
  <c r="BS109" i="5"/>
  <c r="BU104" i="5"/>
  <c r="BH137" i="5"/>
  <c r="BW143" i="5"/>
  <c r="CH167" i="5"/>
  <c r="BL186" i="5"/>
  <c r="BU188" i="5"/>
  <c r="CC166" i="5"/>
  <c r="CH159" i="5"/>
  <c r="BM181" i="5"/>
  <c r="BR12" i="5"/>
  <c r="BR58" i="5"/>
  <c r="BR11" i="5"/>
  <c r="BR55" i="5"/>
  <c r="BR52" i="5"/>
  <c r="BR88" i="5"/>
  <c r="CF121" i="5"/>
  <c r="BR136" i="5"/>
  <c r="CF120" i="5"/>
  <c r="CF124" i="5"/>
  <c r="CE128" i="5"/>
  <c r="BL71" i="5"/>
  <c r="BL82" i="5"/>
  <c r="BW80" i="5"/>
  <c r="BR95" i="5"/>
  <c r="BL119" i="5"/>
  <c r="BR138" i="5"/>
  <c r="BW181" i="5"/>
  <c r="BL98" i="5"/>
  <c r="BM103" i="5"/>
  <c r="CF116" i="5"/>
  <c r="BW124" i="5"/>
  <c r="CF143" i="5"/>
  <c r="BL185" i="5"/>
  <c r="BH77" i="5"/>
  <c r="BM128" i="5"/>
  <c r="CC158" i="5"/>
  <c r="CF168" i="5"/>
  <c r="BZ184" i="5"/>
  <c r="CC113" i="5"/>
  <c r="BZ112" i="5"/>
  <c r="CH144" i="5"/>
  <c r="CG150" i="5"/>
  <c r="CC153" i="5"/>
  <c r="BR154" i="5"/>
  <c r="CG189" i="5"/>
  <c r="BM149" i="5"/>
  <c r="CH184" i="5"/>
  <c r="CF153" i="5"/>
  <c r="CF158" i="5"/>
  <c r="BI173" i="5"/>
  <c r="CA159" i="5"/>
  <c r="BT172" i="5"/>
  <c r="CE47" i="5"/>
  <c r="CE33" i="5"/>
  <c r="CE140" i="5"/>
  <c r="CE135" i="5"/>
  <c r="CE81" i="5"/>
  <c r="CE61" i="5"/>
  <c r="CE110" i="5"/>
  <c r="CF102" i="5"/>
  <c r="CE73" i="5"/>
  <c r="CE160" i="5"/>
  <c r="CE165" i="5"/>
  <c r="BR97" i="5"/>
  <c r="BR184" i="5"/>
  <c r="BU108" i="5"/>
  <c r="BU97" i="5"/>
  <c r="BZ109" i="5"/>
  <c r="CE90" i="5"/>
  <c r="BR96" i="5"/>
  <c r="CE108" i="5"/>
  <c r="CB129" i="5"/>
  <c r="CD137" i="5"/>
  <c r="BU148" i="5"/>
  <c r="BX169" i="5"/>
  <c r="BR176" i="5"/>
  <c r="BZ186" i="5"/>
  <c r="CE145" i="5"/>
  <c r="CE157" i="5"/>
  <c r="BX128" i="5"/>
  <c r="CE156" i="5"/>
  <c r="CD186" i="5"/>
  <c r="CD163" i="5"/>
  <c r="CD178" i="5"/>
  <c r="BU149" i="5"/>
  <c r="BX159" i="5"/>
  <c r="CB141" i="5"/>
  <c r="CD149" i="5"/>
  <c r="CE166" i="5"/>
  <c r="BU156" i="5"/>
  <c r="BN172" i="5"/>
  <c r="BN182" i="5"/>
  <c r="BX167" i="5"/>
  <c r="CD184" i="5"/>
  <c r="CE178" i="5"/>
  <c r="CE37" i="5"/>
  <c r="CE42" i="5"/>
  <c r="CE94" i="5"/>
  <c r="CE129" i="5"/>
  <c r="CE53" i="5"/>
  <c r="CE139" i="5"/>
  <c r="CE43" i="5"/>
  <c r="CF66" i="5"/>
  <c r="CE101" i="5"/>
  <c r="BR141" i="5"/>
  <c r="BR166" i="5"/>
  <c r="CF104" i="5"/>
  <c r="CF148" i="5"/>
  <c r="CF114" i="5"/>
  <c r="CB121" i="5"/>
  <c r="CD143" i="5"/>
  <c r="CE155" i="5"/>
  <c r="BU187" i="5"/>
  <c r="BR180" i="5"/>
  <c r="CE105" i="5"/>
  <c r="BX157" i="5"/>
  <c r="BR187" i="5"/>
  <c r="CB149" i="5"/>
  <c r="BU169" i="5"/>
  <c r="CC149" i="5"/>
  <c r="CF150" i="5"/>
  <c r="CD158" i="5"/>
  <c r="CD141" i="5"/>
  <c r="CE189" i="5"/>
  <c r="CE91" i="5"/>
  <c r="CE98" i="5"/>
  <c r="CE82" i="5"/>
  <c r="CE109" i="5"/>
  <c r="CE136" i="5"/>
  <c r="CE102" i="5"/>
  <c r="CE164" i="5"/>
  <c r="CE177" i="5"/>
  <c r="CE50" i="5"/>
  <c r="CE60" i="5"/>
  <c r="CE106" i="5"/>
  <c r="CE66" i="5"/>
  <c r="CE83" i="5"/>
  <c r="CE88" i="5"/>
  <c r="CE132" i="5"/>
  <c r="CE137" i="5"/>
  <c r="CE171" i="5"/>
  <c r="CE114" i="5"/>
  <c r="CE144" i="5"/>
  <c r="CE54" i="5"/>
  <c r="CE23" i="5"/>
  <c r="CE76" i="5"/>
  <c r="CE122" i="5"/>
  <c r="CE103" i="5"/>
  <c r="CE28" i="5"/>
  <c r="CE87" i="5"/>
  <c r="CE40" i="5"/>
  <c r="CE126" i="5"/>
  <c r="CE96" i="5"/>
  <c r="CE188" i="5"/>
  <c r="CE118" i="5"/>
  <c r="CE174" i="5"/>
  <c r="CE150" i="5"/>
  <c r="CE162" i="5"/>
  <c r="CE55" i="5"/>
  <c r="CE107" i="5"/>
  <c r="CE32" i="5"/>
  <c r="CE69" i="5"/>
  <c r="CE80" i="5"/>
  <c r="CE92" i="5"/>
  <c r="CE175" i="5"/>
  <c r="CE184" i="5"/>
  <c r="CE148" i="5"/>
  <c r="CE115" i="5"/>
  <c r="CE170" i="5"/>
  <c r="CE159" i="5"/>
  <c r="CE71" i="5"/>
  <c r="CE131" i="5"/>
  <c r="CE86" i="5"/>
  <c r="CE186" i="5"/>
  <c r="CE146" i="5"/>
  <c r="CE173" i="5"/>
  <c r="CE183" i="5"/>
  <c r="CD173" i="5"/>
  <c r="CE62" i="5"/>
  <c r="CE22" i="5"/>
  <c r="CE18" i="5"/>
  <c r="CE29" i="5"/>
  <c r="CE57" i="5"/>
  <c r="CE68" i="5"/>
  <c r="CE41" i="5"/>
  <c r="CE14" i="5"/>
  <c r="CE77" i="5"/>
  <c r="CE45" i="5"/>
  <c r="CE89" i="5"/>
  <c r="CE104" i="5"/>
  <c r="BU182" i="5"/>
  <c r="CF106" i="5"/>
  <c r="CE123" i="5"/>
  <c r="CE93" i="5"/>
  <c r="BR106" i="5"/>
  <c r="CD110" i="5"/>
  <c r="CE95" i="5"/>
  <c r="BU124" i="5"/>
  <c r="CE141" i="5"/>
  <c r="BX146" i="5"/>
  <c r="CD181" i="5"/>
  <c r="BX189" i="5"/>
  <c r="BX123" i="5"/>
  <c r="BY154" i="5"/>
  <c r="BX170" i="5"/>
  <c r="CF179" i="5"/>
  <c r="BU152" i="5"/>
  <c r="BN161" i="5"/>
  <c r="BN188" i="5"/>
  <c r="CE163" i="5"/>
  <c r="BX93" i="5"/>
  <c r="CD138" i="5"/>
  <c r="CE138" i="5"/>
  <c r="CB177" i="5"/>
  <c r="CE35" i="5"/>
  <c r="CE124" i="5"/>
  <c r="CE34" i="5"/>
  <c r="CE24" i="5"/>
  <c r="CE31" i="5"/>
  <c r="CE65" i="5"/>
  <c r="CE70" i="5"/>
  <c r="CE85" i="5"/>
  <c r="CE58" i="5"/>
  <c r="CE120" i="5"/>
  <c r="CE125" i="5"/>
  <c r="CE142" i="5"/>
  <c r="CE51" i="5"/>
  <c r="CE78" i="5"/>
  <c r="CE48" i="5"/>
  <c r="CE72" i="5"/>
  <c r="CE119" i="5"/>
  <c r="CE143" i="5"/>
  <c r="CF152" i="5"/>
  <c r="CE134" i="5"/>
  <c r="CE84" i="5"/>
  <c r="CE121" i="5"/>
  <c r="BR132" i="5"/>
  <c r="CE151" i="5"/>
  <c r="BU163" i="5"/>
  <c r="BS87" i="5"/>
  <c r="CE99" i="5"/>
  <c r="CF115" i="5"/>
  <c r="BU85" i="5"/>
  <c r="CE111" i="5"/>
  <c r="CF146" i="5"/>
  <c r="CE152" i="5"/>
  <c r="CF123" i="5"/>
  <c r="CD162" i="5"/>
  <c r="CB146" i="5"/>
  <c r="CB161" i="5"/>
  <c r="CD176" i="5"/>
  <c r="CE147" i="5"/>
  <c r="CD152" i="5"/>
  <c r="CF164" i="5"/>
  <c r="BX147" i="5"/>
  <c r="BR163" i="5"/>
  <c r="BU110" i="5"/>
  <c r="CD170" i="5"/>
  <c r="BU181" i="5"/>
  <c r="BO185" i="5"/>
  <c r="CB175" i="5"/>
  <c r="CE180" i="5"/>
  <c r="CE79" i="5"/>
  <c r="CE11" i="5"/>
  <c r="CE19" i="5"/>
  <c r="CE38" i="5"/>
  <c r="CE17" i="5"/>
  <c r="CE59" i="5"/>
  <c r="CE100" i="5"/>
  <c r="CE112" i="5"/>
  <c r="CE46" i="5"/>
  <c r="CE127" i="5"/>
  <c r="CE181" i="5"/>
  <c r="BR90" i="5"/>
  <c r="CE168" i="5"/>
  <c r="BU179" i="5"/>
  <c r="BU117" i="5"/>
  <c r="BU130" i="5"/>
  <c r="CD113" i="5"/>
  <c r="BU82" i="5"/>
  <c r="BU107" i="5"/>
  <c r="BS106" i="5"/>
  <c r="BU136" i="5"/>
  <c r="BU154" i="5"/>
  <c r="BU168" i="5"/>
  <c r="CB155" i="5"/>
  <c r="CB178" i="5"/>
  <c r="BU155" i="5"/>
  <c r="CB171" i="5"/>
  <c r="CE153" i="5"/>
  <c r="CE167" i="5"/>
  <c r="CD188" i="5"/>
  <c r="BR148" i="5"/>
  <c r="BN166" i="5"/>
  <c r="BR164" i="5"/>
  <c r="CB148" i="5"/>
  <c r="BX139" i="5"/>
  <c r="BU120" i="5"/>
  <c r="CB150" i="5"/>
  <c r="BR171" i="5"/>
  <c r="CE185" i="5"/>
  <c r="CE176" i="5"/>
  <c r="CB160" i="5"/>
  <c r="CE21" i="5"/>
  <c r="CE74" i="5"/>
  <c r="CE63" i="5"/>
  <c r="CE117" i="5"/>
  <c r="CE39" i="5"/>
  <c r="CE116" i="5"/>
  <c r="CE75" i="5"/>
  <c r="CE64" i="5"/>
  <c r="CE172" i="5"/>
  <c r="CE130" i="5"/>
  <c r="CE113" i="5"/>
  <c r="CE154" i="5"/>
  <c r="CF182" i="5"/>
  <c r="BN184" i="5"/>
  <c r="BH189" i="5"/>
  <c r="BH118" i="5"/>
  <c r="BH110" i="5"/>
  <c r="BH69" i="5"/>
  <c r="BH95" i="5"/>
  <c r="BH71" i="5"/>
  <c r="BH84" i="5"/>
  <c r="BH170" i="5"/>
  <c r="BH105" i="5"/>
  <c r="BH187" i="5"/>
  <c r="BH151" i="5"/>
  <c r="BH127" i="5"/>
  <c r="BH102" i="5"/>
  <c r="BH150" i="5"/>
  <c r="BH181" i="5"/>
  <c r="BH113" i="5"/>
  <c r="BH88" i="5"/>
  <c r="BH30" i="5"/>
  <c r="BH142" i="5"/>
  <c r="BH138" i="5"/>
  <c r="BH130" i="5"/>
  <c r="BH165" i="5"/>
  <c r="BH40" i="5"/>
  <c r="BH61" i="5"/>
  <c r="BH172" i="5"/>
  <c r="BH135" i="5"/>
  <c r="BH13" i="5"/>
  <c r="BH20" i="5"/>
  <c r="BH62" i="5"/>
  <c r="BH12" i="5"/>
  <c r="BI18" i="5"/>
  <c r="BI53" i="5"/>
  <c r="BI29" i="5"/>
  <c r="BI40" i="5"/>
  <c r="BI113" i="5"/>
  <c r="BI132" i="5"/>
  <c r="BH90" i="5"/>
  <c r="BI116" i="5"/>
  <c r="BI28" i="5"/>
  <c r="BH119" i="5"/>
  <c r="BH184" i="5"/>
  <c r="BI175" i="5"/>
  <c r="BI184" i="5"/>
  <c r="BI161" i="5"/>
  <c r="BH186" i="5"/>
  <c r="BH122" i="5"/>
  <c r="BH147" i="5"/>
  <c r="BI167" i="5"/>
  <c r="BI156" i="5"/>
  <c r="BI179" i="5"/>
  <c r="BI169" i="5"/>
  <c r="BI96" i="5"/>
  <c r="BI109" i="5"/>
  <c r="BI134" i="5"/>
  <c r="BI89" i="5"/>
  <c r="BI155" i="5"/>
  <c r="BI61" i="5"/>
  <c r="BI171" i="5"/>
  <c r="BI138" i="5"/>
  <c r="BI131" i="5"/>
  <c r="BI163" i="5"/>
  <c r="BI157" i="5"/>
  <c r="BI135" i="5"/>
  <c r="BI112" i="5"/>
  <c r="BI102" i="5"/>
  <c r="BI92" i="5"/>
  <c r="BI142" i="5"/>
  <c r="BI151" i="5"/>
  <c r="BI106" i="5"/>
  <c r="BI84" i="5"/>
  <c r="BI115" i="5"/>
  <c r="BI119" i="5"/>
  <c r="BI146" i="5"/>
  <c r="BI98" i="5"/>
  <c r="BI147" i="5"/>
  <c r="BI187" i="5"/>
  <c r="BI93" i="5"/>
  <c r="BI111" i="5"/>
  <c r="BI165" i="5"/>
  <c r="BI137" i="5"/>
  <c r="BI78" i="5"/>
  <c r="BI80" i="5"/>
  <c r="BI71" i="5"/>
  <c r="BI67" i="5"/>
  <c r="BI170" i="5"/>
  <c r="BI158" i="5"/>
  <c r="BI182" i="5"/>
  <c r="BI144" i="5"/>
  <c r="BI162" i="5"/>
  <c r="BI150" i="5"/>
  <c r="BI123" i="5"/>
  <c r="BI99" i="5"/>
  <c r="BI86" i="5"/>
  <c r="BI152" i="5"/>
  <c r="BI122" i="5"/>
  <c r="BI69" i="5"/>
  <c r="BH179" i="5"/>
  <c r="BH27" i="5"/>
  <c r="BH49" i="5"/>
  <c r="BI118" i="5"/>
  <c r="BI101" i="5"/>
  <c r="BI117" i="5"/>
  <c r="BI76" i="5"/>
  <c r="BI51" i="5"/>
  <c r="BI72" i="5"/>
  <c r="BI59" i="5"/>
  <c r="BI64" i="5"/>
  <c r="BH78" i="5"/>
  <c r="BI100" i="5"/>
  <c r="BH148" i="5"/>
  <c r="BI148" i="5"/>
  <c r="BI159" i="5"/>
  <c r="BH167" i="5"/>
  <c r="BH11" i="5"/>
  <c r="BH21" i="5"/>
  <c r="BH41" i="5"/>
  <c r="BH44" i="5"/>
  <c r="BH28" i="5"/>
  <c r="BH63" i="5"/>
  <c r="BI45" i="5"/>
  <c r="BH85" i="5"/>
  <c r="BI82" i="5"/>
  <c r="BI94" i="5"/>
  <c r="BH51" i="5"/>
  <c r="BI26" i="5"/>
  <c r="BH64" i="5"/>
  <c r="BI121" i="5"/>
  <c r="BH125" i="5"/>
  <c r="BI107" i="5"/>
  <c r="BI81" i="5"/>
  <c r="BH18" i="5"/>
  <c r="BH57" i="5"/>
  <c r="BH14" i="5"/>
  <c r="BH55" i="5"/>
  <c r="BH106" i="5"/>
  <c r="BH108" i="5"/>
  <c r="BH154" i="5"/>
  <c r="BI90" i="5"/>
  <c r="BI172" i="5"/>
  <c r="BS85" i="5"/>
  <c r="BS164" i="5"/>
  <c r="BS169" i="5"/>
  <c r="BS171" i="5"/>
  <c r="BS186" i="5"/>
  <c r="BS176" i="5"/>
  <c r="BS153" i="5"/>
  <c r="BS136" i="5"/>
  <c r="BS150" i="5"/>
  <c r="BH15" i="5"/>
  <c r="BH31" i="5"/>
  <c r="BH46" i="5"/>
  <c r="BH65" i="5"/>
  <c r="BH26" i="5"/>
  <c r="BI31" i="5"/>
  <c r="BH35" i="5"/>
  <c r="BH42" i="5"/>
  <c r="BH82" i="5"/>
  <c r="BI104" i="5"/>
  <c r="BI108" i="5"/>
  <c r="BI91" i="5"/>
  <c r="BH139" i="5"/>
  <c r="BH96" i="5"/>
  <c r="BH43" i="5"/>
  <c r="BH104" i="5"/>
  <c r="BI141" i="5"/>
  <c r="BI178" i="5"/>
  <c r="BI127" i="5"/>
  <c r="BI77" i="5"/>
  <c r="BI126" i="5"/>
  <c r="BH152" i="5"/>
  <c r="BH166" i="5"/>
  <c r="BH178" i="5"/>
  <c r="BI189" i="5"/>
  <c r="BI164" i="5"/>
  <c r="BI153" i="5"/>
  <c r="BK62" i="5"/>
  <c r="BK111" i="5"/>
  <c r="BK93" i="5"/>
  <c r="BM129" i="5"/>
  <c r="BK144" i="5"/>
  <c r="BY143" i="5"/>
  <c r="BK161" i="5"/>
  <c r="BK169" i="5"/>
  <c r="BK130" i="5"/>
  <c r="BM176" i="5"/>
  <c r="BY75" i="5"/>
  <c r="BK97" i="5"/>
  <c r="BY77" i="5"/>
  <c r="CA91" i="5"/>
  <c r="BM183" i="5"/>
  <c r="BK189" i="5"/>
  <c r="BL124" i="5"/>
  <c r="BM161" i="5"/>
  <c r="BL166" i="5"/>
  <c r="BK160" i="5"/>
  <c r="BX164" i="5"/>
  <c r="BK187" i="5"/>
  <c r="BL116" i="5"/>
  <c r="BX131" i="5"/>
  <c r="BX144" i="5"/>
  <c r="BK150" i="5"/>
  <c r="BX135" i="5"/>
  <c r="BK188" i="5"/>
  <c r="BK38" i="5"/>
  <c r="BK133" i="5"/>
  <c r="BM180" i="5"/>
  <c r="BM101" i="5"/>
  <c r="BJ141" i="5"/>
  <c r="BM163" i="5"/>
  <c r="BY184" i="5"/>
  <c r="BY145" i="5"/>
  <c r="BY160" i="5"/>
  <c r="BK100" i="5"/>
  <c r="BM108" i="5"/>
  <c r="BY112" i="5"/>
  <c r="BK129" i="5"/>
  <c r="BY81" i="5"/>
  <c r="BJ93" i="5"/>
  <c r="CA101" i="5"/>
  <c r="CA121" i="5"/>
  <c r="BM166" i="5"/>
  <c r="BY170" i="5"/>
  <c r="CA151" i="5"/>
  <c r="BP162" i="5"/>
  <c r="BP142" i="5"/>
  <c r="BN160" i="5"/>
  <c r="BM120" i="5"/>
  <c r="CA188" i="5"/>
  <c r="BN157" i="5"/>
  <c r="BK67" i="5"/>
  <c r="BM88" i="5"/>
  <c r="BY95" i="5"/>
  <c r="BM126" i="5"/>
  <c r="BM189" i="5"/>
  <c r="BJ119" i="5"/>
  <c r="BM133" i="5"/>
  <c r="BK146" i="5"/>
  <c r="BM156" i="5"/>
  <c r="BK178" i="5"/>
  <c r="BM182" i="5"/>
  <c r="BY73" i="5"/>
  <c r="BM82" i="5"/>
  <c r="CA150" i="5"/>
  <c r="BJ156" i="5"/>
  <c r="BJ179" i="5"/>
  <c r="CA171" i="5"/>
  <c r="BM178" i="5"/>
  <c r="BP150" i="5"/>
  <c r="BX162" i="5"/>
  <c r="BX142" i="5"/>
  <c r="BX158" i="5"/>
  <c r="BX183" i="5"/>
  <c r="BK177" i="5"/>
  <c r="BK84" i="5"/>
  <c r="BM106" i="5"/>
  <c r="BM91" i="5"/>
  <c r="BM150" i="5"/>
  <c r="BY141" i="5"/>
  <c r="BJ146" i="5"/>
  <c r="BK85" i="5"/>
  <c r="BY119" i="5"/>
  <c r="BM179" i="5"/>
  <c r="BJ89" i="5"/>
  <c r="BM117" i="5"/>
  <c r="BL97" i="5"/>
  <c r="BM113" i="5"/>
  <c r="BY121" i="5"/>
  <c r="BM130" i="5"/>
  <c r="BK94" i="5"/>
  <c r="BY120" i="5"/>
  <c r="CA126" i="5"/>
  <c r="CA174" i="5"/>
  <c r="BY179" i="5"/>
  <c r="BM187" i="5"/>
  <c r="BK131" i="5"/>
  <c r="BK119" i="5"/>
  <c r="BP170" i="5"/>
  <c r="BY150" i="5"/>
  <c r="BL172" i="5"/>
  <c r="BM132" i="5"/>
  <c r="BP169" i="5"/>
  <c r="BK57" i="5"/>
  <c r="BK102" i="5"/>
  <c r="BM158" i="5"/>
  <c r="BK173" i="5"/>
  <c r="BK185" i="5"/>
  <c r="BK120" i="5"/>
  <c r="BK138" i="5"/>
  <c r="BM142" i="5"/>
  <c r="BJ127" i="5"/>
  <c r="BK166" i="5"/>
  <c r="BM74" i="5"/>
  <c r="BL85" i="5"/>
  <c r="BY84" i="5"/>
  <c r="BY106" i="5"/>
  <c r="BK112" i="5"/>
  <c r="BM122" i="5"/>
  <c r="CA94" i="5"/>
  <c r="BM121" i="5"/>
  <c r="BM151" i="5"/>
  <c r="CA164" i="5"/>
  <c r="CA180" i="5"/>
  <c r="CA131" i="5"/>
  <c r="BM152" i="5"/>
  <c r="BP157" i="5"/>
  <c r="BM188" i="5"/>
  <c r="BP163" i="5"/>
  <c r="BK175" i="5"/>
  <c r="BM143" i="5"/>
  <c r="BY131" i="5"/>
  <c r="BP138" i="5"/>
  <c r="BM172" i="5"/>
  <c r="BP185" i="5"/>
  <c r="CA181" i="5"/>
  <c r="BN179" i="5"/>
  <c r="BR188" i="5"/>
  <c r="BT85" i="5"/>
  <c r="BT129" i="5"/>
  <c r="BY158" i="5"/>
  <c r="BY151" i="5"/>
  <c r="BY177" i="5"/>
  <c r="BT149" i="5"/>
  <c r="BY147" i="5"/>
  <c r="BL125" i="5"/>
  <c r="BL136" i="5"/>
  <c r="BQ180" i="5"/>
  <c r="BU172" i="5"/>
  <c r="BU157" i="5"/>
  <c r="BX174" i="5"/>
  <c r="BX182" i="5"/>
  <c r="BQ10" i="5"/>
  <c r="BL184" i="5"/>
  <c r="BX10" i="5"/>
  <c r="BT98" i="5"/>
  <c r="BL115" i="5"/>
  <c r="BR103" i="5"/>
  <c r="BL139" i="5"/>
  <c r="BR147" i="5"/>
  <c r="BY156" i="5"/>
  <c r="BZ176" i="5"/>
  <c r="BR182" i="5"/>
  <c r="BY189" i="5"/>
  <c r="BZ151" i="5"/>
  <c r="BL154" i="5"/>
  <c r="BY164" i="5"/>
  <c r="BL151" i="5"/>
  <c r="BZ150" i="5"/>
  <c r="BU137" i="5"/>
  <c r="BX185" i="5"/>
  <c r="BU10" i="5"/>
  <c r="BT110" i="5"/>
  <c r="BL107" i="5"/>
  <c r="BR129" i="5"/>
  <c r="BL91" i="5"/>
  <c r="BZ103" i="5"/>
  <c r="BR139" i="5"/>
  <c r="BZ163" i="5"/>
  <c r="BL167" i="5"/>
  <c r="BY182" i="5"/>
  <c r="BL129" i="5"/>
  <c r="BR145" i="5"/>
  <c r="BT151" i="5"/>
  <c r="BU141" i="5"/>
  <c r="BQ186" i="5"/>
  <c r="BQ183" i="5"/>
  <c r="BR115" i="5"/>
  <c r="BR124" i="5"/>
  <c r="BT82" i="5"/>
  <c r="BT107" i="5"/>
  <c r="BR112" i="5"/>
  <c r="BY103" i="5"/>
  <c r="BT91" i="5"/>
  <c r="BZ139" i="5"/>
  <c r="BR144" i="5"/>
  <c r="BY157" i="5"/>
  <c r="BL152" i="5"/>
  <c r="BT160" i="5"/>
  <c r="BL165" i="5"/>
  <c r="CC141" i="5"/>
  <c r="BT159" i="5"/>
  <c r="BX186" i="5"/>
  <c r="BU184" i="5"/>
  <c r="BU175" i="5"/>
  <c r="BR127" i="5"/>
  <c r="BT87" i="5"/>
  <c r="BL104" i="5"/>
  <c r="BR128" i="5"/>
  <c r="BZ144" i="5"/>
  <c r="BR153" i="5"/>
  <c r="BL164" i="5"/>
  <c r="BT152" i="5"/>
  <c r="BL178" i="5"/>
  <c r="BY187" i="5"/>
  <c r="BY168" i="5"/>
  <c r="BU146" i="5"/>
  <c r="BU160" i="5"/>
  <c r="BY124" i="5"/>
  <c r="BY144" i="5"/>
  <c r="BY139" i="5"/>
  <c r="BQ171" i="5"/>
  <c r="BU173" i="5"/>
  <c r="BI176" i="5"/>
  <c r="BN175" i="5"/>
  <c r="BR94" i="5"/>
  <c r="BT104" i="5"/>
  <c r="BY128" i="5"/>
  <c r="BY135" i="5"/>
  <c r="BY153" i="5"/>
  <c r="BZ158" i="5"/>
  <c r="BY173" i="5"/>
  <c r="BR119" i="5"/>
  <c r="BT178" i="5"/>
  <c r="BT169" i="5"/>
  <c r="BR177" i="5"/>
  <c r="BY167" i="5"/>
  <c r="BU145" i="5"/>
  <c r="CC179" i="5"/>
  <c r="BW138" i="5"/>
  <c r="BW182" i="5"/>
  <c r="BW185" i="5"/>
  <c r="BW169" i="5"/>
  <c r="BW158" i="5"/>
  <c r="BW147" i="5"/>
  <c r="BW170" i="5"/>
  <c r="BW127" i="5"/>
  <c r="BW164" i="5"/>
  <c r="BW153" i="5"/>
  <c r="BW184" i="5"/>
  <c r="BW180" i="5"/>
  <c r="BW31" i="5"/>
  <c r="BW54" i="5"/>
  <c r="BW21" i="5"/>
  <c r="BW55" i="5"/>
  <c r="BW63" i="5"/>
  <c r="BW112" i="5"/>
  <c r="BW48" i="5"/>
  <c r="BW66" i="5"/>
  <c r="BW133" i="5"/>
  <c r="BW123" i="5"/>
  <c r="BW130" i="5"/>
  <c r="BW156" i="5"/>
  <c r="BW144" i="5"/>
  <c r="BR150" i="5"/>
  <c r="BW88" i="5"/>
  <c r="BW99" i="5"/>
  <c r="BW72" i="5"/>
  <c r="BW90" i="5"/>
  <c r="BW152" i="5"/>
  <c r="BW39" i="5"/>
  <c r="BW176" i="5"/>
  <c r="BW188" i="5"/>
  <c r="BW179" i="5"/>
  <c r="BW186" i="5"/>
  <c r="BW149" i="5"/>
  <c r="BW189" i="5"/>
  <c r="BR174" i="5"/>
  <c r="BR183" i="5"/>
  <c r="BR10" i="5"/>
  <c r="BR168" i="5"/>
  <c r="BR185" i="5"/>
  <c r="BR162" i="5"/>
  <c r="BR109" i="5"/>
  <c r="BR181" i="5"/>
  <c r="BR159" i="5"/>
  <c r="BR81" i="5"/>
  <c r="BR111" i="5"/>
  <c r="BR84" i="5"/>
  <c r="BR189" i="5"/>
  <c r="BR175" i="5"/>
  <c r="BR179" i="5"/>
  <c r="BR170" i="5"/>
  <c r="BW114" i="5"/>
  <c r="BW105" i="5"/>
  <c r="BW173" i="5"/>
  <c r="BW111" i="5"/>
  <c r="BT140" i="5"/>
  <c r="BT165" i="5"/>
  <c r="BT155" i="5"/>
  <c r="BT150" i="5"/>
  <c r="BT143" i="5"/>
  <c r="BT188" i="5"/>
  <c r="BT154" i="5"/>
  <c r="BT170" i="5"/>
  <c r="BT121" i="5"/>
  <c r="BT122" i="5"/>
  <c r="BT168" i="5"/>
  <c r="BT187" i="5"/>
  <c r="BO118" i="5"/>
  <c r="BO132" i="5"/>
  <c r="BO127" i="5"/>
  <c r="BO114" i="5"/>
  <c r="BO153" i="5"/>
  <c r="BO184" i="5"/>
  <c r="BO92" i="5"/>
  <c r="BO173" i="5"/>
  <c r="BW157" i="5"/>
  <c r="BJ186" i="5"/>
  <c r="BJ138" i="5"/>
  <c r="BJ98" i="5"/>
  <c r="BJ103" i="5"/>
  <c r="BJ109" i="5"/>
  <c r="BJ168" i="5"/>
  <c r="BJ81" i="5"/>
  <c r="BW16" i="5"/>
  <c r="BW27" i="5"/>
  <c r="BW23" i="5"/>
  <c r="BW132" i="5"/>
  <c r="BW82" i="5"/>
  <c r="BW140" i="5"/>
  <c r="BW148" i="5"/>
  <c r="BW177" i="5"/>
  <c r="BT108" i="5"/>
  <c r="BR116" i="5"/>
  <c r="BW102" i="5"/>
  <c r="BT166" i="5"/>
  <c r="BT171" i="5"/>
  <c r="BO147" i="5"/>
  <c r="BW163" i="5"/>
  <c r="BW174" i="5"/>
  <c r="BW161" i="5"/>
  <c r="BR167" i="5"/>
  <c r="BW146" i="5"/>
  <c r="BW183" i="5"/>
  <c r="BW20" i="5"/>
  <c r="BW47" i="5"/>
  <c r="BW65" i="5"/>
  <c r="BW14" i="5"/>
  <c r="BW46" i="5"/>
  <c r="BW117" i="5"/>
  <c r="BW53" i="5"/>
  <c r="BW93" i="5"/>
  <c r="BW78" i="5"/>
  <c r="BW43" i="5"/>
  <c r="BW92" i="5"/>
  <c r="BW134" i="5"/>
  <c r="BR178" i="5"/>
  <c r="BR100" i="5"/>
  <c r="BW155" i="5"/>
  <c r="BW172" i="5"/>
  <c r="BW118" i="5"/>
  <c r="BO149" i="5"/>
  <c r="BO113" i="5"/>
  <c r="CG157" i="5"/>
  <c r="CG89" i="5"/>
  <c r="CG147" i="5"/>
  <c r="CG170" i="5"/>
  <c r="CG153" i="5"/>
  <c r="CG103" i="5"/>
  <c r="BW35" i="5"/>
  <c r="BW100" i="5"/>
  <c r="BW81" i="5"/>
  <c r="BW75" i="5"/>
  <c r="BR117" i="5"/>
  <c r="BR173" i="5"/>
  <c r="BT133" i="5"/>
  <c r="BT153" i="5"/>
  <c r="BT162" i="5"/>
  <c r="BW165" i="5"/>
  <c r="BR169" i="5"/>
  <c r="BT182" i="5"/>
  <c r="BT156" i="5"/>
  <c r="BW108" i="5"/>
  <c r="BO160" i="5"/>
  <c r="BR158" i="5"/>
  <c r="BW167" i="5"/>
  <c r="BW113" i="5"/>
  <c r="BT132" i="5"/>
  <c r="BR142" i="5"/>
  <c r="BM184" i="5"/>
  <c r="CA10" i="5"/>
  <c r="BQ174" i="5"/>
  <c r="CC172" i="5"/>
  <c r="CC182" i="5"/>
  <c r="BL188" i="5"/>
  <c r="BS160" i="5"/>
  <c r="CC146" i="5"/>
  <c r="BL143" i="5"/>
  <c r="BS148" i="5"/>
  <c r="BM160" i="5"/>
  <c r="BZ164" i="5"/>
  <c r="BS132" i="5"/>
  <c r="BL112" i="5"/>
  <c r="BQ144" i="5"/>
  <c r="BL183" i="5"/>
  <c r="CA187" i="5"/>
  <c r="BH169" i="5"/>
  <c r="BS100" i="5"/>
  <c r="BS122" i="5"/>
  <c r="CC107" i="5"/>
  <c r="BS142" i="5"/>
  <c r="BL150" i="5"/>
  <c r="CC134" i="5"/>
  <c r="BL155" i="5"/>
  <c r="BZ175" i="5"/>
  <c r="BS154" i="5"/>
  <c r="BQ164" i="5"/>
  <c r="CA148" i="5"/>
  <c r="BM165" i="5"/>
  <c r="BZ132" i="5"/>
  <c r="CA112" i="5"/>
  <c r="BQ131" i="5"/>
  <c r="BL140" i="5"/>
  <c r="CA189" i="5"/>
  <c r="AN3" i="5"/>
  <c r="BP182" i="5"/>
  <c r="BP183" i="5"/>
  <c r="BP173" i="5"/>
  <c r="BP176" i="5"/>
  <c r="BP10" i="5"/>
  <c r="BP180" i="5"/>
  <c r="BM154" i="5"/>
  <c r="BM171" i="5"/>
  <c r="BL180" i="5"/>
  <c r="BQ128" i="5"/>
  <c r="BL158" i="5"/>
  <c r="BM169" i="5"/>
  <c r="BQ189" i="5"/>
  <c r="BL146" i="5"/>
  <c r="BZ154" i="5"/>
  <c r="BS151" i="5"/>
  <c r="BL160" i="5"/>
  <c r="BH161" i="5"/>
  <c r="BM148" i="5"/>
  <c r="BM145" i="5"/>
  <c r="BQ139" i="5"/>
  <c r="BL159" i="5"/>
  <c r="BQ176" i="5"/>
  <c r="BN10" i="5"/>
  <c r="BY10" i="5"/>
  <c r="BI180" i="5"/>
  <c r="BI183" i="5"/>
  <c r="BX176" i="5"/>
  <c r="BI174" i="5"/>
  <c r="BN156" i="5"/>
  <c r="BX180" i="5"/>
  <c r="BX173" i="5"/>
  <c r="CH183" i="5"/>
  <c r="CI165" i="5"/>
  <c r="CH178" i="5"/>
  <c r="BV10" i="5"/>
  <c r="CF32" i="5"/>
  <c r="BS16" i="5"/>
  <c r="BS48" i="5"/>
  <c r="CF50" i="5"/>
  <c r="BS69" i="5"/>
  <c r="BS51" i="5"/>
  <c r="CF12" i="5"/>
  <c r="BS27" i="5"/>
  <c r="BZ61" i="5"/>
  <c r="BZ27" i="5"/>
  <c r="BS78" i="5"/>
  <c r="CF101" i="5"/>
  <c r="BS72" i="5"/>
  <c r="CF76" i="5"/>
  <c r="BZ108" i="5"/>
  <c r="CF133" i="5"/>
  <c r="CF140" i="5"/>
  <c r="BS31" i="5"/>
  <c r="BZ33" i="5"/>
  <c r="BZ71" i="5"/>
  <c r="BS110" i="5"/>
  <c r="BS126" i="5"/>
  <c r="BS47" i="5"/>
  <c r="CC66" i="5"/>
  <c r="BS65" i="5"/>
  <c r="CF54" i="5"/>
  <c r="BS90" i="5"/>
  <c r="BZ105" i="5"/>
  <c r="BS119" i="5"/>
  <c r="CF134" i="5"/>
  <c r="BJ137" i="5"/>
  <c r="CC91" i="5"/>
  <c r="CC154" i="5"/>
  <c r="BS185" i="5"/>
  <c r="CC77" i="5"/>
  <c r="BZ90" i="5"/>
  <c r="CF92" i="5"/>
  <c r="CC101" i="5"/>
  <c r="BJ116" i="5"/>
  <c r="BH134" i="5"/>
  <c r="BS138" i="5"/>
  <c r="CC142" i="5"/>
  <c r="BH145" i="5"/>
  <c r="BZ149" i="5"/>
  <c r="BJ152" i="5"/>
  <c r="BH159" i="5"/>
  <c r="CF161" i="5"/>
  <c r="BJ166" i="5"/>
  <c r="CF175" i="5"/>
  <c r="CC180" i="5"/>
  <c r="CC187" i="5"/>
  <c r="BZ100" i="5"/>
  <c r="CG143" i="5"/>
  <c r="BH158" i="5"/>
  <c r="BH171" i="5"/>
  <c r="CG178" i="5"/>
  <c r="BZ188" i="5"/>
  <c r="BS97" i="5"/>
  <c r="CF112" i="5"/>
  <c r="BJ115" i="5"/>
  <c r="CG84" i="5"/>
  <c r="CG109" i="5"/>
  <c r="BJ124" i="5"/>
  <c r="BZ84" i="5"/>
  <c r="BS124" i="5"/>
  <c r="BZ94" i="5"/>
  <c r="CG106" i="5"/>
  <c r="BS94" i="5"/>
  <c r="CG120" i="5"/>
  <c r="CC136" i="5"/>
  <c r="BJ144" i="5"/>
  <c r="BJ153" i="5"/>
  <c r="CG162" i="5"/>
  <c r="CC177" i="5"/>
  <c r="BS180" i="5"/>
  <c r="CG182" i="5"/>
  <c r="BZ185" i="5"/>
  <c r="BZ119" i="5"/>
  <c r="BS131" i="5"/>
  <c r="CF154" i="5"/>
  <c r="BZ180" i="5"/>
  <c r="CF128" i="5"/>
  <c r="CG154" i="5"/>
  <c r="BJ187" i="5"/>
  <c r="BZ168" i="5"/>
  <c r="BJ177" i="5"/>
  <c r="BZ187" i="5"/>
  <c r="BJ145" i="5"/>
  <c r="CF162" i="5"/>
  <c r="BZ159" i="5"/>
  <c r="CC181" i="5"/>
  <c r="BY176" i="5"/>
  <c r="BD3" i="5"/>
  <c r="CF176" i="5"/>
  <c r="CF183" i="5"/>
  <c r="CF119" i="5"/>
  <c r="CF131" i="5"/>
  <c r="CF159" i="5"/>
  <c r="CF173" i="5"/>
  <c r="CF186" i="5"/>
  <c r="CF144" i="5"/>
  <c r="CF147" i="5"/>
  <c r="CF157" i="5"/>
  <c r="CF185" i="5"/>
  <c r="CF163" i="5"/>
  <c r="CF135" i="5"/>
  <c r="CF142" i="5"/>
  <c r="AX3" i="5"/>
  <c r="BZ183" i="5"/>
  <c r="BZ10" i="5"/>
  <c r="BZ148" i="5"/>
  <c r="BZ174" i="5"/>
  <c r="BZ177" i="5"/>
  <c r="BZ172" i="5"/>
  <c r="BZ156" i="5"/>
  <c r="BZ145" i="5"/>
  <c r="BZ170" i="5"/>
  <c r="BZ181" i="5"/>
  <c r="BA3" i="5"/>
  <c r="CC10" i="5"/>
  <c r="CC175" i="5"/>
  <c r="CC143" i="5"/>
  <c r="CC169" i="5"/>
  <c r="CC176" i="5"/>
  <c r="CC155" i="5"/>
  <c r="CC184" i="5"/>
  <c r="CC145" i="5"/>
  <c r="CC161" i="5"/>
  <c r="CC170" i="5"/>
  <c r="CF10" i="5"/>
  <c r="AQ3" i="5"/>
  <c r="BS181" i="5"/>
  <c r="BS134" i="5"/>
  <c r="BS112" i="5"/>
  <c r="BS170" i="5"/>
  <c r="BS155" i="5"/>
  <c r="BS140" i="5"/>
  <c r="BS175" i="5"/>
  <c r="BS168" i="5"/>
  <c r="BS184" i="5"/>
  <c r="BS10" i="5"/>
  <c r="BS183" i="5"/>
  <c r="BS145" i="5"/>
  <c r="BS177" i="5"/>
  <c r="BS98" i="5"/>
  <c r="BS159" i="5"/>
  <c r="CF167" i="5"/>
  <c r="BZ178" i="5"/>
  <c r="BE3" i="5"/>
  <c r="CG142" i="5"/>
  <c r="CG159" i="5"/>
  <c r="CG167" i="5"/>
  <c r="CG145" i="5"/>
  <c r="CG180" i="5"/>
  <c r="CG174" i="5"/>
  <c r="AH3" i="5"/>
  <c r="BJ10" i="5"/>
  <c r="BJ183" i="5"/>
  <c r="BJ171" i="5"/>
  <c r="BJ159" i="5"/>
  <c r="BJ150" i="5"/>
  <c r="BJ164" i="5"/>
  <c r="BJ158" i="5"/>
  <c r="BJ139" i="5"/>
  <c r="BJ174" i="5"/>
  <c r="BH10" i="5"/>
  <c r="CG10" i="5"/>
  <c r="BH174" i="5"/>
  <c r="BH157" i="5"/>
  <c r="BH176" i="5"/>
  <c r="BH182" i="5"/>
  <c r="BH180" i="5"/>
  <c r="BH162" i="5"/>
  <c r="BH153" i="5"/>
  <c r="BH164" i="5"/>
  <c r="BH149" i="5"/>
  <c r="BH131" i="5"/>
  <c r="BS28" i="5"/>
  <c r="CF27" i="5"/>
  <c r="BS21" i="5"/>
  <c r="CF47" i="5"/>
  <c r="BS63" i="5"/>
  <c r="BS19" i="5"/>
  <c r="CF21" i="5"/>
  <c r="CF39" i="5"/>
  <c r="BS56" i="5"/>
  <c r="CF60" i="5"/>
  <c r="CF33" i="5"/>
  <c r="BZ86" i="5"/>
  <c r="BZ54" i="5"/>
  <c r="BS83" i="5"/>
  <c r="BS130" i="5"/>
  <c r="BZ137" i="5"/>
  <c r="BZ35" i="5"/>
  <c r="BZ77" i="5"/>
  <c r="CF79" i="5"/>
  <c r="CC111" i="5"/>
  <c r="CC127" i="5"/>
  <c r="BZ68" i="5"/>
  <c r="BS70" i="5"/>
  <c r="CC72" i="5"/>
  <c r="BZ79" i="5"/>
  <c r="BZ67" i="5"/>
  <c r="CF69" i="5"/>
  <c r="BZ41" i="5"/>
  <c r="CF59" i="5"/>
  <c r="BZ73" i="5"/>
  <c r="CC60" i="5"/>
  <c r="BJ75" i="5"/>
  <c r="BS84" i="5"/>
  <c r="BJ92" i="5"/>
  <c r="BH107" i="5"/>
  <c r="BS111" i="5"/>
  <c r="BZ123" i="5"/>
  <c r="CC125" i="5"/>
  <c r="BJ134" i="5"/>
  <c r="CF87" i="5"/>
  <c r="BS103" i="5"/>
  <c r="CF117" i="5"/>
  <c r="BJ120" i="5"/>
  <c r="BJ135" i="5"/>
  <c r="CC151" i="5"/>
  <c r="BS167" i="5"/>
  <c r="BS182" i="5"/>
  <c r="BZ98" i="5"/>
  <c r="BS117" i="5"/>
  <c r="BS120" i="5"/>
  <c r="CF127" i="5"/>
  <c r="BS135" i="5"/>
  <c r="CG141" i="5"/>
  <c r="BZ146" i="5"/>
  <c r="CG155" i="5"/>
  <c r="BZ169" i="5"/>
  <c r="CF172" i="5"/>
  <c r="CF75" i="5"/>
  <c r="BJ102" i="5"/>
  <c r="CC114" i="5"/>
  <c r="BJ143" i="5"/>
  <c r="BS146" i="5"/>
  <c r="BJ155" i="5"/>
  <c r="CG172" i="5"/>
  <c r="CG184" i="5"/>
  <c r="CC76" i="5"/>
  <c r="BH99" i="5"/>
  <c r="BZ107" i="5"/>
  <c r="CF109" i="5"/>
  <c r="BZ116" i="5"/>
  <c r="BJ73" i="5"/>
  <c r="CF96" i="5"/>
  <c r="CF99" i="5"/>
  <c r="BS116" i="5"/>
  <c r="CC71" i="5"/>
  <c r="BZ131" i="5"/>
  <c r="CG81" i="5"/>
  <c r="BS91" i="5"/>
  <c r="BJ96" i="5"/>
  <c r="BJ106" i="5"/>
  <c r="CG135" i="5"/>
  <c r="BH141" i="5"/>
  <c r="BZ147" i="5"/>
  <c r="CF149" i="5"/>
  <c r="BJ162" i="5"/>
  <c r="CF166" i="5"/>
  <c r="CC171" i="5"/>
  <c r="BS174" i="5"/>
  <c r="CG176" i="5"/>
  <c r="BJ182" i="5"/>
  <c r="CG186" i="5"/>
  <c r="BS189" i="5"/>
  <c r="CF151" i="5"/>
  <c r="CF189" i="5"/>
  <c r="BJ154" i="5"/>
  <c r="BZ160" i="5"/>
  <c r="BH163" i="5"/>
  <c r="CG165" i="5"/>
  <c r="CF170" i="5"/>
  <c r="CC178" i="5"/>
  <c r="CC188" i="5"/>
  <c r="CF145" i="5"/>
  <c r="BJ148" i="5"/>
  <c r="CC152" i="5"/>
  <c r="BZ165" i="5"/>
  <c r="CG164" i="5"/>
  <c r="BJ142" i="5"/>
  <c r="CG119" i="5"/>
  <c r="CG171" i="5"/>
  <c r="BK10" i="5"/>
  <c r="AW3" i="5"/>
  <c r="BY174" i="5"/>
  <c r="BY186" i="5"/>
  <c r="BY185" i="5"/>
  <c r="BY171" i="5"/>
  <c r="BY142" i="5"/>
  <c r="BY159" i="5"/>
  <c r="BY148" i="5"/>
  <c r="BY180" i="5"/>
  <c r="BY163" i="5"/>
  <c r="BY183" i="5"/>
  <c r="BK181" i="5"/>
  <c r="BS172" i="5"/>
  <c r="CF180" i="5"/>
  <c r="AY3" i="5"/>
  <c r="CA168" i="5"/>
  <c r="CA170" i="5"/>
  <c r="CA155" i="5"/>
  <c r="CA140" i="5"/>
  <c r="CA143" i="5"/>
  <c r="CA184" i="5"/>
  <c r="CA185" i="5"/>
  <c r="CA178" i="5"/>
  <c r="CA132" i="5"/>
  <c r="CA145" i="5"/>
  <c r="CA160" i="5"/>
  <c r="CA161" i="5"/>
  <c r="CA186" i="5"/>
  <c r="CA177" i="5"/>
  <c r="CA154" i="5"/>
  <c r="CA125" i="5"/>
  <c r="CA165" i="5"/>
  <c r="BS26" i="5"/>
  <c r="BS30" i="5"/>
  <c r="CF34" i="5"/>
  <c r="BS45" i="5"/>
  <c r="BS64" i="5"/>
  <c r="BS13" i="5"/>
  <c r="CF17" i="5"/>
  <c r="CF41" i="5"/>
  <c r="BZ63" i="5"/>
  <c r="CF65" i="5"/>
  <c r="BS24" i="5"/>
  <c r="BS75" i="5"/>
  <c r="BS89" i="5"/>
  <c r="CF110" i="5"/>
  <c r="BZ130" i="5"/>
  <c r="BZ31" i="5"/>
  <c r="BZ52" i="5"/>
  <c r="BZ83" i="5"/>
  <c r="CF85" i="5"/>
  <c r="CF122" i="5"/>
  <c r="CF49" i="5"/>
  <c r="BS54" i="5"/>
  <c r="BZ56" i="5"/>
  <c r="CF58" i="5"/>
  <c r="BZ91" i="5"/>
  <c r="BS121" i="5"/>
  <c r="CF125" i="5"/>
  <c r="CF28" i="5"/>
  <c r="CF51" i="5"/>
  <c r="BS68" i="5"/>
  <c r="BZ82" i="5"/>
  <c r="CF46" i="5"/>
  <c r="BZ65" i="5"/>
  <c r="BS46" i="5"/>
  <c r="CC58" i="5"/>
  <c r="CC63" i="5"/>
  <c r="CF72" i="5"/>
  <c r="BZ89" i="5"/>
  <c r="CC97" i="5"/>
  <c r="BS102" i="5"/>
  <c r="BZ111" i="5"/>
  <c r="CF113" i="5"/>
  <c r="CF118" i="5"/>
  <c r="CF78" i="5"/>
  <c r="CF105" i="5"/>
  <c r="BS147" i="5"/>
  <c r="BJ161" i="5"/>
  <c r="BH175" i="5"/>
  <c r="BZ182" i="5"/>
  <c r="BZ85" i="5"/>
  <c r="CF137" i="5"/>
  <c r="BS161" i="5"/>
  <c r="CF73" i="5"/>
  <c r="BZ97" i="5"/>
  <c r="BJ100" i="5"/>
  <c r="CC133" i="5"/>
  <c r="BS152" i="5"/>
  <c r="CC162" i="5"/>
  <c r="CC167" i="5"/>
  <c r="BJ188" i="5"/>
  <c r="CC74" i="5"/>
  <c r="BH86" i="5"/>
  <c r="CG107" i="5"/>
  <c r="CG116" i="5"/>
  <c r="BJ112" i="5"/>
  <c r="BH72" i="5"/>
  <c r="BJ84" i="5"/>
  <c r="CC110" i="5"/>
  <c r="BZ129" i="5"/>
  <c r="BJ94" i="5"/>
  <c r="CF103" i="5"/>
  <c r="BS79" i="5"/>
  <c r="BZ81" i="5"/>
  <c r="CF93" i="5"/>
  <c r="CC122" i="5"/>
  <c r="CG128" i="5"/>
  <c r="BZ133" i="5"/>
  <c r="BJ157" i="5"/>
  <c r="BJ185" i="5"/>
  <c r="CF177" i="5"/>
  <c r="CF187" i="5"/>
  <c r="BH123" i="5"/>
  <c r="CG151" i="5"/>
  <c r="CG160" i="5"/>
  <c r="CG168" i="5"/>
  <c r="BZ189" i="5"/>
  <c r="BJ163" i="5"/>
  <c r="BS165" i="5"/>
  <c r="BS125" i="5"/>
  <c r="CF139" i="5"/>
  <c r="CG144" i="5"/>
  <c r="AI3" i="5"/>
  <c r="BK172" i="5"/>
  <c r="BK174" i="5"/>
  <c r="BK183" i="5"/>
  <c r="BK159" i="5"/>
  <c r="BK139" i="5"/>
  <c r="BK186" i="5"/>
  <c r="BK147" i="5"/>
  <c r="BK164" i="5"/>
  <c r="BK170" i="5"/>
  <c r="BK155" i="5"/>
  <c r="BK114" i="5"/>
  <c r="BK140" i="5"/>
  <c r="BK148" i="5"/>
  <c r="BK184" i="5"/>
  <c r="BK145" i="5"/>
  <c r="CC157" i="5"/>
  <c r="CG183" i="5"/>
  <c r="BJ170" i="5"/>
  <c r="AM3" i="5"/>
  <c r="BO175" i="5"/>
  <c r="BO169" i="5"/>
  <c r="BO178" i="5"/>
  <c r="BO157" i="5"/>
  <c r="BO126" i="5"/>
  <c r="BO10" i="5"/>
  <c r="BO141" i="5"/>
  <c r="BO166" i="5"/>
  <c r="BO182" i="5"/>
  <c r="BO189" i="5"/>
  <c r="BO158" i="5"/>
  <c r="BO152" i="5"/>
  <c r="BZ14" i="5"/>
  <c r="CF16" i="5"/>
  <c r="BZ30" i="5"/>
  <c r="BZ45" i="5"/>
  <c r="BZ64" i="5"/>
  <c r="CF38" i="5"/>
  <c r="BS53" i="5"/>
  <c r="CF57" i="5"/>
  <c r="BS11" i="5"/>
  <c r="CC61" i="5"/>
  <c r="CF14" i="5"/>
  <c r="CF24" i="5"/>
  <c r="CF26" i="5"/>
  <c r="CC17" i="5"/>
  <c r="CF42" i="5"/>
  <c r="BS61" i="5"/>
  <c r="BZ43" i="5"/>
  <c r="CC51" i="5"/>
  <c r="BZ29" i="5"/>
  <c r="CC36" i="5"/>
  <c r="BS50" i="5"/>
  <c r="BZ88" i="5"/>
  <c r="BH103" i="5"/>
  <c r="BJ113" i="5"/>
  <c r="BJ118" i="5"/>
  <c r="BJ126" i="5"/>
  <c r="BJ136" i="5"/>
  <c r="CC38" i="5"/>
  <c r="BS52" i="5"/>
  <c r="BZ80" i="5"/>
  <c r="CF82" i="5"/>
  <c r="CC89" i="5"/>
  <c r="CF107" i="5"/>
  <c r="BJ117" i="5"/>
  <c r="BZ121" i="5"/>
  <c r="BZ24" i="5"/>
  <c r="BZ47" i="5"/>
  <c r="CG49" i="5"/>
  <c r="BS71" i="5"/>
  <c r="BJ76" i="5"/>
  <c r="CG82" i="5"/>
  <c r="BZ49" i="5"/>
  <c r="BZ44" i="5"/>
  <c r="BS49" i="5"/>
  <c r="BS44" i="5"/>
  <c r="BZ46" i="5"/>
  <c r="CF48" i="5"/>
  <c r="BZ62" i="5"/>
  <c r="BS67" i="5"/>
  <c r="BH45" i="5"/>
  <c r="BS73" i="5"/>
  <c r="BZ75" i="5"/>
  <c r="BJ78" i="5"/>
  <c r="CC82" i="5"/>
  <c r="CC87" i="5"/>
  <c r="CG92" i="5"/>
  <c r="BJ95" i="5"/>
  <c r="CF136" i="5"/>
  <c r="CF95" i="5"/>
  <c r="BZ120" i="5"/>
  <c r="BZ128" i="5"/>
  <c r="BS133" i="5"/>
  <c r="BZ135" i="5"/>
  <c r="CC140" i="5"/>
  <c r="BH143" i="5"/>
  <c r="CG149" i="5"/>
  <c r="CF156" i="5"/>
  <c r="BS163" i="5"/>
  <c r="BH188" i="5"/>
  <c r="CC94" i="5"/>
  <c r="BS128" i="5"/>
  <c r="BS149" i="5"/>
  <c r="BS156" i="5"/>
  <c r="BH168" i="5"/>
  <c r="BS173" i="5"/>
  <c r="BJ178" i="5"/>
  <c r="CF184" i="5"/>
  <c r="CC189" i="5"/>
  <c r="CC88" i="5"/>
  <c r="CG97" i="5"/>
  <c r="BZ102" i="5"/>
  <c r="BH121" i="5"/>
  <c r="BZ143" i="5"/>
  <c r="BZ152" i="5"/>
  <c r="BZ155" i="5"/>
  <c r="CF160" i="5"/>
  <c r="CF165" i="5"/>
  <c r="CG175" i="5"/>
  <c r="BS178" i="5"/>
  <c r="BH183" i="5"/>
  <c r="BS80" i="5"/>
  <c r="BS82" i="5"/>
  <c r="CF86" i="5"/>
  <c r="BS107" i="5"/>
  <c r="BH126" i="5"/>
  <c r="CG96" i="5"/>
  <c r="BZ96" i="5"/>
  <c r="BZ106" i="5"/>
  <c r="BJ111" i="5"/>
  <c r="BS96" i="5"/>
  <c r="CC104" i="5"/>
  <c r="CF138" i="5"/>
  <c r="BH146" i="5"/>
  <c r="BZ162" i="5"/>
  <c r="BZ167" i="5"/>
  <c r="CF169" i="5"/>
  <c r="CG148" i="5"/>
  <c r="BJ151" i="5"/>
  <c r="BS187" i="5"/>
  <c r="BJ147" i="5"/>
  <c r="BH144" i="5"/>
  <c r="BH173" i="5"/>
  <c r="BZ142" i="5"/>
  <c r="CC156" i="5"/>
  <c r="BS188" i="5"/>
  <c r="BH185" i="5"/>
  <c r="CF174" i="5"/>
  <c r="BJ181" i="5"/>
  <c r="BJ167" i="5"/>
  <c r="BF3" i="5"/>
  <c r="CH174" i="5"/>
  <c r="CH10" i="5"/>
  <c r="BT10" i="5"/>
  <c r="AK3" i="5"/>
  <c r="BL175" i="5"/>
  <c r="CH181" i="5"/>
  <c r="BL168" i="5"/>
  <c r="BT177" i="5"/>
  <c r="CE169" i="5"/>
  <c r="BL181" i="5"/>
  <c r="AO3" i="5"/>
  <c r="CH131" i="5"/>
  <c r="AR3" i="5"/>
  <c r="BT184" i="5"/>
  <c r="AJ3" i="5"/>
  <c r="BC3" i="5"/>
  <c r="CE10" i="5"/>
  <c r="BT175" i="5"/>
  <c r="BM175" i="5"/>
  <c r="BT181" i="5"/>
  <c r="AU3" i="5"/>
  <c r="BW10" i="5"/>
  <c r="BW178" i="5"/>
  <c r="AG3" i="5"/>
  <c r="BI10" i="5"/>
  <c r="BI185" i="5"/>
  <c r="BB3" i="5"/>
  <c r="CD10" i="5"/>
  <c r="CD182" i="5"/>
  <c r="CH187" i="5"/>
  <c r="AP3" i="5"/>
  <c r="BR172" i="5"/>
  <c r="BM10" i="5"/>
  <c r="CE158" i="5"/>
  <c r="BQ185" i="5"/>
  <c r="CH172" i="5"/>
  <c r="CE182" i="5"/>
  <c r="CH143" i="5"/>
  <c r="CH145" i="5"/>
  <c r="BL10" i="5"/>
  <c r="BL187" i="5"/>
  <c r="BR186" i="5"/>
  <c r="BM168" i="5"/>
  <c r="AS3" i="5"/>
  <c r="AZ3" i="5"/>
  <c r="CB181" i="5"/>
  <c r="CB168" i="5"/>
  <c r="CI10" i="5"/>
  <c r="BV4" i="5" l="1"/>
  <c r="BN3" i="5"/>
  <c r="BN4" i="5"/>
  <c r="BR3" i="5"/>
  <c r="BQ4" i="5"/>
  <c r="BP4" i="5"/>
  <c r="CB4" i="5"/>
  <c r="BU3" i="5"/>
  <c r="BR4" i="5"/>
  <c r="BQ3" i="5"/>
  <c r="BW68" i="7"/>
  <c r="BX4" i="5"/>
  <c r="CA4" i="5"/>
  <c r="CA3" i="5"/>
  <c r="BY4" i="5"/>
  <c r="BV3" i="5"/>
  <c r="CF3" i="5"/>
  <c r="CF4" i="5"/>
  <c r="BU4" i="5"/>
  <c r="BL3" i="5"/>
  <c r="BL4" i="5"/>
  <c r="BT4" i="5"/>
  <c r="BT3" i="5"/>
  <c r="BK3" i="5"/>
  <c r="BK4" i="5"/>
  <c r="BX3" i="5"/>
  <c r="BM4" i="5"/>
  <c r="BM3" i="5"/>
  <c r="BI4" i="5"/>
  <c r="BI3" i="5"/>
  <c r="BP3" i="5"/>
  <c r="CG3" i="5"/>
  <c r="CG4" i="5"/>
  <c r="BJ4" i="5"/>
  <c r="BJ3" i="5"/>
  <c r="BZ3" i="5"/>
  <c r="BZ4" i="5"/>
  <c r="BY3" i="5"/>
  <c r="BS3" i="5"/>
  <c r="BS4" i="5"/>
  <c r="CB3" i="5"/>
  <c r="CI3" i="5"/>
  <c r="CI4" i="5"/>
  <c r="CH3" i="5"/>
  <c r="CH4" i="5"/>
  <c r="CD3" i="5"/>
  <c r="CD4" i="5"/>
  <c r="BW3" i="5"/>
  <c r="BW4" i="5"/>
  <c r="CE4" i="5"/>
  <c r="CE3" i="5"/>
  <c r="BO3" i="5"/>
  <c r="BO4" i="5"/>
  <c r="BH4" i="5"/>
  <c r="BH3" i="5"/>
  <c r="CC4" i="5"/>
  <c r="CC3" i="5"/>
  <c r="BW36" i="7" l="1"/>
  <c r="BW59" i="7"/>
  <c r="BW125" i="7"/>
  <c r="BW46" i="7"/>
  <c r="BW84" i="7"/>
  <c r="BW154" i="7"/>
  <c r="BW97" i="7"/>
  <c r="BW23" i="7"/>
  <c r="BW88" i="7"/>
  <c r="BW128" i="7"/>
  <c r="BW118" i="7"/>
  <c r="BW172" i="7"/>
  <c r="BW151" i="7"/>
  <c r="BW64" i="7"/>
  <c r="BW76" i="7"/>
  <c r="BW31" i="7"/>
  <c r="BW77" i="7"/>
  <c r="BW145" i="7"/>
  <c r="BW150" i="7"/>
  <c r="BW169" i="7"/>
  <c r="BW67" i="7"/>
  <c r="BW63" i="7"/>
  <c r="BW120" i="7"/>
  <c r="BW29" i="7"/>
  <c r="BW73" i="7"/>
  <c r="BW30" i="7"/>
  <c r="BW159" i="7"/>
  <c r="BW47" i="7"/>
  <c r="BW174" i="7"/>
  <c r="BW61" i="7"/>
  <c r="BW155" i="7"/>
  <c r="BW147" i="7"/>
  <c r="BW48" i="7"/>
  <c r="BW60" i="7"/>
  <c r="BW71" i="7"/>
  <c r="BW142" i="7"/>
  <c r="BW44" i="7"/>
  <c r="BW143" i="7"/>
  <c r="BW25" i="7"/>
  <c r="BW37" i="7"/>
  <c r="BW35" i="7"/>
  <c r="BW182" i="7"/>
  <c r="BW16" i="7"/>
  <c r="BW95" i="7"/>
  <c r="BW176" i="7"/>
  <c r="BW137" i="7"/>
  <c r="BW129" i="7"/>
  <c r="BW11" i="7"/>
  <c r="BW34" i="7"/>
  <c r="BW62" i="7"/>
  <c r="BW89" i="7"/>
  <c r="BW98" i="7"/>
  <c r="BW94" i="7"/>
  <c r="BW171" i="7"/>
  <c r="BW168" i="7"/>
  <c r="BW184" i="7"/>
  <c r="BW135" i="7"/>
  <c r="BW152" i="7"/>
  <c r="BW144" i="7"/>
  <c r="BW28" i="7"/>
  <c r="BW160" i="7"/>
  <c r="BW136" i="7"/>
  <c r="BW153" i="7"/>
  <c r="BW18" i="7"/>
  <c r="BW102" i="7"/>
  <c r="BW149" i="7"/>
  <c r="BW56" i="7"/>
  <c r="BW141" i="7"/>
  <c r="BW54" i="7"/>
  <c r="BW146" i="7"/>
  <c r="BW167" i="7"/>
  <c r="BW52" i="7"/>
  <c r="BW82" i="7"/>
  <c r="BW187" i="7"/>
  <c r="BW65" i="7"/>
  <c r="BW10" i="7"/>
  <c r="BW134" i="7"/>
  <c r="BW72" i="7"/>
  <c r="BW70" i="7"/>
  <c r="BW104" i="7"/>
  <c r="BW122" i="7"/>
  <c r="BW124" i="7"/>
  <c r="BW12" i="7"/>
  <c r="BW74" i="7"/>
  <c r="BW19" i="7"/>
  <c r="BW188" i="7"/>
  <c r="BW17" i="7"/>
  <c r="BW114" i="7"/>
  <c r="BW165" i="7"/>
  <c r="BW39" i="7"/>
  <c r="BW103" i="7"/>
  <c r="BW15" i="7"/>
  <c r="BW112" i="7"/>
  <c r="BW107" i="7"/>
  <c r="BW57" i="7"/>
  <c r="BW49" i="7"/>
  <c r="BW117" i="7"/>
  <c r="BW69" i="7"/>
  <c r="BW148" i="7"/>
  <c r="BW53" i="7"/>
  <c r="BW138" i="7"/>
  <c r="BW42" i="7"/>
  <c r="BW85" i="7"/>
  <c r="BW40" i="7"/>
  <c r="BW81" i="7"/>
  <c r="BW38" i="7"/>
  <c r="BW45" i="7"/>
  <c r="BW93" i="7"/>
  <c r="BW58" i="7"/>
  <c r="BW99" i="7"/>
  <c r="BW140" i="7"/>
  <c r="BW123" i="7"/>
  <c r="BW41" i="7"/>
  <c r="BW91" i="7"/>
  <c r="BW116" i="7"/>
  <c r="BW87" i="7"/>
  <c r="BW92" i="7"/>
  <c r="BW75" i="7"/>
  <c r="BW131" i="7"/>
  <c r="BW189" i="7"/>
  <c r="BW78" i="7"/>
  <c r="BW20" i="7"/>
  <c r="BW173" i="7"/>
  <c r="BW110" i="7"/>
  <c r="BW163" i="7"/>
  <c r="BW14" i="7"/>
  <c r="BW175" i="7"/>
  <c r="BW164" i="7"/>
  <c r="BW51" i="7"/>
  <c r="BW32" i="7"/>
  <c r="BW127" i="7"/>
  <c r="BW133" i="7"/>
  <c r="BW22" i="7"/>
  <c r="BW166" i="7"/>
  <c r="BW113" i="7"/>
  <c r="BW79" i="7"/>
  <c r="BW66" i="7"/>
  <c r="BW109" i="7"/>
  <c r="BW43" i="7"/>
  <c r="BW101" i="7"/>
  <c r="BW132" i="7"/>
  <c r="BW119" i="7"/>
  <c r="BW111" i="7"/>
  <c r="BW157" i="7"/>
  <c r="BW156" i="7"/>
  <c r="BW186" i="7"/>
  <c r="BW33" i="7"/>
  <c r="BW86" i="7"/>
  <c r="BW55" i="7"/>
  <c r="BW50" i="7"/>
  <c r="BW179" i="7"/>
  <c r="BW180" i="7"/>
  <c r="BW90" i="7"/>
  <c r="BW24" i="7"/>
  <c r="BW183" i="7"/>
  <c r="BW96" i="7"/>
  <c r="BW162" i="7"/>
  <c r="BW158" i="7"/>
  <c r="BW105" i="7"/>
  <c r="BW108" i="7"/>
  <c r="BW170" i="7"/>
  <c r="BW181" i="7"/>
  <c r="BW139" i="7"/>
  <c r="BW26" i="7"/>
  <c r="BW80" i="7"/>
  <c r="BW21" i="7"/>
  <c r="BW13" i="7"/>
  <c r="BW115" i="7"/>
  <c r="BW185" i="7"/>
  <c r="BW27" i="7"/>
  <c r="BW178" i="7"/>
  <c r="BW177" i="7"/>
  <c r="BW130" i="7"/>
  <c r="BW161" i="7"/>
  <c r="BW126" i="7"/>
  <c r="BW100" i="7"/>
  <c r="BW106" i="7"/>
  <c r="BW121" i="7"/>
  <c r="BW83" i="7"/>
  <c r="BY10" i="7" l="1"/>
  <c r="BW3" i="7"/>
  <c r="BW5" i="7" s="1"/>
  <c r="BW2" i="7"/>
  <c r="BW4" i="7" l="1"/>
  <c r="BW6" i="7" s="1"/>
  <c r="G8" i="8" s="1" a="1"/>
  <c r="CA56" i="7" l="1"/>
  <c r="CA121" i="7"/>
  <c r="CA85" i="7"/>
  <c r="CA90" i="7"/>
  <c r="CA50" i="7"/>
  <c r="CA60" i="7"/>
  <c r="CA125" i="7"/>
  <c r="CA140" i="7"/>
  <c r="CA105" i="7"/>
  <c r="CA54" i="7"/>
  <c r="CA17" i="7"/>
  <c r="CA16" i="7"/>
  <c r="CA129" i="7"/>
  <c r="CA69" i="7"/>
  <c r="CA113" i="7"/>
  <c r="CA44" i="7"/>
  <c r="CA53" i="7"/>
  <c r="CA117" i="7"/>
  <c r="CA161" i="7"/>
  <c r="CA82" i="7"/>
  <c r="CA185" i="7"/>
  <c r="CA35" i="7"/>
  <c r="CA14" i="7"/>
  <c r="CA148" i="7"/>
  <c r="CA19" i="7"/>
  <c r="CA116" i="7"/>
  <c r="CA45" i="7"/>
  <c r="CA158" i="7"/>
  <c r="CA174" i="7"/>
  <c r="CA24" i="7"/>
  <c r="CA63" i="7"/>
  <c r="CA131" i="7"/>
  <c r="CA95" i="7"/>
  <c r="CA103" i="7"/>
  <c r="CA80" i="7"/>
  <c r="CA146" i="7"/>
  <c r="CA168" i="7"/>
  <c r="CA91" i="7"/>
  <c r="CA186" i="7"/>
  <c r="CA128" i="7"/>
  <c r="CA169" i="7"/>
  <c r="CA115" i="7"/>
  <c r="CA156" i="7"/>
  <c r="CA27" i="7"/>
  <c r="CA74" i="7"/>
  <c r="CA109" i="7"/>
  <c r="CA77" i="7"/>
  <c r="CA182" i="7"/>
  <c r="CA28" i="7"/>
  <c r="CA67" i="7"/>
  <c r="CA135" i="7"/>
  <c r="CA144" i="7"/>
  <c r="CA96" i="7"/>
  <c r="CA25" i="7"/>
  <c r="CA88" i="7"/>
  <c r="CA154" i="7"/>
  <c r="CA170" i="7"/>
  <c r="CA21" i="7"/>
  <c r="CA72" i="7"/>
  <c r="CA73" i="7"/>
  <c r="CA31" i="7"/>
  <c r="CA118" i="7"/>
  <c r="CA40" i="7"/>
  <c r="CA84" i="7"/>
  <c r="CA32" i="7"/>
  <c r="CA22" i="7"/>
  <c r="CA39" i="7"/>
  <c r="CA152" i="7"/>
  <c r="CA153" i="7"/>
  <c r="CA52" i="7"/>
  <c r="CA184" i="7"/>
  <c r="CA98" i="7"/>
  <c r="CA29" i="7"/>
  <c r="CA100" i="7"/>
  <c r="CA38" i="7"/>
  <c r="CA46" i="7"/>
  <c r="CA188" i="7"/>
  <c r="CA26" i="7"/>
  <c r="CA133" i="7"/>
  <c r="CA57" i="7"/>
  <c r="CA122" i="7"/>
  <c r="CA87" i="7"/>
  <c r="CA139" i="7"/>
  <c r="CA36" i="7"/>
  <c r="CA20" i="7"/>
  <c r="CA47" i="7"/>
  <c r="CA160" i="7"/>
  <c r="CA177" i="7"/>
  <c r="CA64" i="7"/>
  <c r="CA107" i="7"/>
  <c r="CA55" i="7"/>
  <c r="CA167" i="7"/>
  <c r="CA143" i="7"/>
  <c r="CA33" i="7"/>
  <c r="CA157" i="7"/>
  <c r="CA162" i="7"/>
  <c r="CA108" i="7"/>
  <c r="CA66" i="7"/>
  <c r="CA101" i="7"/>
  <c r="CA163" i="7"/>
  <c r="CA123" i="7"/>
  <c r="CA141" i="7"/>
  <c r="CA112" i="7"/>
  <c r="CA124" i="7"/>
  <c r="CA155" i="7"/>
  <c r="CA104" i="7"/>
  <c r="CA159" i="7"/>
  <c r="CA99" i="7"/>
  <c r="CA18" i="7"/>
  <c r="CA150" i="7"/>
  <c r="CA13" i="7"/>
  <c r="CA127" i="7"/>
  <c r="CA97" i="7"/>
  <c r="CA165" i="7"/>
  <c r="CA41" i="7"/>
  <c r="CA176" i="7"/>
  <c r="CA166" i="7"/>
  <c r="CA30" i="7"/>
  <c r="CA145" i="7"/>
  <c r="CA126" i="7"/>
  <c r="CA179" i="7"/>
  <c r="CA51" i="7"/>
  <c r="CA110" i="7"/>
  <c r="CA183" i="7"/>
  <c r="CA172" i="7"/>
  <c r="CA68" i="7"/>
  <c r="CA151" i="7"/>
  <c r="CA15" i="7"/>
  <c r="CA137" i="7"/>
  <c r="CA61" i="7"/>
  <c r="CA142" i="7"/>
  <c r="CA76" i="7"/>
  <c r="CA42" i="7"/>
  <c r="CA78" i="7"/>
  <c r="CA79" i="7"/>
  <c r="CA111" i="7"/>
  <c r="CA59" i="7"/>
  <c r="CA187" i="7"/>
  <c r="CA75" i="7"/>
  <c r="CA147" i="7"/>
  <c r="CA171" i="7"/>
  <c r="CA81" i="7"/>
  <c r="CA120" i="7"/>
  <c r="CA181" i="7"/>
  <c r="CA89" i="7"/>
  <c r="CA136" i="7"/>
  <c r="CA178" i="7"/>
  <c r="CA189" i="7"/>
  <c r="CA11" i="7"/>
  <c r="CA149" i="7"/>
  <c r="CA164" i="7"/>
  <c r="CA106" i="7"/>
  <c r="CA83" i="7"/>
  <c r="CA23" i="7"/>
  <c r="CA92" i="7"/>
  <c r="CA86" i="7"/>
  <c r="CA114" i="7"/>
  <c r="CA34" i="7"/>
  <c r="CA130" i="7"/>
  <c r="CA37" i="7"/>
  <c r="CA102" i="7"/>
  <c r="CA173" i="7"/>
  <c r="CA48" i="7"/>
  <c r="CA49" i="7"/>
  <c r="CA134" i="7"/>
  <c r="CA58" i="7"/>
  <c r="CA94" i="7"/>
  <c r="CA12" i="7"/>
  <c r="CA65" i="7"/>
  <c r="CA138" i="7"/>
  <c r="CA62" i="7"/>
  <c r="CA71" i="7"/>
  <c r="CA70" i="7"/>
  <c r="CA43" i="7"/>
  <c r="CA93" i="7"/>
  <c r="CA119" i="7"/>
  <c r="CA132" i="7"/>
  <c r="CA175" i="7"/>
  <c r="CA180" i="7"/>
  <c r="CN55" i="7"/>
  <c r="CN91" i="7"/>
  <c r="CN163" i="7"/>
  <c r="CN121" i="7"/>
  <c r="CN70" i="7"/>
  <c r="CN90" i="7"/>
  <c r="CN152" i="7"/>
  <c r="CN42" i="7"/>
  <c r="CN109" i="7"/>
  <c r="CN34" i="7"/>
  <c r="CN101" i="7"/>
  <c r="CN106" i="7"/>
  <c r="CN131" i="7"/>
  <c r="CN165" i="7"/>
  <c r="CN113" i="7"/>
  <c r="CN58" i="7"/>
  <c r="CN94" i="7"/>
  <c r="CN49" i="7"/>
  <c r="CN124" i="7"/>
  <c r="CN188" i="7"/>
  <c r="CN185" i="7"/>
  <c r="CN35" i="7"/>
  <c r="CN12" i="7"/>
  <c r="CN25" i="7"/>
  <c r="CN92" i="7"/>
  <c r="CN186" i="7"/>
  <c r="CN153" i="7"/>
  <c r="CN18" i="7"/>
  <c r="CN24" i="7"/>
  <c r="CN179" i="7"/>
  <c r="CN147" i="7"/>
  <c r="CN60" i="7"/>
  <c r="CN126" i="7"/>
  <c r="CN52" i="7"/>
  <c r="CN88" i="7"/>
  <c r="CN67" i="7"/>
  <c r="CN59" i="7"/>
  <c r="CN95" i="7"/>
  <c r="CN51" i="7"/>
  <c r="CN125" i="7"/>
  <c r="CN74" i="7"/>
  <c r="CN141" i="7"/>
  <c r="CN156" i="7"/>
  <c r="CN50" i="7"/>
  <c r="CN36" i="7"/>
  <c r="CN16" i="7"/>
  <c r="CN83" i="7"/>
  <c r="CN145" i="7"/>
  <c r="CN33" i="7"/>
  <c r="CN64" i="7"/>
  <c r="CN178" i="7"/>
  <c r="CN62" i="7"/>
  <c r="CN98" i="7"/>
  <c r="CN103" i="7"/>
  <c r="CN128" i="7"/>
  <c r="CN172" i="7"/>
  <c r="CN143" i="7"/>
  <c r="CN56" i="7"/>
  <c r="CN122" i="7"/>
  <c r="CN138" i="7"/>
  <c r="CN23" i="7"/>
  <c r="CN146" i="7"/>
  <c r="CN11" i="7"/>
  <c r="CN28" i="7"/>
  <c r="CN96" i="7"/>
  <c r="CN75" i="7"/>
  <c r="CN157" i="7"/>
  <c r="CN150" i="7"/>
  <c r="CN26" i="7"/>
  <c r="CN99" i="7"/>
  <c r="CN104" i="7"/>
  <c r="CN129" i="7"/>
  <c r="CN78" i="7"/>
  <c r="CN41" i="7"/>
  <c r="CN160" i="7"/>
  <c r="CN118" i="7"/>
  <c r="CN108" i="7"/>
  <c r="CN168" i="7"/>
  <c r="CN19" i="7"/>
  <c r="CN87" i="7"/>
  <c r="CN149" i="7"/>
  <c r="CN13" i="7"/>
  <c r="CN63" i="7"/>
  <c r="CN116" i="7"/>
  <c r="CN80" i="7"/>
  <c r="CN142" i="7"/>
  <c r="CN20" i="7"/>
  <c r="CN132" i="7"/>
  <c r="CN167" i="7"/>
  <c r="CN137" i="7"/>
  <c r="CN81" i="7"/>
  <c r="CN133" i="7"/>
  <c r="CN164" i="7"/>
  <c r="CN71" i="7"/>
  <c r="CN44" i="7"/>
  <c r="CN84" i="7"/>
  <c r="CN134" i="7"/>
  <c r="CN65" i="7"/>
  <c r="CN85" i="7"/>
  <c r="CN136" i="7"/>
  <c r="CN53" i="7"/>
  <c r="CN17" i="7"/>
  <c r="CN66" i="7"/>
  <c r="CN68" i="7"/>
  <c r="CN38" i="7"/>
  <c r="CN181" i="7"/>
  <c r="CN173" i="7"/>
  <c r="CN189" i="7"/>
  <c r="CN73" i="7"/>
  <c r="CN140" i="7"/>
  <c r="CN155" i="7"/>
  <c r="CN48" i="7"/>
  <c r="CN14" i="7"/>
  <c r="CN82" i="7"/>
  <c r="CN144" i="7"/>
  <c r="CN29" i="7"/>
  <c r="CN31" i="7"/>
  <c r="CN176" i="7"/>
  <c r="CN171" i="7"/>
  <c r="CN57" i="7"/>
  <c r="CN93" i="7"/>
  <c r="CN47" i="7"/>
  <c r="CN123" i="7"/>
  <c r="CN187" i="7"/>
  <c r="CN76" i="7"/>
  <c r="CN37" i="7"/>
  <c r="CN158" i="7"/>
  <c r="CN54" i="7"/>
  <c r="CN27" i="7"/>
  <c r="CN169" i="7"/>
  <c r="CN166" i="7"/>
  <c r="CN184" i="7"/>
  <c r="CN110" i="7"/>
  <c r="CN77" i="7"/>
  <c r="CN39" i="7"/>
  <c r="CN159" i="7"/>
  <c r="CN117" i="7"/>
  <c r="CN86" i="7"/>
  <c r="CN148" i="7"/>
  <c r="CN32" i="7"/>
  <c r="CN21" i="7"/>
  <c r="CN97" i="7"/>
  <c r="CN102" i="7"/>
  <c r="CN127" i="7"/>
  <c r="CN112" i="7"/>
  <c r="CN22" i="7"/>
  <c r="CN162" i="7"/>
  <c r="CN120" i="7"/>
  <c r="CN170" i="7"/>
  <c r="CN15" i="7"/>
  <c r="CN61" i="7"/>
  <c r="CN45" i="7"/>
  <c r="CN89" i="7"/>
  <c r="CN135" i="7"/>
  <c r="CN115" i="7"/>
  <c r="CN111" i="7"/>
  <c r="CN79" i="7"/>
  <c r="CN139" i="7"/>
  <c r="CN154" i="7"/>
  <c r="CN130" i="7"/>
  <c r="CN151" i="7"/>
  <c r="CN114" i="7"/>
  <c r="CN177" i="7"/>
  <c r="CN30" i="7"/>
  <c r="CN174" i="7"/>
  <c r="CN105" i="7"/>
  <c r="CN119" i="7"/>
  <c r="CN40" i="7"/>
  <c r="CN182" i="7"/>
  <c r="CN100" i="7"/>
  <c r="CN183" i="7"/>
  <c r="CN69" i="7"/>
  <c r="CN46" i="7"/>
  <c r="CN107" i="7"/>
  <c r="CN180" i="7"/>
  <c r="CN175" i="7"/>
  <c r="CN72" i="7"/>
  <c r="CN43" i="7"/>
  <c r="CN161" i="7"/>
  <c r="CI58" i="7"/>
  <c r="CI123" i="7"/>
  <c r="CI82" i="7"/>
  <c r="CI43" i="7"/>
  <c r="CI12" i="7"/>
  <c r="CI59" i="7"/>
  <c r="CI124" i="7"/>
  <c r="CI84" i="7"/>
  <c r="CI102" i="7"/>
  <c r="CI56" i="7"/>
  <c r="CI121" i="7"/>
  <c r="CI45" i="7"/>
  <c r="CI89" i="7"/>
  <c r="CI53" i="7"/>
  <c r="CI118" i="7"/>
  <c r="CI162" i="7"/>
  <c r="CI83" i="7"/>
  <c r="CI183" i="7"/>
  <c r="CI178" i="7"/>
  <c r="CI144" i="7"/>
  <c r="CI31" i="7"/>
  <c r="CI143" i="7"/>
  <c r="CI32" i="7"/>
  <c r="CI145" i="7"/>
  <c r="CI29" i="7"/>
  <c r="CI177" i="7"/>
  <c r="CI156" i="7"/>
  <c r="CI63" i="7"/>
  <c r="CI92" i="7"/>
  <c r="CI188" i="7"/>
  <c r="CI18" i="7"/>
  <c r="CI62" i="7"/>
  <c r="CI127" i="7"/>
  <c r="CI90" i="7"/>
  <c r="CI179" i="7"/>
  <c r="CI24" i="7"/>
  <c r="CI13" i="7"/>
  <c r="CI128" i="7"/>
  <c r="CI139" i="7"/>
  <c r="CI169" i="7"/>
  <c r="CI14" i="7"/>
  <c r="CI60" i="7"/>
  <c r="CI125" i="7"/>
  <c r="CI86" i="7"/>
  <c r="CI106" i="7"/>
  <c r="CI57" i="7"/>
  <c r="CI122" i="7"/>
  <c r="CI80" i="7"/>
  <c r="CI140" i="7"/>
  <c r="CI68" i="7"/>
  <c r="CI11" i="7"/>
  <c r="CI170" i="7"/>
  <c r="CI133" i="7"/>
  <c r="CI104" i="7"/>
  <c r="CI152" i="7"/>
  <c r="CI130" i="7"/>
  <c r="CI27" i="7"/>
  <c r="CI64" i="7"/>
  <c r="CI131" i="7"/>
  <c r="CI94" i="7"/>
  <c r="CI171" i="7"/>
  <c r="CI76" i="7"/>
  <c r="CI28" i="7"/>
  <c r="CI65" i="7"/>
  <c r="CI132" i="7"/>
  <c r="CI96" i="7"/>
  <c r="CI174" i="7"/>
  <c r="CI105" i="7"/>
  <c r="CI148" i="7"/>
  <c r="CI25" i="7"/>
  <c r="CI17" i="7"/>
  <c r="CI129" i="7"/>
  <c r="CI141" i="7"/>
  <c r="CI186" i="7"/>
  <c r="CI16" i="7"/>
  <c r="CI61" i="7"/>
  <c r="CI126" i="7"/>
  <c r="CI88" i="7"/>
  <c r="CI163" i="7"/>
  <c r="CI135" i="7"/>
  <c r="CI112" i="7"/>
  <c r="CI136" i="7"/>
  <c r="CI66" i="7"/>
  <c r="CI98" i="7"/>
  <c r="CI26" i="7"/>
  <c r="CI50" i="7"/>
  <c r="CI77" i="7"/>
  <c r="CI110" i="7"/>
  <c r="CI78" i="7"/>
  <c r="CI180" i="7"/>
  <c r="CI51" i="7"/>
  <c r="CI79" i="7"/>
  <c r="CI39" i="7"/>
  <c r="CI47" i="7"/>
  <c r="CI181" i="7"/>
  <c r="CI160" i="7"/>
  <c r="CI48" i="7"/>
  <c r="CI73" i="7"/>
  <c r="CI108" i="7"/>
  <c r="CI70" i="7"/>
  <c r="CI154" i="7"/>
  <c r="CI187" i="7"/>
  <c r="CI22" i="7"/>
  <c r="CI115" i="7"/>
  <c r="CI44" i="7"/>
  <c r="CI157" i="7"/>
  <c r="CI142" i="7"/>
  <c r="CI69" i="7"/>
  <c r="CI85" i="7"/>
  <c r="CI23" i="7"/>
  <c r="CI172" i="7"/>
  <c r="CI117" i="7"/>
  <c r="CI101" i="7"/>
  <c r="CI103" i="7"/>
  <c r="CI49" i="7"/>
  <c r="CI149" i="7"/>
  <c r="CI184" i="7"/>
  <c r="CI87" i="7"/>
  <c r="CI161" i="7"/>
  <c r="CI71" i="7"/>
  <c r="CI147" i="7"/>
  <c r="CI158" i="7"/>
  <c r="CI35" i="7"/>
  <c r="CI120" i="7"/>
  <c r="CI155" i="7"/>
  <c r="CI72" i="7"/>
  <c r="CI20" i="7"/>
  <c r="CI185" i="7"/>
  <c r="CI176" i="7"/>
  <c r="CI159" i="7"/>
  <c r="CI116" i="7"/>
  <c r="CI93" i="7"/>
  <c r="CI37" i="7"/>
  <c r="CI153" i="7"/>
  <c r="CI95" i="7"/>
  <c r="CI137" i="7"/>
  <c r="CI182" i="7"/>
  <c r="CI67" i="7"/>
  <c r="CI74" i="7"/>
  <c r="CI107" i="7"/>
  <c r="CI33" i="7"/>
  <c r="CI75" i="7"/>
  <c r="CI189" i="7"/>
  <c r="CI151" i="7"/>
  <c r="CI40" i="7"/>
  <c r="CI81" i="7"/>
  <c r="CI114" i="7"/>
  <c r="CI100" i="7"/>
  <c r="CI119" i="7"/>
  <c r="CI146" i="7"/>
  <c r="CI55" i="7"/>
  <c r="CI41" i="7"/>
  <c r="CI173" i="7"/>
  <c r="CI42" i="7"/>
  <c r="CI19" i="7"/>
  <c r="CI175" i="7"/>
  <c r="CI46" i="7"/>
  <c r="CI97" i="7"/>
  <c r="CI165" i="7"/>
  <c r="CI167" i="7"/>
  <c r="CI164" i="7"/>
  <c r="CI150" i="7"/>
  <c r="CI15" i="7"/>
  <c r="CI109" i="7"/>
  <c r="CI54" i="7"/>
  <c r="CI36" i="7"/>
  <c r="CI34" i="7"/>
  <c r="CI38" i="7"/>
  <c r="CI99" i="7"/>
  <c r="CI113" i="7"/>
  <c r="CI111" i="7"/>
  <c r="CI91" i="7"/>
  <c r="CI21" i="7"/>
  <c r="CI134" i="7"/>
  <c r="CI52" i="7"/>
  <c r="CI138" i="7"/>
  <c r="CI166" i="7"/>
  <c r="CI30" i="7"/>
  <c r="CI168" i="7"/>
  <c r="CP12" i="7"/>
  <c r="CP68" i="7"/>
  <c r="CP132" i="7"/>
  <c r="CP111" i="7"/>
  <c r="CP96" i="7"/>
  <c r="CP63" i="7"/>
  <c r="CP127" i="7"/>
  <c r="CP53" i="7"/>
  <c r="CP103" i="7"/>
  <c r="CP184" i="7"/>
  <c r="CP122" i="7"/>
  <c r="CP160" i="7"/>
  <c r="CP77" i="7"/>
  <c r="CP20" i="7"/>
  <c r="CP88" i="7"/>
  <c r="CP169" i="7"/>
  <c r="CP118" i="7"/>
  <c r="CP152" i="7"/>
  <c r="CP27" i="7"/>
  <c r="CP139" i="7"/>
  <c r="CP16" i="7"/>
  <c r="CP39" i="7"/>
  <c r="CP136" i="7"/>
  <c r="CP173" i="7"/>
  <c r="CP145" i="7"/>
  <c r="CP11" i="7"/>
  <c r="CP67" i="7"/>
  <c r="CP131" i="7"/>
  <c r="CP110" i="7"/>
  <c r="CP94" i="7"/>
  <c r="CP130" i="7"/>
  <c r="CP92" i="7"/>
  <c r="CP35" i="7"/>
  <c r="CP49" i="7"/>
  <c r="CP182" i="7"/>
  <c r="CP126" i="7"/>
  <c r="CP79" i="7"/>
  <c r="CP175" i="7"/>
  <c r="CP65" i="7"/>
  <c r="CP28" i="7"/>
  <c r="CP22" i="7"/>
  <c r="CP43" i="7"/>
  <c r="CP34" i="7"/>
  <c r="CP93" i="7"/>
  <c r="CP153" i="7"/>
  <c r="CP106" i="7"/>
  <c r="CP15" i="7"/>
  <c r="CP38" i="7"/>
  <c r="CP135" i="7"/>
  <c r="CP116" i="7"/>
  <c r="CP143" i="7"/>
  <c r="CP179" i="7"/>
  <c r="CP18" i="7"/>
  <c r="CP26" i="7"/>
  <c r="CP149" i="7"/>
  <c r="CP69" i="7"/>
  <c r="CP112" i="7"/>
  <c r="CP14" i="7"/>
  <c r="CP134" i="7"/>
  <c r="CP100" i="7"/>
  <c r="CP177" i="7"/>
  <c r="CP40" i="7"/>
  <c r="CP174" i="7"/>
  <c r="CP58" i="7"/>
  <c r="CP70" i="7"/>
  <c r="CP83" i="7"/>
  <c r="CP101" i="7"/>
  <c r="CP162" i="7"/>
  <c r="CP176" i="7"/>
  <c r="CP19" i="7"/>
  <c r="CP42" i="7"/>
  <c r="CP30" i="7"/>
  <c r="CP91" i="7"/>
  <c r="CP151" i="7"/>
  <c r="CP102" i="7"/>
  <c r="CP166" i="7"/>
  <c r="CP60" i="7"/>
  <c r="CP85" i="7"/>
  <c r="CP107" i="7"/>
  <c r="CP44" i="7"/>
  <c r="CP95" i="7"/>
  <c r="CP165" i="7"/>
  <c r="CP164" i="7"/>
  <c r="CP56" i="7"/>
  <c r="CP81" i="7"/>
  <c r="CP157" i="7"/>
  <c r="CP73" i="7"/>
  <c r="CP72" i="7"/>
  <c r="CP142" i="7"/>
  <c r="CP185" i="7"/>
  <c r="CP62" i="7"/>
  <c r="CP78" i="7"/>
  <c r="CP87" i="7"/>
  <c r="CP148" i="7"/>
  <c r="CP168" i="7"/>
  <c r="CP188" i="7"/>
  <c r="CP178" i="7"/>
  <c r="CP57" i="7"/>
  <c r="CP46" i="7"/>
  <c r="CP82" i="7"/>
  <c r="CP99" i="7"/>
  <c r="CP159" i="7"/>
  <c r="CP170" i="7"/>
  <c r="CP29" i="7"/>
  <c r="CP140" i="7"/>
  <c r="CP115" i="7"/>
  <c r="CP117" i="7"/>
  <c r="CP150" i="7"/>
  <c r="CP189" i="7"/>
  <c r="CP21" i="7"/>
  <c r="CP89" i="7"/>
  <c r="CP121" i="7"/>
  <c r="CP158" i="7"/>
  <c r="CP104" i="7"/>
  <c r="CP25" i="7"/>
  <c r="CP120" i="7"/>
  <c r="CP138" i="7"/>
  <c r="CP156" i="7"/>
  <c r="CP61" i="7"/>
  <c r="CP76" i="7"/>
  <c r="CP86" i="7"/>
  <c r="CP146" i="7"/>
  <c r="CP161" i="7"/>
  <c r="CP187" i="7"/>
  <c r="CP108" i="7"/>
  <c r="CP66" i="7"/>
  <c r="CP32" i="7"/>
  <c r="CP125" i="7"/>
  <c r="CP75" i="7"/>
  <c r="CP172" i="7"/>
  <c r="CP36" i="7"/>
  <c r="CP51" i="7"/>
  <c r="CP183" i="7"/>
  <c r="CP129" i="7"/>
  <c r="CP52" i="7"/>
  <c r="CP33" i="7"/>
  <c r="CP124" i="7"/>
  <c r="CP47" i="7"/>
  <c r="CP71" i="7"/>
  <c r="CP181" i="7"/>
  <c r="CP113" i="7"/>
  <c r="CP23" i="7"/>
  <c r="CP119" i="7"/>
  <c r="CP90" i="7"/>
  <c r="CP154" i="7"/>
  <c r="CP41" i="7"/>
  <c r="CP50" i="7"/>
  <c r="CP13" i="7"/>
  <c r="CP133" i="7"/>
  <c r="CP98" i="7"/>
  <c r="CP171" i="7"/>
  <c r="CP37" i="7"/>
  <c r="CP114" i="7"/>
  <c r="CP17" i="7"/>
  <c r="CP137" i="7"/>
  <c r="CP147" i="7"/>
  <c r="CP54" i="7"/>
  <c r="CP64" i="7"/>
  <c r="CP128" i="7"/>
  <c r="CP24" i="7"/>
  <c r="CP105" i="7"/>
  <c r="CP31" i="7"/>
  <c r="CP123" i="7"/>
  <c r="CP141" i="7"/>
  <c r="CP163" i="7"/>
  <c r="CP180" i="7"/>
  <c r="CP109" i="7"/>
  <c r="CP74" i="7"/>
  <c r="CP144" i="7"/>
  <c r="CP186" i="7"/>
  <c r="CP55" i="7"/>
  <c r="CP80" i="7"/>
  <c r="CP155" i="7"/>
  <c r="CP45" i="7"/>
  <c r="CP97" i="7"/>
  <c r="CP167" i="7"/>
  <c r="CP59" i="7"/>
  <c r="CP84" i="7"/>
  <c r="CP48" i="7"/>
  <c r="CM70" i="7"/>
  <c r="CM41" i="7"/>
  <c r="CM159" i="7"/>
  <c r="CM134" i="7"/>
  <c r="CM114" i="7"/>
  <c r="CM188" i="7"/>
  <c r="CM19" i="7"/>
  <c r="CM67" i="7"/>
  <c r="CM156" i="7"/>
  <c r="CM58" i="7"/>
  <c r="CM167" i="7"/>
  <c r="CM124" i="7"/>
  <c r="CM16" i="7"/>
  <c r="CM64" i="7"/>
  <c r="CM153" i="7"/>
  <c r="CM52" i="7"/>
  <c r="CM127" i="7"/>
  <c r="CM189" i="7"/>
  <c r="CM13" i="7"/>
  <c r="CM35" i="7"/>
  <c r="CM150" i="7"/>
  <c r="CM46" i="7"/>
  <c r="CM112" i="7"/>
  <c r="CM132" i="7"/>
  <c r="CM184" i="7"/>
  <c r="CM74" i="7"/>
  <c r="CM91" i="7"/>
  <c r="CM49" i="7"/>
  <c r="CM68" i="7"/>
  <c r="CM71" i="7"/>
  <c r="CM43" i="7"/>
  <c r="CM160" i="7"/>
  <c r="CM135" i="7"/>
  <c r="CM172" i="7"/>
  <c r="CM175" i="7"/>
  <c r="CM20" i="7"/>
  <c r="CM37" i="7"/>
  <c r="CM157" i="7"/>
  <c r="CM60" i="7"/>
  <c r="CM173" i="7"/>
  <c r="CM170" i="7"/>
  <c r="CM17" i="7"/>
  <c r="CM65" i="7"/>
  <c r="CM154" i="7"/>
  <c r="CM54" i="7"/>
  <c r="CM131" i="7"/>
  <c r="CM78" i="7"/>
  <c r="CM95" i="7"/>
  <c r="CM103" i="7"/>
  <c r="CM87" i="7"/>
  <c r="CM126" i="7"/>
  <c r="CM75" i="7"/>
  <c r="CM92" i="7"/>
  <c r="CM51" i="7"/>
  <c r="CM81" i="7"/>
  <c r="CM72" i="7"/>
  <c r="CM45" i="7"/>
  <c r="CM161" i="7"/>
  <c r="CM136" i="7"/>
  <c r="CM22" i="7"/>
  <c r="CM39" i="7"/>
  <c r="CM158" i="7"/>
  <c r="CM62" i="7"/>
  <c r="CM176" i="7"/>
  <c r="CM186" i="7"/>
  <c r="CM18" i="7"/>
  <c r="CM66" i="7"/>
  <c r="CM155" i="7"/>
  <c r="CM56" i="7"/>
  <c r="CM165" i="7"/>
  <c r="CM15" i="7"/>
  <c r="CM63" i="7"/>
  <c r="CM152" i="7"/>
  <c r="CM50" i="7"/>
  <c r="CM123" i="7"/>
  <c r="CM187" i="7"/>
  <c r="CM12" i="7"/>
  <c r="CM33" i="7"/>
  <c r="CM149" i="7"/>
  <c r="CM44" i="7"/>
  <c r="CM110" i="7"/>
  <c r="CM139" i="7"/>
  <c r="CM182" i="7"/>
  <c r="CM27" i="7"/>
  <c r="CM146" i="7"/>
  <c r="CM38" i="7"/>
  <c r="CM88" i="7"/>
  <c r="CM177" i="7"/>
  <c r="CM21" i="7"/>
  <c r="CM61" i="7"/>
  <c r="CM183" i="7"/>
  <c r="CM100" i="7"/>
  <c r="CM113" i="7"/>
  <c r="CM129" i="7"/>
  <c r="CM24" i="7"/>
  <c r="CM105" i="7"/>
  <c r="CM94" i="7"/>
  <c r="CM85" i="7"/>
  <c r="CM122" i="7"/>
  <c r="CM163" i="7"/>
  <c r="CM29" i="7"/>
  <c r="CM40" i="7"/>
  <c r="CM168" i="7"/>
  <c r="CM144" i="7"/>
  <c r="CM84" i="7"/>
  <c r="CM169" i="7"/>
  <c r="CM179" i="7"/>
  <c r="CM32" i="7"/>
  <c r="CM57" i="7"/>
  <c r="CM98" i="7"/>
  <c r="CM140" i="7"/>
  <c r="CM121" i="7"/>
  <c r="CM36" i="7"/>
  <c r="CM48" i="7"/>
  <c r="CM11" i="7"/>
  <c r="CM148" i="7"/>
  <c r="CM69" i="7"/>
  <c r="CM25" i="7"/>
  <c r="CM109" i="7"/>
  <c r="CM142" i="7"/>
  <c r="CM80" i="7"/>
  <c r="CM141" i="7"/>
  <c r="CM166" i="7"/>
  <c r="CM99" i="7"/>
  <c r="CM111" i="7"/>
  <c r="CM125" i="7"/>
  <c r="CM79" i="7"/>
  <c r="CM104" i="7"/>
  <c r="CM93" i="7"/>
  <c r="CM83" i="7"/>
  <c r="CM118" i="7"/>
  <c r="CM73" i="7"/>
  <c r="CM162" i="7"/>
  <c r="CM143" i="7"/>
  <c r="CM82" i="7"/>
  <c r="CM164" i="7"/>
  <c r="CM171" i="7"/>
  <c r="CM30" i="7"/>
  <c r="CM55" i="7"/>
  <c r="CM147" i="7"/>
  <c r="CM90" i="7"/>
  <c r="CM23" i="7"/>
  <c r="CM108" i="7"/>
  <c r="CM116" i="7"/>
  <c r="CM14" i="7"/>
  <c r="CM151" i="7"/>
  <c r="CM119" i="7"/>
  <c r="CM185" i="7"/>
  <c r="CM31" i="7"/>
  <c r="CM42" i="7"/>
  <c r="CM180" i="7"/>
  <c r="CM89" i="7"/>
  <c r="CM145" i="7"/>
  <c r="CM174" i="7"/>
  <c r="CM34" i="7"/>
  <c r="CM130" i="7"/>
  <c r="CM53" i="7"/>
  <c r="CM47" i="7"/>
  <c r="CM28" i="7"/>
  <c r="CM178" i="7"/>
  <c r="CM138" i="7"/>
  <c r="CM102" i="7"/>
  <c r="CM107" i="7"/>
  <c r="CM115" i="7"/>
  <c r="CM120" i="7"/>
  <c r="CM106" i="7"/>
  <c r="CM97" i="7"/>
  <c r="CM117" i="7"/>
  <c r="CM77" i="7"/>
  <c r="CM181" i="7"/>
  <c r="CM128" i="7"/>
  <c r="CM96" i="7"/>
  <c r="CM26" i="7"/>
  <c r="CM76" i="7"/>
  <c r="CM59" i="7"/>
  <c r="CM101" i="7"/>
  <c r="CM137" i="7"/>
  <c r="CM86" i="7"/>
  <c r="CM133" i="7"/>
  <c r="CH16" i="7"/>
  <c r="CH22" i="7"/>
  <c r="CH68" i="7"/>
  <c r="CH131" i="7"/>
  <c r="CH111" i="7"/>
  <c r="CH93" i="7"/>
  <c r="CH170" i="7"/>
  <c r="CH11" i="7"/>
  <c r="CH71" i="7"/>
  <c r="CH82" i="7"/>
  <c r="CH145" i="7"/>
  <c r="CH158" i="7"/>
  <c r="CH187" i="7"/>
  <c r="CH103" i="7"/>
  <c r="CH34" i="7"/>
  <c r="CH125" i="7"/>
  <c r="CH50" i="7"/>
  <c r="CH104" i="7"/>
  <c r="CH182" i="7"/>
  <c r="CH88" i="7"/>
  <c r="CH42" i="7"/>
  <c r="CH106" i="7"/>
  <c r="CH130" i="7"/>
  <c r="CH28" i="7"/>
  <c r="CH81" i="7"/>
  <c r="CH186" i="7"/>
  <c r="CH30" i="7"/>
  <c r="CH102" i="7"/>
  <c r="CH137" i="7"/>
  <c r="CH169" i="7"/>
  <c r="CH149" i="7"/>
  <c r="CH24" i="7"/>
  <c r="CH85" i="7"/>
  <c r="CH65" i="7"/>
  <c r="CH27" i="7"/>
  <c r="CH23" i="7"/>
  <c r="CH57" i="7"/>
  <c r="CH39" i="7"/>
  <c r="CH135" i="7"/>
  <c r="CH173" i="7"/>
  <c r="CH101" i="7"/>
  <c r="CH19" i="7"/>
  <c r="CH79" i="7"/>
  <c r="CH86" i="7"/>
  <c r="CH153" i="7"/>
  <c r="CH171" i="7"/>
  <c r="CH66" i="7"/>
  <c r="CH129" i="7"/>
  <c r="CH31" i="7"/>
  <c r="CH53" i="7"/>
  <c r="CH162" i="7"/>
  <c r="CH115" i="7"/>
  <c r="CH122" i="7"/>
  <c r="CH49" i="7"/>
  <c r="CH154" i="7"/>
  <c r="CH84" i="7"/>
  <c r="CH59" i="7"/>
  <c r="CH143" i="7"/>
  <c r="CH124" i="7"/>
  <c r="CH181" i="7"/>
  <c r="CH175" i="7"/>
  <c r="CH107" i="7"/>
  <c r="CH77" i="7"/>
  <c r="CH151" i="7"/>
  <c r="CH128" i="7"/>
  <c r="CH55" i="7"/>
  <c r="CH61" i="7"/>
  <c r="CH43" i="7"/>
  <c r="CH25" i="7"/>
  <c r="CH94" i="7"/>
  <c r="CH148" i="7"/>
  <c r="CH76" i="7"/>
  <c r="CH168" i="7"/>
  <c r="CH58" i="7"/>
  <c r="CH120" i="7"/>
  <c r="CH90" i="7"/>
  <c r="CH51" i="7"/>
  <c r="CH72" i="7"/>
  <c r="CH69" i="7"/>
  <c r="CH133" i="7"/>
  <c r="CH113" i="7"/>
  <c r="CH97" i="7"/>
  <c r="CH157" i="7"/>
  <c r="CH138" i="7"/>
  <c r="CH164" i="7"/>
  <c r="CH63" i="7"/>
  <c r="CH183" i="7"/>
  <c r="CH35" i="7"/>
  <c r="CH47" i="7"/>
  <c r="CH156" i="7"/>
  <c r="CH48" i="7"/>
  <c r="CH41" i="7"/>
  <c r="CH144" i="7"/>
  <c r="CH99" i="7"/>
  <c r="CH140" i="7"/>
  <c r="CH46" i="7"/>
  <c r="CH172" i="7"/>
  <c r="CH17" i="7"/>
  <c r="CH110" i="7"/>
  <c r="CH37" i="7"/>
  <c r="CH14" i="7"/>
  <c r="CH26" i="7"/>
  <c r="CH123" i="7"/>
  <c r="CH141" i="7"/>
  <c r="CH78" i="7"/>
  <c r="CH180" i="7"/>
  <c r="CH116" i="7"/>
  <c r="CH40" i="7"/>
  <c r="CH136" i="7"/>
  <c r="CH174" i="7"/>
  <c r="CH142" i="7"/>
  <c r="CH21" i="7"/>
  <c r="CH117" i="7"/>
  <c r="CH87" i="7"/>
  <c r="CH155" i="7"/>
  <c r="CH177" i="7"/>
  <c r="CH118" i="7"/>
  <c r="CH165" i="7"/>
  <c r="CH146" i="7"/>
  <c r="CH52" i="7"/>
  <c r="CH67" i="7"/>
  <c r="CH56" i="7"/>
  <c r="CH36" i="7"/>
  <c r="CH185" i="7"/>
  <c r="CH83" i="7"/>
  <c r="CH166" i="7"/>
  <c r="CH74" i="7"/>
  <c r="CH126" i="7"/>
  <c r="CH112" i="7"/>
  <c r="CH38" i="7"/>
  <c r="CH178" i="7"/>
  <c r="CH12" i="7"/>
  <c r="CH176" i="7"/>
  <c r="CH32" i="7"/>
  <c r="CH62" i="7"/>
  <c r="CH163" i="7"/>
  <c r="CH33" i="7"/>
  <c r="CH64" i="7"/>
  <c r="CH184" i="7"/>
  <c r="CH44" i="7"/>
  <c r="CH139" i="7"/>
  <c r="CH188" i="7"/>
  <c r="CH167" i="7"/>
  <c r="CH114" i="7"/>
  <c r="CH80" i="7"/>
  <c r="CH70" i="7"/>
  <c r="CH152" i="7"/>
  <c r="CH159" i="7"/>
  <c r="CH121" i="7"/>
  <c r="CH150" i="7"/>
  <c r="CH119" i="7"/>
  <c r="CH109" i="7"/>
  <c r="CH132" i="7"/>
  <c r="CH105" i="7"/>
  <c r="CH13" i="7"/>
  <c r="CH98" i="7"/>
  <c r="CH108" i="7"/>
  <c r="CH100" i="7"/>
  <c r="CH15" i="7"/>
  <c r="CH89" i="7"/>
  <c r="CH45" i="7"/>
  <c r="CH54" i="7"/>
  <c r="CH73" i="7"/>
  <c r="CH95" i="7"/>
  <c r="CH189" i="7"/>
  <c r="CH18" i="7"/>
  <c r="CH92" i="7"/>
  <c r="CH127" i="7"/>
  <c r="CH29" i="7"/>
  <c r="CH60" i="7"/>
  <c r="CH147" i="7"/>
  <c r="CH20" i="7"/>
  <c r="CH75" i="7"/>
  <c r="CH91" i="7"/>
  <c r="CH96" i="7"/>
  <c r="CH134" i="7"/>
  <c r="CH161" i="7"/>
  <c r="CH179" i="7"/>
  <c r="CH160" i="7"/>
  <c r="CK36" i="7"/>
  <c r="CK59" i="7"/>
  <c r="CK147" i="7"/>
  <c r="CK170" i="7"/>
  <c r="CK102" i="7"/>
  <c r="CK20" i="7"/>
  <c r="CK52" i="7"/>
  <c r="CK92" i="7"/>
  <c r="CK161" i="7"/>
  <c r="CK124" i="7"/>
  <c r="CK180" i="7"/>
  <c r="CK177" i="7"/>
  <c r="CK17" i="7"/>
  <c r="CK49" i="7"/>
  <c r="CK116" i="7"/>
  <c r="CK103" i="7"/>
  <c r="CK118" i="7"/>
  <c r="CK171" i="7"/>
  <c r="CK18" i="7"/>
  <c r="CK50" i="7"/>
  <c r="CK68" i="7"/>
  <c r="CK105" i="7"/>
  <c r="CK120" i="7"/>
  <c r="CK178" i="7"/>
  <c r="CK39" i="7"/>
  <c r="CK63" i="7"/>
  <c r="CK151" i="7"/>
  <c r="CK137" i="7"/>
  <c r="CK25" i="7"/>
  <c r="CK71" i="7"/>
  <c r="CK96" i="7"/>
  <c r="CK123" i="7"/>
  <c r="CK132" i="7"/>
  <c r="CK81" i="7"/>
  <c r="CK21" i="7"/>
  <c r="CK53" i="7"/>
  <c r="CK93" i="7"/>
  <c r="CK117" i="7"/>
  <c r="CK126" i="7"/>
  <c r="CK182" i="7"/>
  <c r="CK22" i="7"/>
  <c r="CK54" i="7"/>
  <c r="CK94" i="7"/>
  <c r="CK119" i="7"/>
  <c r="CK128" i="7"/>
  <c r="CK184" i="7"/>
  <c r="CK11" i="7"/>
  <c r="CK43" i="7"/>
  <c r="CK111" i="7"/>
  <c r="CK155" i="7"/>
  <c r="CK80" i="7"/>
  <c r="CK29" i="7"/>
  <c r="CK75" i="7"/>
  <c r="CK100" i="7"/>
  <c r="CK131" i="7"/>
  <c r="CK172" i="7"/>
  <c r="CK186" i="7"/>
  <c r="CK26" i="7"/>
  <c r="CK72" i="7"/>
  <c r="CK97" i="7"/>
  <c r="CK125" i="7"/>
  <c r="CK163" i="7"/>
  <c r="CK89" i="7"/>
  <c r="CK27" i="7"/>
  <c r="CK73" i="7"/>
  <c r="CK98" i="7"/>
  <c r="CK127" i="7"/>
  <c r="CK56" i="7"/>
  <c r="CK104" i="7"/>
  <c r="CK32" i="7"/>
  <c r="CK78" i="7"/>
  <c r="CK143" i="7"/>
  <c r="CK166" i="7"/>
  <c r="CK189" i="7"/>
  <c r="CK141" i="7"/>
  <c r="CK16" i="7"/>
  <c r="CK48" i="7"/>
  <c r="CK115" i="7"/>
  <c r="CK160" i="7"/>
  <c r="CK90" i="7"/>
  <c r="CK138" i="7"/>
  <c r="CK13" i="7"/>
  <c r="CK45" i="7"/>
  <c r="CK69" i="7"/>
  <c r="CK157" i="7"/>
  <c r="CK84" i="7"/>
  <c r="CK14" i="7"/>
  <c r="CK46" i="7"/>
  <c r="CK113" i="7"/>
  <c r="CK158" i="7"/>
  <c r="CK86" i="7"/>
  <c r="CK60" i="7"/>
  <c r="CK51" i="7"/>
  <c r="CK107" i="7"/>
  <c r="CK179" i="7"/>
  <c r="CK174" i="7"/>
  <c r="CK37" i="7"/>
  <c r="CK148" i="7"/>
  <c r="CK106" i="7"/>
  <c r="CK55" i="7"/>
  <c r="CK168" i="7"/>
  <c r="CK183" i="7"/>
  <c r="CK35" i="7"/>
  <c r="CK146" i="7"/>
  <c r="CK85" i="7"/>
  <c r="CK176" i="7"/>
  <c r="CK70" i="7"/>
  <c r="CK121" i="7"/>
  <c r="CK83" i="7"/>
  <c r="CK40" i="7"/>
  <c r="CK152" i="7"/>
  <c r="CK108" i="7"/>
  <c r="CK62" i="7"/>
  <c r="CK38" i="7"/>
  <c r="CK150" i="7"/>
  <c r="CK74" i="7"/>
  <c r="CK129" i="7"/>
  <c r="CK185" i="7"/>
  <c r="CK44" i="7"/>
  <c r="CK156" i="7"/>
  <c r="CK67" i="7"/>
  <c r="CK164" i="7"/>
  <c r="CK42" i="7"/>
  <c r="CK154" i="7"/>
  <c r="CK15" i="7"/>
  <c r="CK114" i="7"/>
  <c r="CK88" i="7"/>
  <c r="CK79" i="7"/>
  <c r="CK167" i="7"/>
  <c r="CK181" i="7"/>
  <c r="CK30" i="7"/>
  <c r="CK101" i="7"/>
  <c r="CK136" i="7"/>
  <c r="CK77" i="7"/>
  <c r="CK165" i="7"/>
  <c r="CK188" i="7"/>
  <c r="CK19" i="7"/>
  <c r="CK91" i="7"/>
  <c r="CK122" i="7"/>
  <c r="CK61" i="7"/>
  <c r="CK58" i="7"/>
  <c r="CK87" i="7"/>
  <c r="CK34" i="7"/>
  <c r="CK145" i="7"/>
  <c r="CK64" i="7"/>
  <c r="CK173" i="7"/>
  <c r="CK57" i="7"/>
  <c r="CK169" i="7"/>
  <c r="CK24" i="7"/>
  <c r="CK95" i="7"/>
  <c r="CK130" i="7"/>
  <c r="CK65" i="7"/>
  <c r="CK162" i="7"/>
  <c r="CK23" i="7"/>
  <c r="CK149" i="7"/>
  <c r="CK175" i="7"/>
  <c r="CK109" i="7"/>
  <c r="CK135" i="7"/>
  <c r="CK28" i="7"/>
  <c r="CK99" i="7"/>
  <c r="CK139" i="7"/>
  <c r="CK12" i="7"/>
  <c r="CK112" i="7"/>
  <c r="CK82" i="7"/>
  <c r="CK41" i="7"/>
  <c r="CK153" i="7"/>
  <c r="CK110" i="7"/>
  <c r="CK66" i="7"/>
  <c r="CK134" i="7"/>
  <c r="CK133" i="7"/>
  <c r="CK140" i="7"/>
  <c r="CK187" i="7"/>
  <c r="CK33" i="7"/>
  <c r="CK144" i="7"/>
  <c r="CK31" i="7"/>
  <c r="CK47" i="7"/>
  <c r="CK159" i="7"/>
  <c r="CK76" i="7"/>
  <c r="CK142" i="7"/>
  <c r="CE77" i="7"/>
  <c r="CE98" i="7"/>
  <c r="CE105" i="7"/>
  <c r="CE84" i="7"/>
  <c r="CE172" i="7"/>
  <c r="CE78" i="7"/>
  <c r="CE99" i="7"/>
  <c r="CE106" i="7"/>
  <c r="CE86" i="7"/>
  <c r="CE175" i="7"/>
  <c r="CE75" i="7"/>
  <c r="CE96" i="7"/>
  <c r="CE103" i="7"/>
  <c r="CE80" i="7"/>
  <c r="CE72" i="7"/>
  <c r="CE93" i="7"/>
  <c r="CE52" i="7"/>
  <c r="CE136" i="7"/>
  <c r="CE187" i="7"/>
  <c r="CE27" i="7"/>
  <c r="CE143" i="7"/>
  <c r="CE58" i="7"/>
  <c r="CE139" i="7"/>
  <c r="CE121" i="7"/>
  <c r="CE123" i="7"/>
  <c r="CE29" i="7"/>
  <c r="CE144" i="7"/>
  <c r="CE60" i="7"/>
  <c r="CE141" i="7"/>
  <c r="CE125" i="7"/>
  <c r="CE167" i="7"/>
  <c r="CE182" i="7"/>
  <c r="CE79" i="7"/>
  <c r="CE100" i="7"/>
  <c r="CE107" i="7"/>
  <c r="CE88" i="7"/>
  <c r="CE178" i="7"/>
  <c r="CE76" i="7"/>
  <c r="CE97" i="7"/>
  <c r="CE104" i="7"/>
  <c r="CE82" i="7"/>
  <c r="CE115" i="7"/>
  <c r="CE35" i="7"/>
  <c r="CE147" i="7"/>
  <c r="CE109" i="7"/>
  <c r="CE114" i="7"/>
  <c r="CE120" i="7"/>
  <c r="CE24" i="7"/>
  <c r="CE148" i="7"/>
  <c r="CE110" i="7"/>
  <c r="CE116" i="7"/>
  <c r="CE124" i="7"/>
  <c r="CE31" i="7"/>
  <c r="CE145" i="7"/>
  <c r="CE62" i="7"/>
  <c r="CE163" i="7"/>
  <c r="CE129" i="7"/>
  <c r="CE179" i="7"/>
  <c r="CE25" i="7"/>
  <c r="CE101" i="7"/>
  <c r="CE56" i="7"/>
  <c r="CE90" i="7"/>
  <c r="CE117" i="7"/>
  <c r="CE73" i="7"/>
  <c r="CE94" i="7"/>
  <c r="CE54" i="7"/>
  <c r="CE137" i="7"/>
  <c r="CE189" i="7"/>
  <c r="CE74" i="7"/>
  <c r="CE95" i="7"/>
  <c r="CE102" i="7"/>
  <c r="CE138" i="7"/>
  <c r="CE71" i="7"/>
  <c r="CE92" i="7"/>
  <c r="CE50" i="7"/>
  <c r="CE135" i="7"/>
  <c r="CE119" i="7"/>
  <c r="CE20" i="7"/>
  <c r="CE42" i="7"/>
  <c r="CE162" i="7"/>
  <c r="CE59" i="7"/>
  <c r="CE130" i="7"/>
  <c r="CE13" i="7"/>
  <c r="CE155" i="7"/>
  <c r="CE91" i="7"/>
  <c r="CE65" i="7"/>
  <c r="CE37" i="7"/>
  <c r="CE142" i="7"/>
  <c r="CE181" i="7"/>
  <c r="CE11" i="7"/>
  <c r="CE153" i="7"/>
  <c r="CE87" i="7"/>
  <c r="CE131" i="7"/>
  <c r="CE28" i="7"/>
  <c r="CE23" i="7"/>
  <c r="CE17" i="7"/>
  <c r="CE159" i="7"/>
  <c r="CE118" i="7"/>
  <c r="CE188" i="7"/>
  <c r="CE38" i="7"/>
  <c r="CE55" i="7"/>
  <c r="CE176" i="7"/>
  <c r="CE15" i="7"/>
  <c r="CE157" i="7"/>
  <c r="CE113" i="7"/>
  <c r="CE127" i="7"/>
  <c r="CE63" i="7"/>
  <c r="CE45" i="7"/>
  <c r="CE174" i="7"/>
  <c r="CE21" i="7"/>
  <c r="CE22" i="7"/>
  <c r="CE166" i="7"/>
  <c r="CE46" i="7"/>
  <c r="CE134" i="7"/>
  <c r="CE19" i="7"/>
  <c r="CE161" i="7"/>
  <c r="CE126" i="7"/>
  <c r="CE180" i="7"/>
  <c r="CE67" i="7"/>
  <c r="CE51" i="7"/>
  <c r="CE170" i="7"/>
  <c r="CE185" i="7"/>
  <c r="CE30" i="7"/>
  <c r="CE39" i="7"/>
  <c r="CE152" i="7"/>
  <c r="CE85" i="7"/>
  <c r="CE171" i="7"/>
  <c r="CE26" i="7"/>
  <c r="CE36" i="7"/>
  <c r="CE146" i="7"/>
  <c r="CE112" i="7"/>
  <c r="CE133" i="7"/>
  <c r="CE61" i="7"/>
  <c r="CE48" i="7"/>
  <c r="CE40" i="7"/>
  <c r="CE16" i="7"/>
  <c r="CE164" i="7"/>
  <c r="CE83" i="7"/>
  <c r="CE41" i="7"/>
  <c r="CE149" i="7"/>
  <c r="CE128" i="7"/>
  <c r="CE33" i="7"/>
  <c r="CE64" i="7"/>
  <c r="CE14" i="7"/>
  <c r="CE111" i="7"/>
  <c r="CE43" i="7"/>
  <c r="CE150" i="7"/>
  <c r="CE132" i="7"/>
  <c r="CE68" i="7"/>
  <c r="CE173" i="7"/>
  <c r="CE18" i="7"/>
  <c r="CE122" i="7"/>
  <c r="CE49" i="7"/>
  <c r="CE183" i="7"/>
  <c r="CE47" i="7"/>
  <c r="CE177" i="7"/>
  <c r="CE156" i="7"/>
  <c r="CE34" i="7"/>
  <c r="CE184" i="7"/>
  <c r="CE81" i="7"/>
  <c r="CE151" i="7"/>
  <c r="CE169" i="7"/>
  <c r="CE168" i="7"/>
  <c r="CE53" i="7"/>
  <c r="CE186" i="7"/>
  <c r="CE140" i="7"/>
  <c r="CE12" i="7"/>
  <c r="CE165" i="7"/>
  <c r="CE154" i="7"/>
  <c r="CE70" i="7"/>
  <c r="CE66" i="7"/>
  <c r="CE158" i="7"/>
  <c r="CE32" i="7"/>
  <c r="CE57" i="7"/>
  <c r="CE108" i="7"/>
  <c r="CE44" i="7"/>
  <c r="CE160" i="7"/>
  <c r="CE69" i="7"/>
  <c r="CE89" i="7"/>
  <c r="CQ15" i="7"/>
  <c r="CQ60" i="7"/>
  <c r="CQ126" i="7"/>
  <c r="CQ93" i="7"/>
  <c r="CQ174" i="7"/>
  <c r="CQ54" i="7"/>
  <c r="CQ119" i="7"/>
  <c r="CQ85" i="7"/>
  <c r="CQ88" i="7"/>
  <c r="CQ183" i="7"/>
  <c r="CQ22" i="7"/>
  <c r="CQ120" i="7"/>
  <c r="CQ87" i="7"/>
  <c r="CQ90" i="7"/>
  <c r="CQ184" i="7"/>
  <c r="CQ55" i="7"/>
  <c r="CQ121" i="7"/>
  <c r="CQ89" i="7"/>
  <c r="CQ139" i="7"/>
  <c r="CQ104" i="7"/>
  <c r="CQ23" i="7"/>
  <c r="CQ18" i="7"/>
  <c r="CQ130" i="7"/>
  <c r="CQ101" i="7"/>
  <c r="CQ57" i="7"/>
  <c r="CQ123" i="7"/>
  <c r="CQ140" i="7"/>
  <c r="CQ69" i="7"/>
  <c r="CQ11" i="7"/>
  <c r="CQ58" i="7"/>
  <c r="CQ124" i="7"/>
  <c r="CQ40" i="7"/>
  <c r="CQ103" i="7"/>
  <c r="CQ13" i="7"/>
  <c r="CQ59" i="7"/>
  <c r="CQ125" i="7"/>
  <c r="CQ91" i="7"/>
  <c r="CQ171" i="7"/>
  <c r="CQ157" i="7"/>
  <c r="CQ27" i="7"/>
  <c r="CQ65" i="7"/>
  <c r="CQ134" i="7"/>
  <c r="CQ148" i="7"/>
  <c r="CQ169" i="7"/>
  <c r="CQ106" i="7"/>
  <c r="CQ17" i="7"/>
  <c r="CQ61" i="7"/>
  <c r="CQ127" i="7"/>
  <c r="CQ95" i="7"/>
  <c r="CQ177" i="7"/>
  <c r="CQ20" i="7"/>
  <c r="CQ62" i="7"/>
  <c r="CQ128" i="7"/>
  <c r="CQ97" i="7"/>
  <c r="CQ178" i="7"/>
  <c r="CQ92" i="7"/>
  <c r="CQ21" i="7"/>
  <c r="CQ14" i="7"/>
  <c r="CQ129" i="7"/>
  <c r="CQ99" i="7"/>
  <c r="CQ179" i="7"/>
  <c r="CQ145" i="7"/>
  <c r="CQ56" i="7"/>
  <c r="CQ122" i="7"/>
  <c r="CQ138" i="7"/>
  <c r="CQ141" i="7"/>
  <c r="CQ187" i="7"/>
  <c r="CQ50" i="7"/>
  <c r="CQ76" i="7"/>
  <c r="CQ110" i="7"/>
  <c r="CQ80" i="7"/>
  <c r="CQ162" i="7"/>
  <c r="CQ51" i="7"/>
  <c r="CQ78" i="7"/>
  <c r="CQ112" i="7"/>
  <c r="CQ82" i="7"/>
  <c r="CQ180" i="7"/>
  <c r="CQ100" i="7"/>
  <c r="CQ52" i="7"/>
  <c r="CQ117" i="7"/>
  <c r="CQ81" i="7"/>
  <c r="CQ84" i="7"/>
  <c r="CQ181" i="7"/>
  <c r="CQ73" i="7"/>
  <c r="CQ35" i="7"/>
  <c r="CQ45" i="7"/>
  <c r="CQ143" i="7"/>
  <c r="CQ28" i="7"/>
  <c r="CQ135" i="7"/>
  <c r="CQ189" i="7"/>
  <c r="CQ29" i="7"/>
  <c r="CQ136" i="7"/>
  <c r="CQ30" i="7"/>
  <c r="CQ137" i="7"/>
  <c r="CQ49" i="7"/>
  <c r="CQ44" i="7"/>
  <c r="CQ159" i="7"/>
  <c r="CQ32" i="7"/>
  <c r="CQ39" i="7"/>
  <c r="CQ33" i="7"/>
  <c r="CQ41" i="7"/>
  <c r="CQ94" i="7"/>
  <c r="CQ34" i="7"/>
  <c r="CQ43" i="7"/>
  <c r="CQ98" i="7"/>
  <c r="CQ53" i="7"/>
  <c r="CQ83" i="7"/>
  <c r="CQ182" i="7"/>
  <c r="CQ19" i="7"/>
  <c r="CQ107" i="7"/>
  <c r="CQ147" i="7"/>
  <c r="CQ47" i="7"/>
  <c r="CQ108" i="7"/>
  <c r="CQ151" i="7"/>
  <c r="CQ48" i="7"/>
  <c r="CQ109" i="7"/>
  <c r="CQ155" i="7"/>
  <c r="CQ16" i="7"/>
  <c r="CQ156" i="7"/>
  <c r="CQ36" i="7"/>
  <c r="CQ142" i="7"/>
  <c r="CQ172" i="7"/>
  <c r="CQ63" i="7"/>
  <c r="CQ144" i="7"/>
  <c r="CQ38" i="7"/>
  <c r="CQ175" i="7"/>
  <c r="CQ64" i="7"/>
  <c r="CQ146" i="7"/>
  <c r="CQ102" i="7"/>
  <c r="CQ86" i="7"/>
  <c r="CQ116" i="7"/>
  <c r="CQ75" i="7"/>
  <c r="CQ176" i="7"/>
  <c r="CQ72" i="7"/>
  <c r="CQ170" i="7"/>
  <c r="CQ31" i="7"/>
  <c r="CQ131" i="7"/>
  <c r="CQ96" i="7"/>
  <c r="CQ25" i="7"/>
  <c r="CQ161" i="7"/>
  <c r="CQ149" i="7"/>
  <c r="CQ133" i="7"/>
  <c r="CQ185" i="7"/>
  <c r="CQ115" i="7"/>
  <c r="CQ150" i="7"/>
  <c r="CQ67" i="7"/>
  <c r="CQ77" i="7"/>
  <c r="CQ154" i="7"/>
  <c r="CQ74" i="7"/>
  <c r="CQ158" i="7"/>
  <c r="CQ113" i="7"/>
  <c r="CQ163" i="7"/>
  <c r="CQ167" i="7"/>
  <c r="CQ46" i="7"/>
  <c r="CQ66" i="7"/>
  <c r="CQ105" i="7"/>
  <c r="CQ153" i="7"/>
  <c r="CQ152" i="7"/>
  <c r="CQ164" i="7"/>
  <c r="CQ12" i="7"/>
  <c r="CQ111" i="7"/>
  <c r="CQ118" i="7"/>
  <c r="CQ165" i="7"/>
  <c r="CQ186" i="7"/>
  <c r="CQ37" i="7"/>
  <c r="CQ173" i="7"/>
  <c r="CQ42" i="7"/>
  <c r="CQ166" i="7"/>
  <c r="CQ188" i="7"/>
  <c r="CQ26" i="7"/>
  <c r="CQ24" i="7"/>
  <c r="CQ70" i="7"/>
  <c r="CQ114" i="7"/>
  <c r="CQ68" i="7"/>
  <c r="CQ132" i="7"/>
  <c r="CQ79" i="7"/>
  <c r="CQ71" i="7"/>
  <c r="CQ160" i="7"/>
  <c r="CQ168" i="7"/>
  <c r="BY16" i="7"/>
  <c r="BY50" i="7"/>
  <c r="BY35" i="7"/>
  <c r="BY138" i="7"/>
  <c r="BY69" i="7"/>
  <c r="BY14" i="7"/>
  <c r="BY93" i="7"/>
  <c r="BY34" i="7"/>
  <c r="BY56" i="7"/>
  <c r="BY186" i="7"/>
  <c r="BY20" i="7"/>
  <c r="BY98" i="7"/>
  <c r="BY42" i="7"/>
  <c r="BY165" i="7"/>
  <c r="BY123" i="7"/>
  <c r="BY85" i="7"/>
  <c r="BY147" i="7"/>
  <c r="BY120" i="7"/>
  <c r="BY183" i="7"/>
  <c r="BY141" i="7"/>
  <c r="BY156" i="7"/>
  <c r="BY177" i="7"/>
  <c r="BY25" i="7"/>
  <c r="BY54" i="7"/>
  <c r="BY66" i="7"/>
  <c r="BY36" i="7"/>
  <c r="BY72" i="7"/>
  <c r="BY68" i="7"/>
  <c r="BY97" i="7"/>
  <c r="BY40" i="7"/>
  <c r="BY106" i="7"/>
  <c r="BY119" i="7"/>
  <c r="BY53" i="7"/>
  <c r="BY102" i="7"/>
  <c r="BY115" i="7"/>
  <c r="BY169" i="7"/>
  <c r="BY172" i="7"/>
  <c r="BY89" i="7"/>
  <c r="BY151" i="7"/>
  <c r="BY128" i="7"/>
  <c r="BY41" i="7"/>
  <c r="BY160" i="7"/>
  <c r="BY103" i="7"/>
  <c r="BY121" i="7"/>
  <c r="BY33" i="7"/>
  <c r="BY137" i="7"/>
  <c r="BY17" i="7"/>
  <c r="BY83" i="7"/>
  <c r="BY76" i="7"/>
  <c r="BY49" i="7"/>
  <c r="BY101" i="7"/>
  <c r="BY114" i="7"/>
  <c r="BY168" i="7"/>
  <c r="BY170" i="7"/>
  <c r="BY84" i="7"/>
  <c r="BY146" i="7"/>
  <c r="BY118" i="7"/>
  <c r="BY182" i="7"/>
  <c r="BY140" i="7"/>
  <c r="BY155" i="7"/>
  <c r="BY176" i="7"/>
  <c r="BY92" i="7"/>
  <c r="BY30" i="7"/>
  <c r="BY163" i="7"/>
  <c r="BY174" i="7"/>
  <c r="BY65" i="7"/>
  <c r="BY32" i="7"/>
  <c r="BY71" i="7"/>
  <c r="BY12" i="7"/>
  <c r="BY48" i="7"/>
  <c r="BY81" i="7"/>
  <c r="BY145" i="7"/>
  <c r="BY62" i="7"/>
  <c r="BY181" i="7"/>
  <c r="BY161" i="7"/>
  <c r="BY88" i="7"/>
  <c r="BY150" i="7"/>
  <c r="BY126" i="7"/>
  <c r="BY39" i="7"/>
  <c r="BY159" i="7"/>
  <c r="BY61" i="7"/>
  <c r="BY117" i="7"/>
  <c r="BY13" i="7"/>
  <c r="BY82" i="7"/>
  <c r="BY75" i="7"/>
  <c r="BY21" i="7"/>
  <c r="BY52" i="7"/>
  <c r="BY87" i="7"/>
  <c r="BY149" i="7"/>
  <c r="BY124" i="7"/>
  <c r="BY185" i="7"/>
  <c r="BY139" i="7"/>
  <c r="BY154" i="7"/>
  <c r="BY162" i="7"/>
  <c r="BY180" i="7"/>
  <c r="BY47" i="7"/>
  <c r="BY26" i="7"/>
  <c r="BY109" i="7"/>
  <c r="BY133" i="7"/>
  <c r="BY70" i="7"/>
  <c r="BY23" i="7"/>
  <c r="BY79" i="7"/>
  <c r="BY29" i="7"/>
  <c r="BY135" i="7"/>
  <c r="BY91" i="7"/>
  <c r="BY153" i="7"/>
  <c r="BY132" i="7"/>
  <c r="BY175" i="7"/>
  <c r="BY179" i="7"/>
  <c r="BY15" i="7"/>
  <c r="BY158" i="7"/>
  <c r="BY57" i="7"/>
  <c r="BY110" i="7"/>
  <c r="BY31" i="7"/>
  <c r="BY95" i="7"/>
  <c r="BY19" i="7"/>
  <c r="BY59" i="7"/>
  <c r="BY74" i="7"/>
  <c r="BY18" i="7"/>
  <c r="BY51" i="7"/>
  <c r="BY63" i="7"/>
  <c r="BY24" i="7"/>
  <c r="BY142" i="7"/>
  <c r="BY157" i="7"/>
  <c r="BY178" i="7"/>
  <c r="BY45" i="7"/>
  <c r="BY55" i="7"/>
  <c r="BY107" i="7"/>
  <c r="BY129" i="7"/>
  <c r="BY78" i="7"/>
  <c r="BY27" i="7"/>
  <c r="BY134" i="7"/>
  <c r="BY67" i="7"/>
  <c r="BY80" i="7"/>
  <c r="BY43" i="7"/>
  <c r="BY37" i="7"/>
  <c r="BY105" i="7"/>
  <c r="BY125" i="7"/>
  <c r="BY22" i="7"/>
  <c r="BY94" i="7"/>
  <c r="BY11" i="7"/>
  <c r="BY60" i="7"/>
  <c r="BY187" i="7"/>
  <c r="BY136" i="7"/>
  <c r="BY143" i="7"/>
  <c r="BY116" i="7"/>
  <c r="BY113" i="7"/>
  <c r="BY90" i="7"/>
  <c r="BY152" i="7"/>
  <c r="BY130" i="7"/>
  <c r="BY164" i="7"/>
  <c r="BY173" i="7"/>
  <c r="BY100" i="7"/>
  <c r="BY167" i="7"/>
  <c r="BY131" i="7"/>
  <c r="BY73" i="7"/>
  <c r="BY112" i="7"/>
  <c r="BY144" i="7"/>
  <c r="BY171" i="7"/>
  <c r="BY99" i="7"/>
  <c r="BY127" i="7"/>
  <c r="BY148" i="7"/>
  <c r="BY184" i="7"/>
  <c r="BY44" i="7"/>
  <c r="BY64" i="7"/>
  <c r="BY38" i="7"/>
  <c r="BY189" i="7"/>
  <c r="BY166" i="7"/>
  <c r="BY77" i="7"/>
  <c r="BY46" i="7"/>
  <c r="BY188" i="7"/>
  <c r="BY28" i="7"/>
  <c r="BY58" i="7"/>
  <c r="BY108" i="7"/>
  <c r="BY86" i="7"/>
  <c r="BY122" i="7"/>
  <c r="BY96" i="7"/>
  <c r="BY104" i="7"/>
  <c r="BY111" i="7"/>
  <c r="CB15" i="7"/>
  <c r="CB54" i="7"/>
  <c r="CB123" i="7"/>
  <c r="CB170" i="7"/>
  <c r="CB178" i="7"/>
  <c r="CB17" i="7"/>
  <c r="CB37" i="7"/>
  <c r="CB124" i="7"/>
  <c r="CB171" i="7"/>
  <c r="CB27" i="7"/>
  <c r="CB59" i="7"/>
  <c r="CB129" i="7"/>
  <c r="CB65" i="7"/>
  <c r="CB180" i="7"/>
  <c r="CB36" i="7"/>
  <c r="CB112" i="7"/>
  <c r="CB73" i="7"/>
  <c r="CB164" i="7"/>
  <c r="CB189" i="7"/>
  <c r="CB94" i="7"/>
  <c r="CB25" i="7"/>
  <c r="CB57" i="7"/>
  <c r="CB127" i="7"/>
  <c r="CB138" i="7"/>
  <c r="CB26" i="7"/>
  <c r="CB58" i="7"/>
  <c r="CB128" i="7"/>
  <c r="CB161" i="7"/>
  <c r="CB157" i="7"/>
  <c r="CB31" i="7"/>
  <c r="CB12" i="7"/>
  <c r="CB133" i="7"/>
  <c r="CB87" i="7"/>
  <c r="CB109" i="7"/>
  <c r="CB41" i="7"/>
  <c r="CB116" i="7"/>
  <c r="CB102" i="7"/>
  <c r="CB163" i="7"/>
  <c r="CB155" i="7"/>
  <c r="CB162" i="7"/>
  <c r="CB139" i="7"/>
  <c r="CB29" i="7"/>
  <c r="CB61" i="7"/>
  <c r="CB131" i="7"/>
  <c r="CB83" i="7"/>
  <c r="CB30" i="7"/>
  <c r="CB62" i="7"/>
  <c r="CB132" i="7"/>
  <c r="CB85" i="7"/>
  <c r="CB35" i="7"/>
  <c r="CB111" i="7"/>
  <c r="CB71" i="7"/>
  <c r="CB142" i="7"/>
  <c r="CB141" i="7"/>
  <c r="CB187" i="7"/>
  <c r="CB45" i="7"/>
  <c r="CB74" i="7"/>
  <c r="CB106" i="7"/>
  <c r="CB93" i="7"/>
  <c r="CB84" i="7"/>
  <c r="CB63" i="7"/>
  <c r="CB184" i="7"/>
  <c r="CB33" i="7"/>
  <c r="CB66" i="7"/>
  <c r="CB16" i="7"/>
  <c r="CB91" i="7"/>
  <c r="CB148" i="7"/>
  <c r="CB34" i="7"/>
  <c r="CB68" i="7"/>
  <c r="CB21" i="7"/>
  <c r="CB140" i="7"/>
  <c r="CB86" i="7"/>
  <c r="CB156" i="7"/>
  <c r="CB40" i="7"/>
  <c r="CB115" i="7"/>
  <c r="CB79" i="7"/>
  <c r="CB137" i="7"/>
  <c r="CB147" i="7"/>
  <c r="CB160" i="7"/>
  <c r="CB49" i="7"/>
  <c r="CB118" i="7"/>
  <c r="CB165" i="7"/>
  <c r="CB150" i="7"/>
  <c r="CB174" i="7"/>
  <c r="CB144" i="7"/>
  <c r="CB176" i="7"/>
  <c r="CB76" i="7"/>
  <c r="CB97" i="7"/>
  <c r="CB90" i="7"/>
  <c r="CB47" i="7"/>
  <c r="CB108" i="7"/>
  <c r="CB99" i="7"/>
  <c r="CB52" i="7"/>
  <c r="CB168" i="7"/>
  <c r="CB151" i="7"/>
  <c r="CB60" i="7"/>
  <c r="CB81" i="7"/>
  <c r="CB182" i="7"/>
  <c r="CB149" i="7"/>
  <c r="CB22" i="7"/>
  <c r="CB119" i="7"/>
  <c r="CB154" i="7"/>
  <c r="CB177" i="7"/>
  <c r="CB51" i="7"/>
  <c r="CB167" i="7"/>
  <c r="CB143" i="7"/>
  <c r="CB55" i="7"/>
  <c r="CB134" i="7"/>
  <c r="CB64" i="7"/>
  <c r="CB89" i="7"/>
  <c r="CB186" i="7"/>
  <c r="CB173" i="7"/>
  <c r="CB38" i="7"/>
  <c r="CB75" i="7"/>
  <c r="CB114" i="7"/>
  <c r="CB135" i="7"/>
  <c r="CB152" i="7"/>
  <c r="CB72" i="7"/>
  <c r="CB88" i="7"/>
  <c r="CB13" i="7"/>
  <c r="CB122" i="7"/>
  <c r="CB175" i="7"/>
  <c r="CB185" i="7"/>
  <c r="CB113" i="7"/>
  <c r="CB69" i="7"/>
  <c r="CB39" i="7"/>
  <c r="CB77" i="7"/>
  <c r="CB44" i="7"/>
  <c r="CB105" i="7"/>
  <c r="CB67" i="7"/>
  <c r="CB53" i="7"/>
  <c r="CB169" i="7"/>
  <c r="CB159" i="7"/>
  <c r="CB42" i="7"/>
  <c r="CB96" i="7"/>
  <c r="CB70" i="7"/>
  <c r="CB117" i="7"/>
  <c r="CB153" i="7"/>
  <c r="CB126" i="7"/>
  <c r="CB46" i="7"/>
  <c r="CB95" i="7"/>
  <c r="CB78" i="7"/>
  <c r="CB145" i="7"/>
  <c r="CB121" i="7"/>
  <c r="CB183" i="7"/>
  <c r="CB130" i="7"/>
  <c r="CB50" i="7"/>
  <c r="CB120" i="7"/>
  <c r="CB181" i="7"/>
  <c r="CB125" i="7"/>
  <c r="CB18" i="7"/>
  <c r="CB20" i="7"/>
  <c r="CB104" i="7"/>
  <c r="CB110" i="7"/>
  <c r="CB136" i="7"/>
  <c r="CB103" i="7"/>
  <c r="CB80" i="7"/>
  <c r="CB188" i="7"/>
  <c r="CB146" i="7"/>
  <c r="CB24" i="7"/>
  <c r="CB98" i="7"/>
  <c r="CB107" i="7"/>
  <c r="CB82" i="7"/>
  <c r="CB101" i="7"/>
  <c r="CB11" i="7"/>
  <c r="CB172" i="7"/>
  <c r="CB28" i="7"/>
  <c r="CB166" i="7"/>
  <c r="CB23" i="7"/>
  <c r="CB158" i="7"/>
  <c r="CB19" i="7"/>
  <c r="CB32" i="7"/>
  <c r="CB179" i="7"/>
  <c r="CB14" i="7"/>
  <c r="CB43" i="7"/>
  <c r="CB100" i="7"/>
  <c r="CB48" i="7"/>
  <c r="CB92" i="7"/>
  <c r="CB56" i="7"/>
  <c r="CR35" i="7"/>
  <c r="CR110" i="7"/>
  <c r="CR71" i="7"/>
  <c r="CR135" i="7"/>
  <c r="CR149" i="7"/>
  <c r="CR189" i="7"/>
  <c r="CR32" i="7"/>
  <c r="CR36" i="7"/>
  <c r="CR12" i="7"/>
  <c r="CR140" i="7"/>
  <c r="CR139" i="7"/>
  <c r="CR158" i="7"/>
  <c r="CR29" i="7"/>
  <c r="CR61" i="7"/>
  <c r="CR130" i="7"/>
  <c r="CR87" i="7"/>
  <c r="CR65" i="7"/>
  <c r="CR96" i="7"/>
  <c r="CR26" i="7"/>
  <c r="CR58" i="7"/>
  <c r="CR127" i="7"/>
  <c r="CR81" i="7"/>
  <c r="CR178" i="7"/>
  <c r="CR180" i="7"/>
  <c r="CR39" i="7"/>
  <c r="CR113" i="7"/>
  <c r="CR79" i="7"/>
  <c r="CR90" i="7"/>
  <c r="CR94" i="7"/>
  <c r="CR19" i="7"/>
  <c r="CR111" i="7"/>
  <c r="CR73" i="7"/>
  <c r="CR137" i="7"/>
  <c r="CR157" i="7"/>
  <c r="CR141" i="7"/>
  <c r="CR33" i="7"/>
  <c r="CR64" i="7"/>
  <c r="CR18" i="7"/>
  <c r="CR91" i="7"/>
  <c r="CR179" i="7"/>
  <c r="CR185" i="7"/>
  <c r="CR30" i="7"/>
  <c r="CR62" i="7"/>
  <c r="CR131" i="7"/>
  <c r="CR89" i="7"/>
  <c r="CR80" i="7"/>
  <c r="CR142" i="7"/>
  <c r="CR43" i="7"/>
  <c r="CR72" i="7"/>
  <c r="CR105" i="7"/>
  <c r="CR148" i="7"/>
  <c r="CR97" i="7"/>
  <c r="CR147" i="7"/>
  <c r="CR163" i="7"/>
  <c r="CR40" i="7"/>
  <c r="CR114" i="7"/>
  <c r="CR102" i="7"/>
  <c r="CR95" i="7"/>
  <c r="CR98" i="7"/>
  <c r="CR37" i="7"/>
  <c r="CR112" i="7"/>
  <c r="CR75" i="7"/>
  <c r="CR161" i="7"/>
  <c r="CR34" i="7"/>
  <c r="CR66" i="7"/>
  <c r="CR69" i="7"/>
  <c r="CR133" i="7"/>
  <c r="CR100" i="7"/>
  <c r="CR187" i="7"/>
  <c r="CR47" i="7"/>
  <c r="CR116" i="7"/>
  <c r="CR165" i="7"/>
  <c r="CR183" i="7"/>
  <c r="CR153" i="7"/>
  <c r="CR188" i="7"/>
  <c r="CR44" i="7"/>
  <c r="CR74" i="7"/>
  <c r="CR106" i="7"/>
  <c r="CR152" i="7"/>
  <c r="CR101" i="7"/>
  <c r="CR155" i="7"/>
  <c r="CR173" i="7"/>
  <c r="CR41" i="7"/>
  <c r="CR115" i="7"/>
  <c r="CR103" i="7"/>
  <c r="CR99" i="7"/>
  <c r="CR86" i="7"/>
  <c r="CR146" i="7"/>
  <c r="CR38" i="7"/>
  <c r="CR68" i="7"/>
  <c r="CR77" i="7"/>
  <c r="CR82" i="7"/>
  <c r="CR13" i="7"/>
  <c r="CR51" i="7"/>
  <c r="CR120" i="7"/>
  <c r="CR169" i="7"/>
  <c r="CR21" i="7"/>
  <c r="CR48" i="7"/>
  <c r="CR117" i="7"/>
  <c r="CR166" i="7"/>
  <c r="CR172" i="7"/>
  <c r="CR45" i="7"/>
  <c r="CR76" i="7"/>
  <c r="CR108" i="7"/>
  <c r="CR156" i="7"/>
  <c r="CR109" i="7"/>
  <c r="CR162" i="7"/>
  <c r="CR92" i="7"/>
  <c r="CR176" i="7"/>
  <c r="CR42" i="7"/>
  <c r="CR70" i="7"/>
  <c r="CR104" i="7"/>
  <c r="CR144" i="7"/>
  <c r="CR93" i="7"/>
  <c r="CR154" i="7"/>
  <c r="CR23" i="7"/>
  <c r="CR55" i="7"/>
  <c r="CR124" i="7"/>
  <c r="CR136" i="7"/>
  <c r="CR107" i="7"/>
  <c r="CR143" i="7"/>
  <c r="CR15" i="7"/>
  <c r="CR52" i="7"/>
  <c r="CR121" i="7"/>
  <c r="CR170" i="7"/>
  <c r="CR22" i="7"/>
  <c r="CR49" i="7"/>
  <c r="CR118" i="7"/>
  <c r="CR167" i="7"/>
  <c r="CR175" i="7"/>
  <c r="CR46" i="7"/>
  <c r="CR78" i="7"/>
  <c r="CR164" i="7"/>
  <c r="CR160" i="7"/>
  <c r="CR181" i="7"/>
  <c r="CR145" i="7"/>
  <c r="CR186" i="7"/>
  <c r="CR27" i="7"/>
  <c r="CR59" i="7"/>
  <c r="CR128" i="7"/>
  <c r="CR83" i="7"/>
  <c r="CR182" i="7"/>
  <c r="CR24" i="7"/>
  <c r="CR56" i="7"/>
  <c r="CR125" i="7"/>
  <c r="CR63" i="7"/>
  <c r="CR174" i="7"/>
  <c r="CR151" i="7"/>
  <c r="CR17" i="7"/>
  <c r="CR53" i="7"/>
  <c r="CR122" i="7"/>
  <c r="CR171" i="7"/>
  <c r="CR11" i="7"/>
  <c r="CR50" i="7"/>
  <c r="CR119" i="7"/>
  <c r="CR168" i="7"/>
  <c r="CR31" i="7"/>
  <c r="CR14" i="7"/>
  <c r="CR132" i="7"/>
  <c r="CR138" i="7"/>
  <c r="CR88" i="7"/>
  <c r="CR150" i="7"/>
  <c r="CR28" i="7"/>
  <c r="CR60" i="7"/>
  <c r="CR129" i="7"/>
  <c r="CR85" i="7"/>
  <c r="CR184" i="7"/>
  <c r="CR25" i="7"/>
  <c r="CR57" i="7"/>
  <c r="CR126" i="7"/>
  <c r="CR67" i="7"/>
  <c r="CR177" i="7"/>
  <c r="CR159" i="7"/>
  <c r="CR20" i="7"/>
  <c r="CR54" i="7"/>
  <c r="CR123" i="7"/>
  <c r="CR134" i="7"/>
  <c r="CR16" i="7"/>
  <c r="CR84" i="7"/>
  <c r="CF56" i="7"/>
  <c r="CF92" i="7"/>
  <c r="CF85" i="7"/>
  <c r="CF154" i="7"/>
  <c r="CF43" i="7"/>
  <c r="CF34" i="7"/>
  <c r="CF71" i="7"/>
  <c r="CF93" i="7"/>
  <c r="CF50" i="7"/>
  <c r="CF122" i="7"/>
  <c r="CF170" i="7"/>
  <c r="CF25" i="7"/>
  <c r="CF148" i="7"/>
  <c r="CF31" i="7"/>
  <c r="CF67" i="7"/>
  <c r="CF15" i="7"/>
  <c r="CF12" i="7"/>
  <c r="CF161" i="7"/>
  <c r="CF53" i="7"/>
  <c r="CF114" i="7"/>
  <c r="CF60" i="7"/>
  <c r="CF96" i="7"/>
  <c r="CF139" i="7"/>
  <c r="CF158" i="7"/>
  <c r="CF37" i="7"/>
  <c r="CF64" i="7"/>
  <c r="CF181" i="7"/>
  <c r="CF76" i="7"/>
  <c r="CF98" i="7"/>
  <c r="CF103" i="7"/>
  <c r="CF126" i="7"/>
  <c r="CF138" i="7"/>
  <c r="CF83" i="7"/>
  <c r="CF152" i="7"/>
  <c r="CF39" i="7"/>
  <c r="CF108" i="7"/>
  <c r="CF182" i="7"/>
  <c r="CF36" i="7"/>
  <c r="CF46" i="7"/>
  <c r="CF22" i="7"/>
  <c r="CF120" i="7"/>
  <c r="CF189" i="7"/>
  <c r="CF30" i="7"/>
  <c r="CF29" i="7"/>
  <c r="CF17" i="7"/>
  <c r="CF38" i="7"/>
  <c r="CF162" i="7"/>
  <c r="CF117" i="7"/>
  <c r="CF186" i="7"/>
  <c r="CF57" i="7"/>
  <c r="CF143" i="7"/>
  <c r="CF107" i="7"/>
  <c r="CF130" i="7"/>
  <c r="CF116" i="7"/>
  <c r="CF115" i="7"/>
  <c r="CF88" i="7"/>
  <c r="CF156" i="7"/>
  <c r="CF47" i="7"/>
  <c r="CF26" i="7"/>
  <c r="CF174" i="7"/>
  <c r="CF74" i="7"/>
  <c r="CF95" i="7"/>
  <c r="CF54" i="7"/>
  <c r="CF124" i="7"/>
  <c r="CF176" i="7"/>
  <c r="CF11" i="7"/>
  <c r="CF82" i="7"/>
  <c r="CF70" i="7"/>
  <c r="CF91" i="7"/>
  <c r="CF48" i="7"/>
  <c r="CF121" i="7"/>
  <c r="CF168" i="7"/>
  <c r="CF62" i="7"/>
  <c r="CF147" i="7"/>
  <c r="CF27" i="7"/>
  <c r="CF63" i="7"/>
  <c r="CF179" i="7"/>
  <c r="CF13" i="7"/>
  <c r="CF141" i="7"/>
  <c r="CF160" i="7"/>
  <c r="CF51" i="7"/>
  <c r="CF109" i="7"/>
  <c r="CF185" i="7"/>
  <c r="CF79" i="7"/>
  <c r="CF100" i="7"/>
  <c r="CF105" i="7"/>
  <c r="CF128" i="7"/>
  <c r="CF169" i="7"/>
  <c r="CF142" i="7"/>
  <c r="CF146" i="7"/>
  <c r="CF133" i="7"/>
  <c r="CF167" i="7"/>
  <c r="CF178" i="7"/>
  <c r="CF140" i="7"/>
  <c r="CF49" i="7"/>
  <c r="CF183" i="7"/>
  <c r="CF78" i="7"/>
  <c r="CF104" i="7"/>
  <c r="CF166" i="7"/>
  <c r="CF111" i="7"/>
  <c r="CF153" i="7"/>
  <c r="CF110" i="7"/>
  <c r="CF184" i="7"/>
  <c r="CF42" i="7"/>
  <c r="CF150" i="7"/>
  <c r="CF137" i="7"/>
  <c r="CF40" i="7"/>
  <c r="CF118" i="7"/>
  <c r="CF58" i="7"/>
  <c r="CF24" i="7"/>
  <c r="CF157" i="7"/>
  <c r="CF65" i="7"/>
  <c r="CF19" i="7"/>
  <c r="CF75" i="7"/>
  <c r="CF102" i="7"/>
  <c r="CF134" i="7"/>
  <c r="CF151" i="7"/>
  <c r="CF66" i="7"/>
  <c r="CF180" i="7"/>
  <c r="CF44" i="7"/>
  <c r="CF119" i="7"/>
  <c r="CF59" i="7"/>
  <c r="CF28" i="7"/>
  <c r="CF86" i="7"/>
  <c r="CF97" i="7"/>
  <c r="CF125" i="7"/>
  <c r="CF81" i="7"/>
  <c r="CF23" i="7"/>
  <c r="CF171" i="7"/>
  <c r="CF18" i="7"/>
  <c r="CF164" i="7"/>
  <c r="CF188" i="7"/>
  <c r="CF145" i="7"/>
  <c r="CF132" i="7"/>
  <c r="CF165" i="7"/>
  <c r="CF175" i="7"/>
  <c r="CF69" i="7"/>
  <c r="CF106" i="7"/>
  <c r="CF155" i="7"/>
  <c r="CF94" i="7"/>
  <c r="CF173" i="7"/>
  <c r="CF33" i="7"/>
  <c r="CF35" i="7"/>
  <c r="CF73" i="7"/>
  <c r="CF32" i="7"/>
  <c r="CF159" i="7"/>
  <c r="CF99" i="7"/>
  <c r="CF84" i="7"/>
  <c r="CF123" i="7"/>
  <c r="CF77" i="7"/>
  <c r="CF16" i="7"/>
  <c r="CF163" i="7"/>
  <c r="CF144" i="7"/>
  <c r="CF136" i="7"/>
  <c r="CF89" i="7"/>
  <c r="CF90" i="7"/>
  <c r="CF129" i="7"/>
  <c r="CF45" i="7"/>
  <c r="CF52" i="7"/>
  <c r="CF149" i="7"/>
  <c r="CF55" i="7"/>
  <c r="CF112" i="7"/>
  <c r="CF61" i="7"/>
  <c r="CF20" i="7"/>
  <c r="CF68" i="7"/>
  <c r="CF127" i="7"/>
  <c r="CF41" i="7"/>
  <c r="CF80" i="7"/>
  <c r="CF14" i="7"/>
  <c r="CF187" i="7"/>
  <c r="CF131" i="7"/>
  <c r="CF172" i="7"/>
  <c r="CF21" i="7"/>
  <c r="CF177" i="7"/>
  <c r="CF101" i="7"/>
  <c r="CF113" i="7"/>
  <c r="CF87" i="7"/>
  <c r="CF72" i="7"/>
  <c r="CF135" i="7"/>
  <c r="CJ33" i="7"/>
  <c r="CJ17" i="7"/>
  <c r="CJ133" i="7"/>
  <c r="CJ86" i="7"/>
  <c r="CJ185" i="7"/>
  <c r="CJ34" i="7"/>
  <c r="CJ63" i="7"/>
  <c r="CJ15" i="7"/>
  <c r="CJ88" i="7"/>
  <c r="CJ31" i="7"/>
  <c r="CJ62" i="7"/>
  <c r="CJ131" i="7"/>
  <c r="CJ82" i="7"/>
  <c r="CJ179" i="7"/>
  <c r="CJ21" i="7"/>
  <c r="CJ111" i="7"/>
  <c r="CJ70" i="7"/>
  <c r="CJ141" i="7"/>
  <c r="CJ177" i="7"/>
  <c r="CJ38" i="7"/>
  <c r="CJ112" i="7"/>
  <c r="CJ72" i="7"/>
  <c r="CJ92" i="7"/>
  <c r="CJ41" i="7"/>
  <c r="CJ114" i="7"/>
  <c r="CJ78" i="7"/>
  <c r="CJ136" i="7"/>
  <c r="CJ153" i="7"/>
  <c r="CJ42" i="7"/>
  <c r="CJ115" i="7"/>
  <c r="CJ102" i="7"/>
  <c r="CJ138" i="7"/>
  <c r="CJ45" i="7"/>
  <c r="CJ73" i="7"/>
  <c r="CJ105" i="7"/>
  <c r="CJ94" i="7"/>
  <c r="CJ101" i="7"/>
  <c r="CJ152" i="7"/>
  <c r="CJ46" i="7"/>
  <c r="CJ75" i="7"/>
  <c r="CJ56" i="7"/>
  <c r="CJ135" i="7"/>
  <c r="CJ161" i="7"/>
  <c r="CJ26" i="7"/>
  <c r="CJ126" i="7"/>
  <c r="CJ155" i="7"/>
  <c r="CJ158" i="7"/>
  <c r="CJ154" i="7"/>
  <c r="CJ39" i="7"/>
  <c r="CJ116" i="7"/>
  <c r="CJ107" i="7"/>
  <c r="CJ159" i="7"/>
  <c r="CJ148" i="7"/>
  <c r="CJ12" i="7"/>
  <c r="CJ51" i="7"/>
  <c r="CJ120" i="7"/>
  <c r="CJ167" i="7"/>
  <c r="CJ178" i="7"/>
  <c r="CJ176" i="7"/>
  <c r="CJ189" i="7"/>
  <c r="CJ60" i="7"/>
  <c r="CJ66" i="7"/>
  <c r="CJ146" i="7"/>
  <c r="CJ30" i="7"/>
  <c r="CJ130" i="7"/>
  <c r="CJ43" i="7"/>
  <c r="CJ77" i="7"/>
  <c r="CJ166" i="7"/>
  <c r="CJ180" i="7"/>
  <c r="CJ24" i="7"/>
  <c r="CJ55" i="7"/>
  <c r="CJ124" i="7"/>
  <c r="CJ171" i="7"/>
  <c r="CJ142" i="7"/>
  <c r="CJ117" i="7"/>
  <c r="CJ151" i="7"/>
  <c r="CJ149" i="7"/>
  <c r="CJ49" i="7"/>
  <c r="CJ106" i="7"/>
  <c r="CJ47" i="7"/>
  <c r="CJ119" i="7"/>
  <c r="CJ170" i="7"/>
  <c r="CJ181" i="7"/>
  <c r="CJ28" i="7"/>
  <c r="CJ59" i="7"/>
  <c r="CJ128" i="7"/>
  <c r="CJ164" i="7"/>
  <c r="CJ182" i="7"/>
  <c r="CJ48" i="7"/>
  <c r="CJ109" i="7"/>
  <c r="CJ100" i="7"/>
  <c r="CJ118" i="7"/>
  <c r="CJ80" i="7"/>
  <c r="CJ81" i="7"/>
  <c r="CJ27" i="7"/>
  <c r="CJ65" i="7"/>
  <c r="CJ74" i="7"/>
  <c r="CJ64" i="7"/>
  <c r="CJ89" i="7"/>
  <c r="CJ172" i="7"/>
  <c r="CJ68" i="7"/>
  <c r="CJ44" i="7"/>
  <c r="CJ71" i="7"/>
  <c r="CJ104" i="7"/>
  <c r="CJ85" i="7"/>
  <c r="CJ97" i="7"/>
  <c r="CJ14" i="7"/>
  <c r="CJ165" i="7"/>
  <c r="CJ50" i="7"/>
  <c r="CJ162" i="7"/>
  <c r="CJ32" i="7"/>
  <c r="CJ132" i="7"/>
  <c r="CJ175" i="7"/>
  <c r="CJ183" i="7"/>
  <c r="CJ19" i="7"/>
  <c r="CJ96" i="7"/>
  <c r="CJ145" i="7"/>
  <c r="CJ121" i="7"/>
  <c r="CJ163" i="7"/>
  <c r="CJ123" i="7"/>
  <c r="CJ20" i="7"/>
  <c r="CJ25" i="7"/>
  <c r="CJ169" i="7"/>
  <c r="CJ157" i="7"/>
  <c r="CJ54" i="7"/>
  <c r="CJ90" i="7"/>
  <c r="CJ23" i="7"/>
  <c r="CJ36" i="7"/>
  <c r="CJ174" i="7"/>
  <c r="CJ98" i="7"/>
  <c r="CJ53" i="7"/>
  <c r="CJ99" i="7"/>
  <c r="CJ29" i="7"/>
  <c r="CJ110" i="7"/>
  <c r="CJ137" i="7"/>
  <c r="CJ160" i="7"/>
  <c r="CJ58" i="7"/>
  <c r="CJ11" i="7"/>
  <c r="CJ95" i="7"/>
  <c r="CJ40" i="7"/>
  <c r="CJ76" i="7"/>
  <c r="CJ186" i="7"/>
  <c r="CJ84" i="7"/>
  <c r="CJ52" i="7"/>
  <c r="CJ16" i="7"/>
  <c r="CJ69" i="7"/>
  <c r="CJ143" i="7"/>
  <c r="CJ187" i="7"/>
  <c r="CJ37" i="7"/>
  <c r="CJ83" i="7"/>
  <c r="CJ125" i="7"/>
  <c r="CJ150" i="7"/>
  <c r="CJ57" i="7"/>
  <c r="CJ129" i="7"/>
  <c r="CJ184" i="7"/>
  <c r="CJ61" i="7"/>
  <c r="CJ91" i="7"/>
  <c r="CJ18" i="7"/>
  <c r="CJ13" i="7"/>
  <c r="CJ93" i="7"/>
  <c r="CJ188" i="7"/>
  <c r="CJ113" i="7"/>
  <c r="CJ134" i="7"/>
  <c r="CJ156" i="7"/>
  <c r="CJ87" i="7"/>
  <c r="CJ168" i="7"/>
  <c r="CJ108" i="7"/>
  <c r="CJ35" i="7"/>
  <c r="CJ173" i="7"/>
  <c r="CJ140" i="7"/>
  <c r="CJ147" i="7"/>
  <c r="CJ144" i="7"/>
  <c r="CJ122" i="7"/>
  <c r="CJ103" i="7"/>
  <c r="CJ79" i="7"/>
  <c r="CJ139" i="7"/>
  <c r="CJ67" i="7"/>
  <c r="CJ22" i="7"/>
  <c r="CJ127" i="7"/>
  <c r="CL28" i="7"/>
  <c r="CL59" i="7"/>
  <c r="CL76" i="7"/>
  <c r="CL165" i="7"/>
  <c r="CL33" i="7"/>
  <c r="CL65" i="7"/>
  <c r="CL99" i="7"/>
  <c r="CL70" i="7"/>
  <c r="CL26" i="7"/>
  <c r="CL55" i="7"/>
  <c r="CL141" i="7"/>
  <c r="CL131" i="7"/>
  <c r="CL27" i="7"/>
  <c r="CL57" i="7"/>
  <c r="CL145" i="7"/>
  <c r="CL174" i="7"/>
  <c r="CL86" i="7"/>
  <c r="CL185" i="7"/>
  <c r="CL181" i="7"/>
  <c r="CL158" i="7"/>
  <c r="CL171" i="7"/>
  <c r="CL32" i="7"/>
  <c r="CL63" i="7"/>
  <c r="CL97" i="7"/>
  <c r="CL62" i="7"/>
  <c r="CL38" i="7"/>
  <c r="CL112" i="7"/>
  <c r="CL146" i="7"/>
  <c r="CL73" i="7"/>
  <c r="CL30" i="7"/>
  <c r="CL108" i="7"/>
  <c r="CL93" i="7"/>
  <c r="CL167" i="7"/>
  <c r="CL31" i="7"/>
  <c r="CL109" i="7"/>
  <c r="CL143" i="7"/>
  <c r="CL168" i="7"/>
  <c r="CL142" i="7"/>
  <c r="CL122" i="7"/>
  <c r="CL164" i="7"/>
  <c r="CL120" i="7"/>
  <c r="CL163" i="7"/>
  <c r="CL134" i="7"/>
  <c r="CL95" i="7"/>
  <c r="CL116" i="7"/>
  <c r="CL37" i="7"/>
  <c r="CL111" i="7"/>
  <c r="CL144" i="7"/>
  <c r="CL92" i="7"/>
  <c r="CL42" i="7"/>
  <c r="CL54" i="7"/>
  <c r="CL154" i="7"/>
  <c r="CL135" i="7"/>
  <c r="CL34" i="7"/>
  <c r="CL67" i="7"/>
  <c r="CL101" i="7"/>
  <c r="CL74" i="7"/>
  <c r="CL35" i="7"/>
  <c r="CL50" i="7"/>
  <c r="CL159" i="7"/>
  <c r="CL183" i="7"/>
  <c r="CL117" i="7"/>
  <c r="CL175" i="7"/>
  <c r="CL187" i="7"/>
  <c r="CL188" i="7"/>
  <c r="CL180" i="7"/>
  <c r="CL58" i="7"/>
  <c r="CL177" i="7"/>
  <c r="CL24" i="7"/>
  <c r="CL106" i="7"/>
  <c r="CL139" i="7"/>
  <c r="CL127" i="7"/>
  <c r="CL29" i="7"/>
  <c r="CL61" i="7"/>
  <c r="CL91" i="7"/>
  <c r="CL166" i="7"/>
  <c r="CL22" i="7"/>
  <c r="CL104" i="7"/>
  <c r="CL89" i="7"/>
  <c r="CL123" i="7"/>
  <c r="CL23" i="7"/>
  <c r="CL105" i="7"/>
  <c r="CL60" i="7"/>
  <c r="CL110" i="7"/>
  <c r="CL155" i="7"/>
  <c r="CL182" i="7"/>
  <c r="CL94" i="7"/>
  <c r="CL56" i="7"/>
  <c r="CL96" i="7"/>
  <c r="CL64" i="7"/>
  <c r="CL184" i="7"/>
  <c r="CL45" i="7"/>
  <c r="CL160" i="7"/>
  <c r="CL49" i="7"/>
  <c r="CL115" i="7"/>
  <c r="CL43" i="7"/>
  <c r="CL156" i="7"/>
  <c r="CL44" i="7"/>
  <c r="CL126" i="7"/>
  <c r="CL169" i="7"/>
  <c r="CL82" i="7"/>
  <c r="CL151" i="7"/>
  <c r="CL69" i="7"/>
  <c r="CL113" i="7"/>
  <c r="CL103" i="7"/>
  <c r="CL121" i="7"/>
  <c r="CL47" i="7"/>
  <c r="CL75" i="7"/>
  <c r="CL68" i="7"/>
  <c r="CL100" i="7"/>
  <c r="CL79" i="7"/>
  <c r="CL179" i="7"/>
  <c r="CL118" i="7"/>
  <c r="CL132" i="7"/>
  <c r="CL186" i="7"/>
  <c r="CL102" i="7"/>
  <c r="CL119" i="7"/>
  <c r="CL107" i="7"/>
  <c r="CL129" i="7"/>
  <c r="CL51" i="7"/>
  <c r="CL161" i="7"/>
  <c r="CL53" i="7"/>
  <c r="CL170" i="7"/>
  <c r="CL157" i="7"/>
  <c r="CL162" i="7"/>
  <c r="CL128" i="7"/>
  <c r="CL173" i="7"/>
  <c r="CL52" i="7"/>
  <c r="CL13" i="7"/>
  <c r="CL80" i="7"/>
  <c r="CL48" i="7"/>
  <c r="CL77" i="7"/>
  <c r="CL90" i="7"/>
  <c r="CL78" i="7"/>
  <c r="CL153" i="7"/>
  <c r="CL72" i="7"/>
  <c r="CL172" i="7"/>
  <c r="CL12" i="7"/>
  <c r="CL66" i="7"/>
  <c r="CL17" i="7"/>
  <c r="CL84" i="7"/>
  <c r="CL36" i="7"/>
  <c r="CL11" i="7"/>
  <c r="CL150" i="7"/>
  <c r="CL138" i="7"/>
  <c r="CL133" i="7"/>
  <c r="CL178" i="7"/>
  <c r="CL130" i="7"/>
  <c r="CL16" i="7"/>
  <c r="CL83" i="7"/>
  <c r="CL21" i="7"/>
  <c r="CL88" i="7"/>
  <c r="CL14" i="7"/>
  <c r="CL81" i="7"/>
  <c r="CL15" i="7"/>
  <c r="CL125" i="7"/>
  <c r="CL136" i="7"/>
  <c r="CL137" i="7"/>
  <c r="CL189" i="7"/>
  <c r="CL20" i="7"/>
  <c r="CL87" i="7"/>
  <c r="CL25" i="7"/>
  <c r="CL140" i="7"/>
  <c r="CL18" i="7"/>
  <c r="CL85" i="7"/>
  <c r="CL19" i="7"/>
  <c r="CL114" i="7"/>
  <c r="CL98" i="7"/>
  <c r="CL147" i="7"/>
  <c r="CL149" i="7"/>
  <c r="CL41" i="7"/>
  <c r="CL152" i="7"/>
  <c r="CL46" i="7"/>
  <c r="CL71" i="7"/>
  <c r="CL124" i="7"/>
  <c r="CL40" i="7"/>
  <c r="CL39" i="7"/>
  <c r="CL148" i="7"/>
  <c r="CL176" i="7"/>
  <c r="CG24" i="7"/>
  <c r="CG53" i="7"/>
  <c r="CG93" i="7"/>
  <c r="CG23" i="7"/>
  <c r="CG61" i="7"/>
  <c r="CG186" i="7"/>
  <c r="CG173" i="7"/>
  <c r="CG15" i="7"/>
  <c r="CG50" i="7"/>
  <c r="CG46" i="7"/>
  <c r="CG31" i="7"/>
  <c r="CG108" i="7"/>
  <c r="CG122" i="7"/>
  <c r="CG20" i="7"/>
  <c r="CG37" i="7"/>
  <c r="CG40" i="7"/>
  <c r="CG159" i="7"/>
  <c r="CG104" i="7"/>
  <c r="CG11" i="7"/>
  <c r="CG48" i="7"/>
  <c r="CG42" i="7"/>
  <c r="CG160" i="7"/>
  <c r="CG106" i="7"/>
  <c r="CG32" i="7"/>
  <c r="CG136" i="7"/>
  <c r="CG97" i="7"/>
  <c r="CG45" i="7"/>
  <c r="CG105" i="7"/>
  <c r="CG128" i="7"/>
  <c r="CG26" i="7"/>
  <c r="CG54" i="7"/>
  <c r="CG94" i="7"/>
  <c r="CG39" i="7"/>
  <c r="CG56" i="7"/>
  <c r="CG187" i="7"/>
  <c r="CG112" i="7"/>
  <c r="CG17" i="7"/>
  <c r="CG51" i="7"/>
  <c r="CG91" i="7"/>
  <c r="CG35" i="7"/>
  <c r="CG110" i="7"/>
  <c r="CG126" i="7"/>
  <c r="CG19" i="7"/>
  <c r="CG52" i="7"/>
  <c r="CG92" i="7"/>
  <c r="CG16" i="7"/>
  <c r="CG57" i="7"/>
  <c r="CG130" i="7"/>
  <c r="CG170" i="7"/>
  <c r="CG65" i="7"/>
  <c r="CG29" i="7"/>
  <c r="CG101" i="7"/>
  <c r="CG115" i="7"/>
  <c r="CG167" i="7"/>
  <c r="CG109" i="7"/>
  <c r="CG175" i="7"/>
  <c r="CG34" i="7"/>
  <c r="CG137" i="7"/>
  <c r="CG98" i="7"/>
  <c r="CG47" i="7"/>
  <c r="CG107" i="7"/>
  <c r="CG132" i="7"/>
  <c r="CG28" i="7"/>
  <c r="CG134" i="7"/>
  <c r="CG95" i="7"/>
  <c r="CG41" i="7"/>
  <c r="CG60" i="7"/>
  <c r="CG188" i="7"/>
  <c r="CG120" i="7"/>
  <c r="CG30" i="7"/>
  <c r="CG135" i="7"/>
  <c r="CG96" i="7"/>
  <c r="CG43" i="7"/>
  <c r="CG103" i="7"/>
  <c r="CG189" i="7"/>
  <c r="CG124" i="7"/>
  <c r="CG14" i="7"/>
  <c r="CG82" i="7"/>
  <c r="CG145" i="7"/>
  <c r="CG117" i="7"/>
  <c r="CG180" i="7"/>
  <c r="CG66" i="7"/>
  <c r="CG33" i="7"/>
  <c r="CG142" i="7"/>
  <c r="CG116" i="7"/>
  <c r="CG168" i="7"/>
  <c r="CG164" i="7"/>
  <c r="CG178" i="7"/>
  <c r="CG63" i="7"/>
  <c r="CG138" i="7"/>
  <c r="CG99" i="7"/>
  <c r="CG113" i="7"/>
  <c r="CG165" i="7"/>
  <c r="CG161" i="7"/>
  <c r="CG64" i="7"/>
  <c r="CG25" i="7"/>
  <c r="CG100" i="7"/>
  <c r="CG114" i="7"/>
  <c r="CG166" i="7"/>
  <c r="CG172" i="7"/>
  <c r="CG70" i="7"/>
  <c r="CG86" i="7"/>
  <c r="CG149" i="7"/>
  <c r="CG125" i="7"/>
  <c r="CG184" i="7"/>
  <c r="CG18" i="7"/>
  <c r="CG83" i="7"/>
  <c r="CG146" i="7"/>
  <c r="CG119" i="7"/>
  <c r="CG181" i="7"/>
  <c r="CG67" i="7"/>
  <c r="CG80" i="7"/>
  <c r="CG143" i="7"/>
  <c r="CG55" i="7"/>
  <c r="CG169" i="7"/>
  <c r="CG68" i="7"/>
  <c r="CG81" i="7"/>
  <c r="CG144" i="7"/>
  <c r="CG59" i="7"/>
  <c r="CG174" i="7"/>
  <c r="CG74" i="7"/>
  <c r="CG90" i="7"/>
  <c r="CG153" i="7"/>
  <c r="CG133" i="7"/>
  <c r="CG71" i="7"/>
  <c r="CG87" i="7"/>
  <c r="CG150" i="7"/>
  <c r="CG127" i="7"/>
  <c r="CG185" i="7"/>
  <c r="CG162" i="7"/>
  <c r="CG36" i="7"/>
  <c r="CG84" i="7"/>
  <c r="CG147" i="7"/>
  <c r="CG121" i="7"/>
  <c r="CG182" i="7"/>
  <c r="CG69" i="7"/>
  <c r="CG85" i="7"/>
  <c r="CG148" i="7"/>
  <c r="CG123" i="7"/>
  <c r="CG183" i="7"/>
  <c r="CG21" i="7"/>
  <c r="CG78" i="7"/>
  <c r="CG12" i="7"/>
  <c r="CG157" i="7"/>
  <c r="CG62" i="7"/>
  <c r="CG75" i="7"/>
  <c r="CG139" i="7"/>
  <c r="CG154" i="7"/>
  <c r="CG176" i="7"/>
  <c r="CG72" i="7"/>
  <c r="CG88" i="7"/>
  <c r="CG151" i="7"/>
  <c r="CG129" i="7"/>
  <c r="CG111" i="7"/>
  <c r="CG73" i="7"/>
  <c r="CG89" i="7"/>
  <c r="CG152" i="7"/>
  <c r="CG131" i="7"/>
  <c r="CG179" i="7"/>
  <c r="CG13" i="7"/>
  <c r="CG49" i="7"/>
  <c r="CG44" i="7"/>
  <c r="CG27" i="7"/>
  <c r="CG163" i="7"/>
  <c r="CG118" i="7"/>
  <c r="CG22" i="7"/>
  <c r="CG79" i="7"/>
  <c r="CG38" i="7"/>
  <c r="CG158" i="7"/>
  <c r="CG102" i="7"/>
  <c r="CG76" i="7"/>
  <c r="CG140" i="7"/>
  <c r="CG155" i="7"/>
  <c r="CG177" i="7"/>
  <c r="CG171" i="7"/>
  <c r="CG77" i="7"/>
  <c r="CG141" i="7"/>
  <c r="CG156" i="7"/>
  <c r="CG58" i="7"/>
  <c r="CC24" i="7"/>
  <c r="CC71" i="7"/>
  <c r="CC97" i="7"/>
  <c r="CC130" i="7"/>
  <c r="CC164" i="7"/>
  <c r="CC188" i="7"/>
  <c r="CC141" i="7"/>
  <c r="CC21" i="7"/>
  <c r="CC53" i="7"/>
  <c r="CC94" i="7"/>
  <c r="CC124" i="7"/>
  <c r="CC133" i="7"/>
  <c r="CC162" i="7"/>
  <c r="CC183" i="7"/>
  <c r="CC22" i="7"/>
  <c r="CC54" i="7"/>
  <c r="CC95" i="7"/>
  <c r="CC126" i="7"/>
  <c r="CC59" i="7"/>
  <c r="CC186" i="7"/>
  <c r="CC185" i="7"/>
  <c r="CC19" i="7"/>
  <c r="CC51" i="7"/>
  <c r="CC92" i="7"/>
  <c r="CC120" i="7"/>
  <c r="CC129" i="7"/>
  <c r="CC103" i="7"/>
  <c r="CC177" i="7"/>
  <c r="CC63" i="7"/>
  <c r="CC28" i="7"/>
  <c r="CC75" i="7"/>
  <c r="CC101" i="7"/>
  <c r="CC167" i="7"/>
  <c r="CC25" i="7"/>
  <c r="CC72" i="7"/>
  <c r="CC98" i="7"/>
  <c r="CC132" i="7"/>
  <c r="CC189" i="7"/>
  <c r="CC26" i="7"/>
  <c r="CC73" i="7"/>
  <c r="CC99" i="7"/>
  <c r="CC165" i="7"/>
  <c r="CC23" i="7"/>
  <c r="CC70" i="7"/>
  <c r="CC96" i="7"/>
  <c r="CC128" i="7"/>
  <c r="CC142" i="7"/>
  <c r="CC187" i="7"/>
  <c r="CC32" i="7"/>
  <c r="CC79" i="7"/>
  <c r="CC146" i="7"/>
  <c r="CC57" i="7"/>
  <c r="CC105" i="7"/>
  <c r="CC176" i="7"/>
  <c r="CC29" i="7"/>
  <c r="CC76" i="7"/>
  <c r="CC143" i="7"/>
  <c r="CC168" i="7"/>
  <c r="CC30" i="7"/>
  <c r="CC77" i="7"/>
  <c r="CC144" i="7"/>
  <c r="CC169" i="7"/>
  <c r="CC80" i="7"/>
  <c r="CC139" i="7"/>
  <c r="CC27" i="7"/>
  <c r="CC74" i="7"/>
  <c r="CC100" i="7"/>
  <c r="CC166" i="7"/>
  <c r="CC36" i="7"/>
  <c r="CC62" i="7"/>
  <c r="CC150" i="7"/>
  <c r="CC138" i="7"/>
  <c r="CC163" i="7"/>
  <c r="CC33" i="7"/>
  <c r="CC56" i="7"/>
  <c r="CC147" i="7"/>
  <c r="CC61" i="7"/>
  <c r="CC172" i="7"/>
  <c r="CC34" i="7"/>
  <c r="CC58" i="7"/>
  <c r="CC148" i="7"/>
  <c r="CC134" i="7"/>
  <c r="CC175" i="7"/>
  <c r="CC31" i="7"/>
  <c r="CC78" i="7"/>
  <c r="CC145" i="7"/>
  <c r="CC170" i="7"/>
  <c r="CC88" i="7"/>
  <c r="CC173" i="7"/>
  <c r="CC16" i="7"/>
  <c r="CC116" i="7"/>
  <c r="CC123" i="7"/>
  <c r="CC90" i="7"/>
  <c r="CC45" i="7"/>
  <c r="CC159" i="7"/>
  <c r="CC179" i="7"/>
  <c r="CC14" i="7"/>
  <c r="CC114" i="7"/>
  <c r="CC119" i="7"/>
  <c r="CC43" i="7"/>
  <c r="CC157" i="7"/>
  <c r="CC20" i="7"/>
  <c r="CC93" i="7"/>
  <c r="CC131" i="7"/>
  <c r="CC181" i="7"/>
  <c r="CC49" i="7"/>
  <c r="CC106" i="7"/>
  <c r="CC67" i="7"/>
  <c r="CC18" i="7"/>
  <c r="CC69" i="7"/>
  <c r="CC127" i="7"/>
  <c r="CC174" i="7"/>
  <c r="CC47" i="7"/>
  <c r="CC102" i="7"/>
  <c r="CC40" i="7"/>
  <c r="CC154" i="7"/>
  <c r="CC108" i="7"/>
  <c r="CC161" i="7"/>
  <c r="CC38" i="7"/>
  <c r="CC152" i="7"/>
  <c r="CC60" i="7"/>
  <c r="CC136" i="7"/>
  <c r="CC64" i="7"/>
  <c r="CC83" i="7"/>
  <c r="CC184" i="7"/>
  <c r="CC37" i="7"/>
  <c r="CC151" i="7"/>
  <c r="CC109" i="7"/>
  <c r="CC65" i="7"/>
  <c r="CC180" i="7"/>
  <c r="CC35" i="7"/>
  <c r="CC149" i="7"/>
  <c r="CC178" i="7"/>
  <c r="CC135" i="7"/>
  <c r="CC44" i="7"/>
  <c r="CC137" i="7"/>
  <c r="CC85" i="7"/>
  <c r="CC156" i="7"/>
  <c r="CC110" i="7"/>
  <c r="CC48" i="7"/>
  <c r="CC86" i="7"/>
  <c r="CC13" i="7"/>
  <c r="CC117" i="7"/>
  <c r="CC160" i="7"/>
  <c r="CC111" i="7"/>
  <c r="CC171" i="7"/>
  <c r="CC52" i="7"/>
  <c r="CC107" i="7"/>
  <c r="CC17" i="7"/>
  <c r="CC125" i="7"/>
  <c r="CC118" i="7"/>
  <c r="CC115" i="7"/>
  <c r="CC112" i="7"/>
  <c r="CC41" i="7"/>
  <c r="CC87" i="7"/>
  <c r="CC153" i="7"/>
  <c r="CC158" i="7"/>
  <c r="CC66" i="7"/>
  <c r="CC42" i="7"/>
  <c r="CC81" i="7"/>
  <c r="CC182" i="7"/>
  <c r="CC104" i="7"/>
  <c r="CC113" i="7"/>
  <c r="CC46" i="7"/>
  <c r="CC11" i="7"/>
  <c r="CC89" i="7"/>
  <c r="CC122" i="7"/>
  <c r="CC82" i="7"/>
  <c r="CC55" i="7"/>
  <c r="CC140" i="7"/>
  <c r="CC50" i="7"/>
  <c r="CC84" i="7"/>
  <c r="CC15" i="7"/>
  <c r="CC121" i="7"/>
  <c r="CC12" i="7"/>
  <c r="CC91" i="7"/>
  <c r="CC155" i="7"/>
  <c r="CC68" i="7"/>
  <c r="CC39" i="7"/>
  <c r="CD44" i="7"/>
  <c r="CD53" i="7"/>
  <c r="CD149" i="7"/>
  <c r="CD168" i="7"/>
  <c r="CD172" i="7"/>
  <c r="CD171" i="7"/>
  <c r="CD41" i="7"/>
  <c r="CD37" i="7"/>
  <c r="CD143" i="7"/>
  <c r="CD162" i="7"/>
  <c r="CD125" i="7"/>
  <c r="CD12" i="7"/>
  <c r="CD46" i="7"/>
  <c r="CD63" i="7"/>
  <c r="CD153" i="7"/>
  <c r="CD173" i="7"/>
  <c r="CD178" i="7"/>
  <c r="CD61" i="7"/>
  <c r="CD118" i="7"/>
  <c r="CD126" i="7"/>
  <c r="CD137" i="7"/>
  <c r="CD186" i="7"/>
  <c r="CD155" i="7"/>
  <c r="CD14" i="7"/>
  <c r="CD36" i="7"/>
  <c r="CD67" i="7"/>
  <c r="CD157" i="7"/>
  <c r="CD119" i="7"/>
  <c r="CD11" i="7"/>
  <c r="CD45" i="7"/>
  <c r="CD55" i="7"/>
  <c r="CD151" i="7"/>
  <c r="CD170" i="7"/>
  <c r="CD175" i="7"/>
  <c r="CD16" i="7"/>
  <c r="CD48" i="7"/>
  <c r="CD81" i="7"/>
  <c r="CD70" i="7"/>
  <c r="CD189" i="7"/>
  <c r="CD17" i="7"/>
  <c r="CD76" i="7"/>
  <c r="CD138" i="7"/>
  <c r="CD188" i="7"/>
  <c r="CD165" i="7"/>
  <c r="CD18" i="7"/>
  <c r="CD52" i="7"/>
  <c r="CD83" i="7"/>
  <c r="CD78" i="7"/>
  <c r="CD15" i="7"/>
  <c r="CD69" i="7"/>
  <c r="CD80" i="7"/>
  <c r="CD159" i="7"/>
  <c r="CD20" i="7"/>
  <c r="CD102" i="7"/>
  <c r="CD85" i="7"/>
  <c r="CD116" i="7"/>
  <c r="CD163" i="7"/>
  <c r="CD33" i="7"/>
  <c r="CD135" i="7"/>
  <c r="CD21" i="7"/>
  <c r="CD25" i="7"/>
  <c r="CD97" i="7"/>
  <c r="CD187" i="7"/>
  <c r="CD13" i="7"/>
  <c r="CD176" i="7"/>
  <c r="CD22" i="7"/>
  <c r="CD104" i="7"/>
  <c r="CD87" i="7"/>
  <c r="CD120" i="7"/>
  <c r="CD99" i="7"/>
  <c r="CD19" i="7"/>
  <c r="CD54" i="7"/>
  <c r="CD84" i="7"/>
  <c r="CD114" i="7"/>
  <c r="CD24" i="7"/>
  <c r="CD106" i="7"/>
  <c r="CD89" i="7"/>
  <c r="CD124" i="7"/>
  <c r="CD93" i="7"/>
  <c r="CD148" i="7"/>
  <c r="CD50" i="7"/>
  <c r="CD39" i="7"/>
  <c r="CD117" i="7"/>
  <c r="CD43" i="7"/>
  <c r="CD133" i="7"/>
  <c r="CD29" i="7"/>
  <c r="CD66" i="7"/>
  <c r="CD73" i="7"/>
  <c r="CD184" i="7"/>
  <c r="CD131" i="7"/>
  <c r="CD31" i="7"/>
  <c r="CD71" i="7"/>
  <c r="CD164" i="7"/>
  <c r="CD38" i="7"/>
  <c r="CD96" i="7"/>
  <c r="CD86" i="7"/>
  <c r="CD65" i="7"/>
  <c r="CD113" i="7"/>
  <c r="CD115" i="7"/>
  <c r="CD35" i="7"/>
  <c r="CD94" i="7"/>
  <c r="CD42" i="7"/>
  <c r="CD145" i="7"/>
  <c r="CD129" i="7"/>
  <c r="CD98" i="7"/>
  <c r="CD141" i="7"/>
  <c r="CD154" i="7"/>
  <c r="CD26" i="7"/>
  <c r="CD91" i="7"/>
  <c r="CD101" i="7"/>
  <c r="CD105" i="7"/>
  <c r="CD122" i="7"/>
  <c r="CD144" i="7"/>
  <c r="CD60" i="7"/>
  <c r="CD132" i="7"/>
  <c r="CD174" i="7"/>
  <c r="CD64" i="7"/>
  <c r="CD95" i="7"/>
  <c r="CD107" i="7"/>
  <c r="CD56" i="7"/>
  <c r="CD128" i="7"/>
  <c r="CD156" i="7"/>
  <c r="CD23" i="7"/>
  <c r="CD88" i="7"/>
  <c r="CD59" i="7"/>
  <c r="CD28" i="7"/>
  <c r="CD140" i="7"/>
  <c r="CD150" i="7"/>
  <c r="CD183" i="7"/>
  <c r="CD103" i="7"/>
  <c r="CD152" i="7"/>
  <c r="CD47" i="7"/>
  <c r="CD161" i="7"/>
  <c r="CD30" i="7"/>
  <c r="CD158" i="7"/>
  <c r="CD130" i="7"/>
  <c r="CD110" i="7"/>
  <c r="CD182" i="7"/>
  <c r="CD82" i="7"/>
  <c r="CD34" i="7"/>
  <c r="CD167" i="7"/>
  <c r="CD111" i="7"/>
  <c r="CD79" i="7"/>
  <c r="CD169" i="7"/>
  <c r="CD136" i="7"/>
  <c r="CD40" i="7"/>
  <c r="CD121" i="7"/>
  <c r="CD77" i="7"/>
  <c r="CD49" i="7"/>
  <c r="CD74" i="7"/>
  <c r="CD108" i="7"/>
  <c r="CD180" i="7"/>
  <c r="CD27" i="7"/>
  <c r="CD146" i="7"/>
  <c r="CD75" i="7"/>
  <c r="CD179" i="7"/>
  <c r="CD62" i="7"/>
  <c r="CD142" i="7"/>
  <c r="CD123" i="7"/>
  <c r="CD58" i="7"/>
  <c r="CD160" i="7"/>
  <c r="CD57" i="7"/>
  <c r="CD51" i="7"/>
  <c r="CD92" i="7"/>
  <c r="CD109" i="7"/>
  <c r="CD181" i="7"/>
  <c r="CD72" i="7"/>
  <c r="CD90" i="7"/>
  <c r="CD100" i="7"/>
  <c r="CD68" i="7"/>
  <c r="CD185" i="7"/>
  <c r="CD134" i="7"/>
  <c r="CD127" i="7"/>
  <c r="CD147" i="7"/>
  <c r="CD177" i="7"/>
  <c r="CD166" i="7"/>
  <c r="CD32" i="7"/>
  <c r="CD112" i="7"/>
  <c r="CD139" i="7"/>
  <c r="BZ35" i="7"/>
  <c r="BZ123" i="7"/>
  <c r="BZ139" i="7"/>
  <c r="BZ158" i="7"/>
  <c r="BZ108" i="7"/>
  <c r="BZ29" i="7"/>
  <c r="BZ120" i="7"/>
  <c r="BZ89" i="7"/>
  <c r="BZ152" i="7"/>
  <c r="BZ62" i="7"/>
  <c r="BZ117" i="7"/>
  <c r="BZ86" i="7"/>
  <c r="BZ146" i="7"/>
  <c r="BZ75" i="7"/>
  <c r="BZ25" i="7"/>
  <c r="BZ118" i="7"/>
  <c r="BZ87" i="7"/>
  <c r="BZ148" i="7"/>
  <c r="BZ109" i="7"/>
  <c r="BZ66" i="7"/>
  <c r="BZ127" i="7"/>
  <c r="BZ49" i="7"/>
  <c r="BZ77" i="7"/>
  <c r="BZ182" i="7"/>
  <c r="BZ63" i="7"/>
  <c r="BZ124" i="7"/>
  <c r="BZ140" i="7"/>
  <c r="BZ160" i="7"/>
  <c r="BZ171" i="7"/>
  <c r="BZ115" i="7"/>
  <c r="BZ31" i="7"/>
  <c r="BZ121" i="7"/>
  <c r="BZ90" i="7"/>
  <c r="BZ154" i="7"/>
  <c r="BZ33" i="7"/>
  <c r="BZ122" i="7"/>
  <c r="BZ91" i="7"/>
  <c r="BZ156" i="7"/>
  <c r="BZ106" i="7"/>
  <c r="BZ11" i="7"/>
  <c r="BZ22" i="7"/>
  <c r="BZ131" i="7"/>
  <c r="BZ30" i="7"/>
  <c r="BZ52" i="7"/>
  <c r="BZ67" i="7"/>
  <c r="BZ128" i="7"/>
  <c r="BZ51" i="7"/>
  <c r="BZ103" i="7"/>
  <c r="BZ183" i="7"/>
  <c r="BZ64" i="7"/>
  <c r="BZ125" i="7"/>
  <c r="BZ141" i="7"/>
  <c r="BZ162" i="7"/>
  <c r="BZ177" i="7"/>
  <c r="BZ169" i="7"/>
  <c r="BZ65" i="7"/>
  <c r="BZ126" i="7"/>
  <c r="BZ142" i="7"/>
  <c r="BZ73" i="7"/>
  <c r="BZ181" i="7"/>
  <c r="BZ27" i="7"/>
  <c r="BZ119" i="7"/>
  <c r="BZ88" i="7"/>
  <c r="BZ150" i="7"/>
  <c r="BZ180" i="7"/>
  <c r="BZ170" i="7"/>
  <c r="BZ61" i="7"/>
  <c r="BZ78" i="7"/>
  <c r="BZ85" i="7"/>
  <c r="BZ144" i="7"/>
  <c r="BZ54" i="7"/>
  <c r="BZ58" i="7"/>
  <c r="BZ72" i="7"/>
  <c r="BZ82" i="7"/>
  <c r="BZ97" i="7"/>
  <c r="BZ155" i="7"/>
  <c r="BZ187" i="7"/>
  <c r="BZ178" i="7"/>
  <c r="BZ59" i="7"/>
  <c r="BZ74" i="7"/>
  <c r="BZ83" i="7"/>
  <c r="BZ99" i="7"/>
  <c r="BZ157" i="7"/>
  <c r="BZ188" i="7"/>
  <c r="BZ19" i="7"/>
  <c r="BZ24" i="7"/>
  <c r="BZ143" i="7"/>
  <c r="BZ161" i="7"/>
  <c r="BZ41" i="7"/>
  <c r="BZ50" i="7"/>
  <c r="BZ13" i="7"/>
  <c r="BZ133" i="7"/>
  <c r="BZ92" i="7"/>
  <c r="BZ39" i="7"/>
  <c r="BZ112" i="7"/>
  <c r="BZ56" i="7"/>
  <c r="BZ80" i="7"/>
  <c r="BZ151" i="7"/>
  <c r="BZ168" i="7"/>
  <c r="BZ45" i="7"/>
  <c r="BZ173" i="7"/>
  <c r="BZ71" i="7"/>
  <c r="BZ17" i="7"/>
  <c r="BZ137" i="7"/>
  <c r="BZ100" i="7"/>
  <c r="BZ176" i="7"/>
  <c r="BZ43" i="7"/>
  <c r="BZ116" i="7"/>
  <c r="BZ60" i="7"/>
  <c r="BZ84" i="7"/>
  <c r="BZ159" i="7"/>
  <c r="BZ70" i="7"/>
  <c r="BZ95" i="7"/>
  <c r="BZ186" i="7"/>
  <c r="BZ172" i="7"/>
  <c r="BZ37" i="7"/>
  <c r="BZ32" i="7"/>
  <c r="BZ147" i="7"/>
  <c r="BZ47" i="7"/>
  <c r="BZ175" i="7"/>
  <c r="BZ165" i="7"/>
  <c r="BZ40" i="7"/>
  <c r="BZ113" i="7"/>
  <c r="BZ12" i="7"/>
  <c r="BZ132" i="7"/>
  <c r="BZ48" i="7"/>
  <c r="BZ179" i="7"/>
  <c r="BZ68" i="7"/>
  <c r="BZ53" i="7"/>
  <c r="BZ184" i="7"/>
  <c r="BZ130" i="7"/>
  <c r="BZ107" i="7"/>
  <c r="BZ101" i="7"/>
  <c r="BZ81" i="7"/>
  <c r="BZ46" i="7"/>
  <c r="BZ104" i="7"/>
  <c r="BZ55" i="7"/>
  <c r="BZ149" i="7"/>
  <c r="BZ15" i="7"/>
  <c r="BZ96" i="7"/>
  <c r="BZ34" i="7"/>
  <c r="BZ129" i="7"/>
  <c r="BZ21" i="7"/>
  <c r="BZ185" i="7"/>
  <c r="BZ44" i="7"/>
  <c r="BZ16" i="7"/>
  <c r="BZ98" i="7"/>
  <c r="BZ110" i="7"/>
  <c r="BZ111" i="7"/>
  <c r="BZ134" i="7"/>
  <c r="BZ20" i="7"/>
  <c r="BZ167" i="7"/>
  <c r="BZ23" i="7"/>
  <c r="BZ145" i="7"/>
  <c r="BZ114" i="7"/>
  <c r="BZ138" i="7"/>
  <c r="BZ79" i="7"/>
  <c r="BZ164" i="7"/>
  <c r="BZ136" i="7"/>
  <c r="BZ38" i="7"/>
  <c r="BZ14" i="7"/>
  <c r="BZ94" i="7"/>
  <c r="BZ18" i="7"/>
  <c r="BZ166" i="7"/>
  <c r="BZ36" i="7"/>
  <c r="BZ57" i="7"/>
  <c r="BZ42" i="7"/>
  <c r="BZ26" i="7"/>
  <c r="BZ69" i="7"/>
  <c r="BZ174" i="7"/>
  <c r="BZ102" i="7"/>
  <c r="BZ76" i="7"/>
  <c r="BZ28" i="7"/>
  <c r="BZ105" i="7"/>
  <c r="BZ135" i="7"/>
  <c r="BZ153" i="7"/>
  <c r="BZ163" i="7"/>
  <c r="BZ93" i="7"/>
  <c r="BZ189" i="7"/>
  <c r="CO14" i="7"/>
  <c r="CO79" i="7"/>
  <c r="CO37" i="7"/>
  <c r="CO158" i="7"/>
  <c r="CO59" i="7"/>
  <c r="CO76" i="7"/>
  <c r="CO140" i="7"/>
  <c r="CO155" i="7"/>
  <c r="CO176" i="7"/>
  <c r="CO77" i="7"/>
  <c r="CO141" i="7"/>
  <c r="CO156" i="7"/>
  <c r="CO177" i="7"/>
  <c r="CO108" i="7"/>
  <c r="CO74" i="7"/>
  <c r="CO138" i="7"/>
  <c r="CO153" i="7"/>
  <c r="CO163" i="7"/>
  <c r="CO171" i="7"/>
  <c r="CO21" i="7"/>
  <c r="CO50" i="7"/>
  <c r="CO45" i="7"/>
  <c r="CO24" i="7"/>
  <c r="CO109" i="7"/>
  <c r="CO123" i="7"/>
  <c r="CO169" i="7"/>
  <c r="CO16" i="7"/>
  <c r="CO47" i="7"/>
  <c r="CO39" i="7"/>
  <c r="CO159" i="7"/>
  <c r="CO103" i="7"/>
  <c r="CO18" i="7"/>
  <c r="CO48" i="7"/>
  <c r="CO41" i="7"/>
  <c r="CO160" i="7"/>
  <c r="CO105" i="7"/>
  <c r="CO12" i="7"/>
  <c r="CO78" i="7"/>
  <c r="CO17" i="7"/>
  <c r="CO157" i="7"/>
  <c r="CO55" i="7"/>
  <c r="CO178" i="7"/>
  <c r="CO29" i="7"/>
  <c r="CO54" i="7"/>
  <c r="CO94" i="7"/>
  <c r="CO38" i="7"/>
  <c r="CO57" i="7"/>
  <c r="CO170" i="7"/>
  <c r="CO110" i="7"/>
  <c r="CO23" i="7"/>
  <c r="CO51" i="7"/>
  <c r="CO91" i="7"/>
  <c r="CO28" i="7"/>
  <c r="CO161" i="7"/>
  <c r="CO127" i="7"/>
  <c r="CO25" i="7"/>
  <c r="CO52" i="7"/>
  <c r="CO92" i="7"/>
  <c r="CO32" i="7"/>
  <c r="CO58" i="7"/>
  <c r="CO131" i="7"/>
  <c r="CO20" i="7"/>
  <c r="CO49" i="7"/>
  <c r="CO43" i="7"/>
  <c r="CO22" i="7"/>
  <c r="CO107" i="7"/>
  <c r="CO119" i="7"/>
  <c r="CO75" i="7"/>
  <c r="CO139" i="7"/>
  <c r="CO154" i="7"/>
  <c r="CO175" i="7"/>
  <c r="CO72" i="7"/>
  <c r="CO89" i="7"/>
  <c r="CO151" i="7"/>
  <c r="CO130" i="7"/>
  <c r="CO73" i="7"/>
  <c r="CO90" i="7"/>
  <c r="CO152" i="7"/>
  <c r="CO132" i="7"/>
  <c r="CO70" i="7"/>
  <c r="CO87" i="7"/>
  <c r="CO149" i="7"/>
  <c r="CO126" i="7"/>
  <c r="CO184" i="7"/>
  <c r="CO80" i="7"/>
  <c r="CO116" i="7"/>
  <c r="CO63" i="7"/>
  <c r="CO99" i="7"/>
  <c r="CO164" i="7"/>
  <c r="CO133" i="7"/>
  <c r="CO30" i="7"/>
  <c r="CO114" i="7"/>
  <c r="CO35" i="7"/>
  <c r="CO97" i="7"/>
  <c r="CO104" i="7"/>
  <c r="CO125" i="7"/>
  <c r="CO84" i="7"/>
  <c r="CO120" i="7"/>
  <c r="CO112" i="7"/>
  <c r="CO67" i="7"/>
  <c r="CO143" i="7"/>
  <c r="CO168" i="7"/>
  <c r="CO82" i="7"/>
  <c r="CO60" i="7"/>
  <c r="CO173" i="7"/>
  <c r="CO65" i="7"/>
  <c r="CO101" i="7"/>
  <c r="CO166" i="7"/>
  <c r="CO179" i="7"/>
  <c r="CO88" i="7"/>
  <c r="CO128" i="7"/>
  <c r="CO68" i="7"/>
  <c r="CO147" i="7"/>
  <c r="CO182" i="7"/>
  <c r="CO86" i="7"/>
  <c r="CO124" i="7"/>
  <c r="CO15" i="7"/>
  <c r="CO145" i="7"/>
  <c r="CO180" i="7"/>
  <c r="CO36" i="7"/>
  <c r="CO98" i="7"/>
  <c r="CO106" i="7"/>
  <c r="CO129" i="7"/>
  <c r="CO134" i="7"/>
  <c r="CO40" i="7"/>
  <c r="CO185" i="7"/>
  <c r="CO33" i="7"/>
  <c r="CO96" i="7"/>
  <c r="CO102" i="7"/>
  <c r="CO121" i="7"/>
  <c r="CO53" i="7"/>
  <c r="CO13" i="7"/>
  <c r="CO162" i="7"/>
  <c r="CO150" i="7"/>
  <c r="CO85" i="7"/>
  <c r="CO69" i="7"/>
  <c r="CO183" i="7"/>
  <c r="CO118" i="7"/>
  <c r="CO46" i="7"/>
  <c r="CO95" i="7"/>
  <c r="CO117" i="7"/>
  <c r="CO135" i="7"/>
  <c r="CO186" i="7"/>
  <c r="CO27" i="7"/>
  <c r="CO62" i="7"/>
  <c r="CO66" i="7"/>
  <c r="CO167" i="7"/>
  <c r="CO113" i="7"/>
  <c r="CO100" i="7"/>
  <c r="CO136" i="7"/>
  <c r="CO187" i="7"/>
  <c r="CO142" i="7"/>
  <c r="CO26" i="7"/>
  <c r="CO189" i="7"/>
  <c r="CO64" i="7"/>
  <c r="CO165" i="7"/>
  <c r="CO44" i="7"/>
  <c r="CO19" i="7"/>
  <c r="CO71" i="7"/>
  <c r="CO172" i="7"/>
  <c r="CO174" i="7"/>
  <c r="CO137" i="7"/>
  <c r="CO31" i="7"/>
  <c r="CO146" i="7"/>
  <c r="CO81" i="7"/>
  <c r="CO11" i="7"/>
  <c r="CO181" i="7"/>
  <c r="CO56" i="7"/>
  <c r="CO144" i="7"/>
  <c r="CO34" i="7"/>
  <c r="CO122" i="7"/>
  <c r="CO148" i="7"/>
  <c r="CO83" i="7"/>
  <c r="CO188" i="7"/>
  <c r="CO61" i="7"/>
  <c r="CO42" i="7"/>
  <c r="CO93" i="7"/>
  <c r="CO111" i="7"/>
  <c r="CO115" i="7"/>
  <c r="BY2" i="7" l="1"/>
  <c r="BY3" i="7"/>
  <c r="BY5" i="7" s="1"/>
  <c r="BY4" i="7" l="1"/>
  <c r="BY6" i="7" s="1"/>
  <c r="CP10" i="7"/>
  <c r="CF10" i="7"/>
  <c r="BZ10" i="7"/>
  <c r="CK10" i="7"/>
  <c r="CN10" i="7"/>
  <c r="CD10" i="7"/>
  <c r="CC10" i="7"/>
  <c r="CB10" i="7"/>
  <c r="CQ10" i="7"/>
  <c r="CH10" i="7"/>
  <c r="CJ10" i="7"/>
  <c r="CR10" i="7"/>
  <c r="CE10" i="7"/>
  <c r="CM10" i="7"/>
  <c r="CL10" i="7"/>
  <c r="CO10" i="7"/>
  <c r="CI10" i="7"/>
  <c r="CA10" i="7"/>
  <c r="CG10" i="7"/>
  <c r="CP3" i="7" l="1"/>
  <c r="CP5" i="7" s="1"/>
  <c r="CP2" i="7"/>
  <c r="CP4" i="7" s="1"/>
  <c r="CF2" i="7"/>
  <c r="CF4" i="7" s="1"/>
  <c r="CF3" i="7"/>
  <c r="CF5" i="7" s="1"/>
  <c r="BZ3" i="7"/>
  <c r="BZ5" i="7" s="1"/>
  <c r="BZ2" i="7"/>
  <c r="CK3" i="7"/>
  <c r="CK5" i="7" s="1"/>
  <c r="CK2" i="7"/>
  <c r="CK4" i="7" s="1"/>
  <c r="CN2" i="7"/>
  <c r="CN4" i="7" s="1"/>
  <c r="CN3" i="7"/>
  <c r="CN5" i="7" s="1"/>
  <c r="CD2" i="7"/>
  <c r="CD4" i="7" s="1"/>
  <c r="CD3" i="7"/>
  <c r="CD5" i="7" s="1"/>
  <c r="CC2" i="7"/>
  <c r="CC4" i="7" s="1"/>
  <c r="CC3" i="7"/>
  <c r="CC5" i="7" s="1"/>
  <c r="CB2" i="7"/>
  <c r="CB4" i="7" s="1"/>
  <c r="CB3" i="7"/>
  <c r="CB5" i="7" s="1"/>
  <c r="CQ3" i="7"/>
  <c r="CQ5" i="7" s="1"/>
  <c r="CQ2" i="7"/>
  <c r="CQ4" i="7" s="1"/>
  <c r="CH3" i="7"/>
  <c r="CH5" i="7" s="1"/>
  <c r="CH2" i="7"/>
  <c r="CH4" i="7" s="1"/>
  <c r="CJ3" i="7"/>
  <c r="CJ5" i="7" s="1"/>
  <c r="CJ2" i="7"/>
  <c r="CJ4" i="7" s="1"/>
  <c r="CR2" i="7"/>
  <c r="CR4" i="7" s="1"/>
  <c r="CR3" i="7"/>
  <c r="CR5" i="7" s="1"/>
  <c r="CE3" i="7"/>
  <c r="CE5" i="7" s="1"/>
  <c r="CE2" i="7"/>
  <c r="CE4" i="7" s="1"/>
  <c r="CM2" i="7"/>
  <c r="CM4" i="7" s="1"/>
  <c r="CM3" i="7"/>
  <c r="CM5" i="7" s="1"/>
  <c r="CL2" i="7"/>
  <c r="CL4" i="7" s="1"/>
  <c r="CL3" i="7"/>
  <c r="CL5" i="7" s="1"/>
  <c r="CO2" i="7"/>
  <c r="CO4" i="7" s="1"/>
  <c r="CO3" i="7"/>
  <c r="CO5" i="7" s="1"/>
  <c r="CI2" i="7"/>
  <c r="CI4" i="7" s="1"/>
  <c r="CI3" i="7"/>
  <c r="CI5" i="7" s="1"/>
  <c r="CA3" i="7"/>
  <c r="CA5" i="7" s="1"/>
  <c r="CA2" i="7"/>
  <c r="CA4" i="7" s="1"/>
  <c r="CG3" i="7"/>
  <c r="CG5" i="7" s="1"/>
  <c r="CG2" i="7"/>
  <c r="CG4" i="7" s="1"/>
  <c r="CG6" i="7" l="1"/>
  <c r="CP6" i="7"/>
  <c r="CR6" i="7"/>
  <c r="BZ4" i="7"/>
  <c r="BZ6" i="7" s="1"/>
  <c r="CA6" i="7"/>
  <c r="CO6" i="7"/>
  <c r="CF6" i="7"/>
  <c r="CJ6" i="7"/>
  <c r="CD6" i="7"/>
  <c r="CC6" i="7"/>
  <c r="CM6" i="7"/>
  <c r="CI6" i="7"/>
  <c r="CK6" i="7"/>
  <c r="CH6" i="7"/>
  <c r="CE6" i="7"/>
  <c r="CL6" i="7"/>
  <c r="CN6" i="7"/>
  <c r="CB6" i="7"/>
  <c r="C32" i="8" s="1" a="1"/>
  <c r="CQ6"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<sst xmlns="http://schemas.openxmlformats.org/spreadsheetml/2006/main" count="354" uniqueCount="115">
  <si>
    <t>G0QA Index</t>
  </si>
  <si>
    <t>GADB Index</t>
  </si>
  <si>
    <t>G0LA Index</t>
  </si>
  <si>
    <t>G0YA Index</t>
  </si>
  <si>
    <t>G1O2 Index</t>
  </si>
  <si>
    <t>G1D0 Index</t>
  </si>
  <si>
    <t>G1L0 Index</t>
  </si>
  <si>
    <t>G1Y0 Index</t>
  </si>
  <si>
    <t>G2O2 Index</t>
  </si>
  <si>
    <t>G2D0 Index</t>
  </si>
  <si>
    <t>G2L0 Index</t>
  </si>
  <si>
    <t>G2Y0 Index</t>
  </si>
  <si>
    <t>SPTR500N Index</t>
  </si>
  <si>
    <t>SX5E Index</t>
  </si>
  <si>
    <t>UKX Index</t>
  </si>
  <si>
    <t>NKY Index</t>
  </si>
  <si>
    <t>EURI1M Curncy</t>
  </si>
  <si>
    <t>GBPI1M Curncy</t>
  </si>
  <si>
    <t>JPYI1M Curncy</t>
  </si>
  <si>
    <t>USD Curncy</t>
  </si>
  <si>
    <t>USDEUR Curncy</t>
  </si>
  <si>
    <t>USDGBP Curncy</t>
  </si>
  <si>
    <t>USDJPY Curncy</t>
  </si>
  <si>
    <t>Dates</t>
  </si>
  <si>
    <t>PX_LAST</t>
  </si>
  <si>
    <t>0-1y US Treasury</t>
  </si>
  <si>
    <t>0-1Yr German Govt</t>
  </si>
  <si>
    <t>0-1y U.K. Gilt</t>
  </si>
  <si>
    <t>0-1 Yr Japan Govt</t>
  </si>
  <si>
    <t>1-3y US Treasury</t>
  </si>
  <si>
    <t>1-3y Germany Govt</t>
  </si>
  <si>
    <t>1-3y U.K. Gilt</t>
  </si>
  <si>
    <t>1-3Yr Japan Govt</t>
  </si>
  <si>
    <t>3-5y US Treasury</t>
  </si>
  <si>
    <t>3-5y Germany Govt</t>
  </si>
  <si>
    <t>3-5y U.K. Gilt</t>
  </si>
  <si>
    <t>3-5 Yr Japan Govt</t>
  </si>
  <si>
    <t>S&amp;P 500 Net TR</t>
  </si>
  <si>
    <t>Euro Stoxx 50 Pr</t>
  </si>
  <si>
    <t>FTSE 100 INDEX</t>
  </si>
  <si>
    <t>NIKKEI 225</t>
  </si>
  <si>
    <t>EUR Fwd Imp Yld 1M</t>
  </si>
  <si>
    <t>GBP Fwd Imp Yld 1M</t>
  </si>
  <si>
    <t>JPY Fwd Imp Yld 1M</t>
  </si>
  <si>
    <t>US Dollar Spot</t>
  </si>
  <si>
    <t>USD-EUR X-RATE</t>
  </si>
  <si>
    <t>USD-GBP X-RATE</t>
  </si>
  <si>
    <t>USD-JPY X-RATE</t>
  </si>
  <si>
    <t>US.GOVT.01</t>
  </si>
  <si>
    <t>DE.GOVT.01</t>
  </si>
  <si>
    <t>UK.GOVT.01</t>
  </si>
  <si>
    <t>JP.GOVT.01</t>
  </si>
  <si>
    <t>US.GOVT.13</t>
  </si>
  <si>
    <t>DE.GOVT.13</t>
  </si>
  <si>
    <t>UK.GOVT.13</t>
  </si>
  <si>
    <t>JP.GOVT.13</t>
  </si>
  <si>
    <t>US.GOVT.35</t>
  </si>
  <si>
    <t>DE.GOVT.35</t>
  </si>
  <si>
    <t>UK.GOVT.35</t>
  </si>
  <si>
    <t>JP.GOVT.35</t>
  </si>
  <si>
    <t>US.EQ</t>
  </si>
  <si>
    <t>EU.EQ</t>
  </si>
  <si>
    <t>UK.EQ</t>
  </si>
  <si>
    <t>JP.EQ</t>
  </si>
  <si>
    <t>USD.FWD</t>
  </si>
  <si>
    <t>EUR.FWD</t>
  </si>
  <si>
    <t>GBP.FWD</t>
  </si>
  <si>
    <t>JPY.FWD</t>
  </si>
  <si>
    <t>USD</t>
  </si>
  <si>
    <t>EUR</t>
  </si>
  <si>
    <t>GBP</t>
  </si>
  <si>
    <t>JPY</t>
  </si>
  <si>
    <t>CASH</t>
  </si>
  <si>
    <t>INDEX</t>
  </si>
  <si>
    <t>FX</t>
  </si>
  <si>
    <t>mean -&gt;</t>
  </si>
  <si>
    <t>stdev -&gt;</t>
  </si>
  <si>
    <t>mean</t>
  </si>
  <si>
    <t>BASE</t>
  </si>
  <si>
    <t>fx_ix</t>
  </si>
  <si>
    <t>Local Asset Returns</t>
  </si>
  <si>
    <t>FX returns</t>
  </si>
  <si>
    <t>Base FX rets</t>
  </si>
  <si>
    <t>Asset returns USD</t>
  </si>
  <si>
    <t>Asset returns base</t>
  </si>
  <si>
    <t>dur</t>
  </si>
  <si>
    <t>yield</t>
  </si>
  <si>
    <t>C1A0 Index</t>
  </si>
  <si>
    <t>C2A0 Index</t>
  </si>
  <si>
    <t>UR01 Index</t>
  </si>
  <si>
    <t>UR02 Index</t>
  </si>
  <si>
    <t>asset_name</t>
  </si>
  <si>
    <t>US.CORP.13</t>
  </si>
  <si>
    <t>US.CORP.35</t>
  </si>
  <si>
    <t>UK.CORP.13</t>
  </si>
  <si>
    <t>UK.CORP.35</t>
  </si>
  <si>
    <t>calc_type</t>
  </si>
  <si>
    <t>1-3yr US Corp</t>
  </si>
  <si>
    <t>3-5yr US Corp</t>
  </si>
  <si>
    <t>1-3 Year Sterling Corpor</t>
  </si>
  <si>
    <t>3-5 Year Sterling Corpor</t>
  </si>
  <si>
    <t>USD Fwd Interest Rate</t>
  </si>
  <si>
    <t>Local Asset Prices</t>
  </si>
  <si>
    <t>FX rates</t>
  </si>
  <si>
    <t>stdev</t>
  </si>
  <si>
    <t>mean ann</t>
  </si>
  <si>
    <t>stdev ann</t>
  </si>
  <si>
    <t>var95 ann</t>
  </si>
  <si>
    <t>Base FX Weights</t>
  </si>
  <si>
    <t>stev ann</t>
  </si>
  <si>
    <t>Summary Statistics - Local</t>
  </si>
  <si>
    <t>Summary Statistics - USD</t>
  </si>
  <si>
    <t>Summary Statistics - Base</t>
  </si>
  <si>
    <t>Summary Statistics - FX</t>
  </si>
  <si>
    <t>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</si>
</sst>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73" formatCode="#,##0.0000"/>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sz val="11"/>
      <color theme="0" tint="-0.249977111117893"/>
      <name val="Calibri"/>
      <family val="2"/>
      <scheme val="minor"/>
    </font>
    <font>
      <sz val="11"/>
      <color theme="1" tint="0.499984740745262"/>
      <name val="Calibri"/>
      <family val="2"/>
      <scheme val="minor"/>
    </font>
    <font>
      <sz val="11"/>
      <color theme="1" tint="9.9978637043366805E-2"/>
      <name val="Calibri"/>
      <family val="2"/>
      <scheme val="minor"/>
    </font>
  </fonts>
  <fills count="11">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1" tint="0.89999084444715716"/>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0" fontId="0" fillId="0" borderId="0" xfId="0" applyAlignment="1">
      <alignment horizontal="center"/>
    </xf>
    <xf numFmtId="0" fontId="3" fillId="2" borderId="0" xfId="0" applyFont="1" applyFill="1" applyAlignment="1">
      <alignment horizontal="left"/>
    </xf>
    <xf numFmtId="0" fontId="4" fillId="2" borderId="0" xfId="0" applyFont="1" applyFill="1" applyAlignment="1">
      <alignment horizontal="center"/>
    </xf>
    <xf numFmtId="0" fontId="4" fillId="3" borderId="0" xfId="0" applyFont="1" applyFill="1" applyAlignment="1">
      <alignment horizontal="center"/>
    </xf>
    <xf numFmtId="0" fontId="3" fillId="3" borderId="0" xfId="0" applyFont="1" applyFill="1" applyAlignment="1">
      <alignment horizontal="center"/>
    </xf>
    <xf numFmtId="0" fontId="4" fillId="4" borderId="0" xfId="0" applyFont="1" applyFill="1" applyAlignment="1">
      <alignment horizontal="center"/>
    </xf>
    <xf numFmtId="0" fontId="3" fillId="4" borderId="0" xfId="0" applyFont="1" applyFill="1" applyAlignment="1">
      <alignment horizontal="center"/>
    </xf>
    <xf numFmtId="0" fontId="3" fillId="5" borderId="0" xfId="0" applyFont="1" applyFill="1" applyAlignment="1">
      <alignment horizontal="left"/>
    </xf>
    <xf numFmtId="0" fontId="4" fillId="5" borderId="0" xfId="0" applyFont="1" applyFill="1" applyAlignment="1">
      <alignment horizontal="center"/>
    </xf>
    <xf numFmtId="0" fontId="3" fillId="6" borderId="0" xfId="0" applyFont="1" applyFill="1" applyAlignment="1">
      <alignment horizontal="left"/>
    </xf>
    <xf numFmtId="0" fontId="4" fillId="6" borderId="0" xfId="0" applyFont="1" applyFill="1" applyAlignment="1">
      <alignment horizontal="center"/>
    </xf>
    <xf numFmtId="0" fontId="3" fillId="7" borderId="0" xfId="0" applyFont="1" applyFill="1" applyAlignment="1">
      <alignment horizontal="center"/>
    </xf>
    <xf numFmtId="0" fontId="4" fillId="7" borderId="0" xfId="0" applyFont="1" applyFill="1" applyAlignment="1">
      <alignment horizontal="center"/>
    </xf>
    <xf numFmtId="0" fontId="3" fillId="7" borderId="0" xfId="0" applyFont="1" applyFill="1" applyAlignment="1">
      <alignment horizontal="left"/>
    </xf>
    <xf numFmtId="10" fontId="0" fillId="8" borderId="0" xfId="0" applyNumberFormat="1" applyFill="1" applyAlignment="1">
      <alignment horizontal="center"/>
    </xf>
    <xf numFmtId="10" fontId="0" fillId="8" borderId="0" xfId="1" applyNumberFormat="1" applyFont="1" applyFill="1" applyAlignment="1">
      <alignment horizontal="center"/>
    </xf>
    <xf numFmtId="0" fontId="5" fillId="0" borderId="0" xfId="0" applyFont="1" applyAlignment="1">
      <alignment horizontal="center"/>
    </xf>
    <xf numFmtId="0" fontId="6" fillId="0" borderId="0" xfId="0" applyFont="1" applyAlignment="1">
      <alignment horizontal="center"/>
    </xf>
    <xf numFmtId="164" fontId="6" fillId="0" borderId="0" xfId="0" applyNumberFormat="1" applyFont="1" applyAlignment="1">
      <alignment horizontal="center"/>
    </xf>
    <xf numFmtId="10" fontId="6" fillId="0" borderId="0" xfId="1" applyNumberFormat="1" applyFont="1" applyAlignment="1">
      <alignment horizontal="center"/>
    </xf>
    <xf numFmtId="10" fontId="6" fillId="0" borderId="0" xfId="0" applyNumberFormat="1" applyFont="1" applyAlignment="1">
      <alignment horizontal="center"/>
    </xf>
    <xf numFmtId="0" fontId="3" fillId="3" borderId="0" xfId="0" applyFont="1" applyFill="1" applyAlignment="1">
      <alignment horizontal="left"/>
    </xf>
    <xf numFmtId="0" fontId="3" fillId="2" borderId="0" xfId="0" applyFont="1" applyFill="1" applyAlignment="1">
      <alignment horizontal="center"/>
    </xf>
    <xf numFmtId="0" fontId="3" fillId="4" borderId="0" xfId="0" applyFont="1" applyFill="1" applyAlignment="1">
      <alignment horizontal="left"/>
    </xf>
    <xf numFmtId="4" fontId="0" fillId="8" borderId="0" xfId="0" applyNumberFormat="1" applyFill="1" applyAlignment="1">
      <alignment horizontal="center"/>
    </xf>
    <xf numFmtId="173" fontId="0" fillId="8" borderId="0" xfId="0" applyNumberFormat="1" applyFill="1" applyAlignment="1">
      <alignment horizontal="center"/>
    </xf>
    <xf numFmtId="0" fontId="7" fillId="0" borderId="0" xfId="0" applyFont="1" applyAlignment="1">
      <alignment horizontal="center"/>
    </xf>
    <xf numFmtId="10" fontId="7" fillId="0" borderId="0" xfId="0" applyNumberFormat="1" applyFont="1" applyAlignment="1">
      <alignment horizontal="center"/>
    </xf>
    <xf numFmtId="9" fontId="0" fillId="0" borderId="0" xfId="0" applyNumberFormat="1" applyAlignment="1">
      <alignment horizontal="center"/>
    </xf>
    <xf numFmtId="10" fontId="0" fillId="10" borderId="0" xfId="1" applyNumberFormat="1" applyFont="1" applyFill="1" applyAlignment="1">
      <alignment horizontal="center"/>
    </xf>
    <xf numFmtId="10" fontId="2" fillId="10" borderId="0" xfId="1" applyNumberFormat="1" applyFont="1" applyFill="1" applyAlignment="1">
      <alignment horizontal="center"/>
    </xf>
    <xf numFmtId="0" fontId="3" fillId="6" borderId="0" xfId="0" applyFont="1" applyFill="1" applyAlignment="1">
      <alignment horizontal="center"/>
    </xf>
    <xf numFmtId="0" fontId="0" fillId="6" borderId="0" xfId="0" applyFill="1" applyAlignment="1">
      <alignment horizontal="center"/>
    </xf>
    <xf numFmtId="9" fontId="0" fillId="9" borderId="0" xfId="0" applyNumberFormat="1" applyFill="1" applyAlignment="1">
      <alignment horizontal="center"/>
    </xf>
    <xf numFmtId="0" fontId="0" fillId="5" borderId="0" xfId="0" applyFill="1" applyAlignment="1">
      <alignment horizontal="center"/>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165100</xdr:rowOff>
    </xdr:from>
    <xdr:to>
      <xdr:col>10</xdr:col>
      <xdr:colOff>390525</xdr:colOff>
      <xdr:row>12</xdr:row>
      <xdr:rowOff>95250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90500" y="165100"/>
          <a:ext cx="7820025" cy="2216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Disclaimer: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information does not constitute accounting, tax, legal, investment, consulting or other professional advice or services. CAIM accepts no liability for the impact of any decision made based on the information provided in this document.</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These examples, while using actual historical market data, are illustrative</a:t>
          </a:r>
          <a:r>
            <a:rPr lang="en-US" sz="1100" baseline="0">
              <a:solidFill>
                <a:schemeClr val="dk1"/>
              </a:solidFill>
              <a:effectLst/>
              <a:latin typeface="+mn-lt"/>
              <a:ea typeface="+mn-ea"/>
              <a:cs typeface="+mn-cs"/>
            </a:rPr>
            <a:t> only, and meant to show particular techniques. No asset allocation or portfolio construction decisions should be made using only historical data. Do not use this tool to generate any insights for use in live portfolios.</a:t>
          </a:r>
          <a:endParaRPr lang="en-GB" sz="11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en-GB" sz="1100">
            <a:solidFill>
              <a:schemeClr val="dk1"/>
            </a:solidFill>
            <a:effectLst/>
            <a:latin typeface="+mn-lt"/>
            <a:ea typeface="+mn-ea"/>
            <a:cs typeface="+mn-cs"/>
          </a:endParaRPr>
        </a:p>
        <a:p>
          <a:r>
            <a:rPr lang="en-US" sz="1100">
              <a:solidFill>
                <a:schemeClr val="dk1"/>
              </a:solidFill>
              <a:effectLst/>
              <a:latin typeface="+mn-lt"/>
              <a:ea typeface="+mn-ea"/>
              <a:cs typeface="+mn-cs"/>
            </a:rPr>
            <a:t>You agree not to copy, modify, reformat, download, reproduce, transmit or redistribute any data or information found herein, or use any such data or information in a commercial enterprise without obtaining prior written consent.</a:t>
          </a:r>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88900</xdr:colOff>
      <xdr:row>42</xdr:row>
      <xdr:rowOff>61546</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0" y="0"/>
          <a:ext cx="11645900" cy="8062546"/>
        </a:xfrm>
        <a:prstGeom prst="rect">
          <a:avLst/>
        </a:prstGeom>
      </xdr:spPr>
    </xdr:pic>
    <xdr:clientData/>
  </xdr:twoCellAnchor>
  <xdr:twoCellAnchor editAs="oneCell">
    <xdr:from>
      <xdr:col>0</xdr:col>
      <xdr:colOff>0</xdr:colOff>
      <xdr:row>43</xdr:row>
      <xdr:rowOff>-1</xdr:rowOff>
    </xdr:from>
    <xdr:to>
      <xdr:col>12</xdr:col>
      <xdr:colOff>736600</xdr:colOff>
      <xdr:row>81</xdr:row>
      <xdr:rowOff>130280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0" y="8737599"/>
          <a:ext cx="10795000" cy="7851881"/>
        </a:xfrm>
        <a:prstGeom prst="rect">
          <a:avLst/>
        </a:prstGeom>
      </xdr:spPr>
    </xdr:pic>
    <xdr:clientData/>
  </xdr:twoCellAnchor>
</xdr:wsDr>
</file>

<file path=xl/theme/theme1.xml><?xml version="1.0" encoding="utf-8"?>
<a:theme xmlns:a="http://schemas.openxmlformats.org/drawingml/2006/main" name="Office Theme">
  <a:themeElements>
    <a:clrScheme name="CAIM">
      <a:dk1>
        <a:srgbClr val="2C2824"/>
      </a:dk1>
      <a:lt1>
        <a:srgbClr val="FFFFFF"/>
      </a:lt1>
      <a:dk2>
        <a:srgbClr val="D12E28"/>
      </a:dk2>
      <a:lt2>
        <a:srgbClr val="69B578"/>
      </a:lt2>
      <a:accent1>
        <a:srgbClr val="28264B"/>
      </a:accent1>
      <a:accent2>
        <a:srgbClr val="9A221D"/>
      </a:accent2>
      <a:accent3>
        <a:srgbClr val="707070"/>
      </a:accent3>
      <a:accent4>
        <a:srgbClr val="548BE9"/>
      </a:accent4>
      <a:accent5>
        <a:srgbClr val="82ACB3"/>
      </a:accent5>
      <a:accent6>
        <a:srgbClr val="E6BE8A"/>
      </a:accent6>
      <a:hlink>
        <a:srgbClr val="675D54"/>
      </a:hlink>
      <a:folHlink>
        <a:srgbClr val="9E9388"/>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workbookViewId="0">
      <selection activeCell="F23" sqref="F23"/>
    </sheetView>
  </sheetViews>
  <sheetFormatPr baseColWidth="10" defaultColWidth="11.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showGridLines="0" zoomScale="50" zoomScaleNormal="50" workbookViewId="0">
      <selection activeCell="O73" sqref="O73"/>
    </sheetView>
  </sheetViews>
  <sheetFormatPr baseColWidth="10" defaultColWidth="11.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E9497-64D6-6C4C-A63D-BE4963B91B45}">
  <dimension ref="B2:V36"/>
  <sheetViews>
    <sheetView showGridLines="0" tabSelected="1" zoomScaleNormal="100" workbookViewId="0">
      <selection activeCell="H10" sqref="H10"/>
    </sheetView>
  </sheetViews>
  <sheetFormatPr baseColWidth="10" defaultRowHeight="15" x14ac:dyDescent="0.2"/>
  <cols>
    <col min="1" max="1" width="4.6640625" style="1" customWidth="1"/>
    <col min="2" max="16384" width="10.83203125" style="1"/>
  </cols>
  <sheetData>
    <row r="2" spans="2:22" x14ac:dyDescent="0.2">
      <c r="C2" s="8" t="s">
        <v>108</v>
      </c>
      <c r="D2" s="35"/>
      <c r="E2" s="35"/>
      <c r="F2" s="35"/>
    </row>
    <row r="3" spans="2:22" x14ac:dyDescent="0.2">
      <c r="C3" s="9" t="s">
        <v>68</v>
      </c>
      <c r="D3" s="9" t="s">
        <v>69</v>
      </c>
      <c r="E3" s="9" t="s">
        <v>70</v>
      </c>
      <c r="F3" s="9" t="s">
        <v>71</v>
      </c>
    </row>
    <row r="4" spans="2:22" x14ac:dyDescent="0.2">
      <c r="C4" s="34">
        <v>1</v>
      </c>
      <c r="D4" s="34">
        <v>0</v>
      </c>
      <c r="E4" s="34">
        <v>0</v>
      </c>
      <c r="F4" s="34">
        <v>0</v>
      </c>
    </row>
    <row r="5" spans="2:22" x14ac:dyDescent="0.2">
      <c r="C5" s="29"/>
      <c r="D5" s="29"/>
      <c r="E5" s="29"/>
      <c r="F5" s="29"/>
    </row>
    <row r="6" spans="2:22" x14ac:dyDescent="0.2">
      <c r="B6" s="10" t="s">
        <v>113</v>
      </c>
      <c r="C6" s="33"/>
      <c r="D6" s="33"/>
      <c r="E6" s="33"/>
      <c r="F6" s="33"/>
      <c r="G6" s="33"/>
    </row>
    <row r="7" spans="2:22" x14ac:dyDescent="0.2">
      <c r="B7" s="33"/>
      <c r="C7" s="11" t="s">
        <v>68</v>
      </c>
      <c r="D7" s="11" t="s">
        <v>69</v>
      </c>
      <c r="E7" s="11" t="s">
        <v>70</v>
      </c>
      <c r="F7" s="11" t="s">
        <v>71</v>
      </c>
      <c r="G7" s="32" t="s">
        <v>114</v>
      </c>
    </row>
    <row r="8" spans="2:22" x14ac:dyDescent="0.2">
      <c r="B8" s="31" t="s">
        <v>77</v>
      </c>
      <c r="C8" s="30" cm="1">
        <f t="array" ref="C8:F12">fx_stats</f>
        <v>0</v>
      </c>
      <c r="D8" s="30">
        <v>-6.9549031407723319E-4</v>
      </c>
      <c r="E8" s="30">
        <v>-6.3266575876612418E-4</v>
      </c>
      <c r="F8" s="30">
        <v>-3.6062715172527756E-3</v>
      </c>
      <c r="G8" s="31" cm="1">
        <f t="array" ref="G8:G12">fx_stats_base</f>
        <v>0</v>
      </c>
    </row>
    <row r="9" spans="2:22" x14ac:dyDescent="0.2">
      <c r="B9" s="31" t="s">
        <v>104</v>
      </c>
      <c r="C9" s="30">
        <v>0</v>
      </c>
      <c r="D9" s="30">
        <v>2.1586726988841582E-2</v>
      </c>
      <c r="E9" s="30">
        <v>2.2909126099949228E-2</v>
      </c>
      <c r="F9" s="30">
        <v>2.6668708226870484E-2</v>
      </c>
      <c r="G9" s="31">
        <v>0</v>
      </c>
    </row>
    <row r="10" spans="2:22" x14ac:dyDescent="0.2">
      <c r="B10" s="31" t="s">
        <v>105</v>
      </c>
      <c r="C10" s="30">
        <v>0</v>
      </c>
      <c r="D10" s="30">
        <v>-8.3140330169023668E-3</v>
      </c>
      <c r="E10" s="30">
        <v>-7.5656271840605083E-3</v>
      </c>
      <c r="F10" s="30">
        <v>-4.242715020287291E-2</v>
      </c>
      <c r="G10" s="31">
        <v>0</v>
      </c>
    </row>
    <row r="11" spans="2:22" x14ac:dyDescent="0.2">
      <c r="B11" s="31" t="s">
        <v>109</v>
      </c>
      <c r="C11" s="30">
        <v>0</v>
      </c>
      <c r="D11" s="30">
        <v>7.4778615827583883E-2</v>
      </c>
      <c r="E11" s="30">
        <v>7.93595407242286E-2</v>
      </c>
      <c r="F11" s="30">
        <v>9.2383115242339553E-2</v>
      </c>
      <c r="G11" s="31">
        <v>0</v>
      </c>
    </row>
    <row r="12" spans="2:22" x14ac:dyDescent="0.2">
      <c r="B12" s="31" t="s">
        <v>107</v>
      </c>
      <c r="C12" s="30">
        <v>0</v>
      </c>
      <c r="D12" s="30">
        <v>-0.13131391047931443</v>
      </c>
      <c r="E12" s="30">
        <v>-0.13810045557751094</v>
      </c>
      <c r="F12" s="30">
        <v>-0.19438385237831091</v>
      </c>
      <c r="G12" s="31">
        <v>0</v>
      </c>
    </row>
    <row r="14" spans="2:22" x14ac:dyDescent="0.2">
      <c r="B14" s="2" t="s">
        <v>110</v>
      </c>
      <c r="C14" s="23"/>
      <c r="D14" s="23"/>
      <c r="E14" s="23"/>
      <c r="F14" s="23"/>
      <c r="G14" s="23"/>
      <c r="H14" s="23"/>
      <c r="I14" s="23"/>
      <c r="J14" s="23"/>
      <c r="K14" s="23"/>
      <c r="L14" s="23"/>
      <c r="M14" s="23"/>
      <c r="N14" s="23"/>
      <c r="O14" s="23"/>
      <c r="P14" s="23"/>
      <c r="Q14" s="23"/>
      <c r="R14" s="23"/>
      <c r="S14" s="23"/>
      <c r="T14" s="23"/>
      <c r="U14" s="23"/>
      <c r="V14" s="23"/>
    </row>
    <row r="15" spans="2:22" x14ac:dyDescent="0.2">
      <c r="B15" s="23"/>
      <c r="C15" s="3" t="s">
        <v>48</v>
      </c>
      <c r="D15" s="3" t="s">
        <v>52</v>
      </c>
      <c r="E15" s="3" t="s">
        <v>56</v>
      </c>
      <c r="F15" s="3" t="s">
        <v>92</v>
      </c>
      <c r="G15" s="3" t="s">
        <v>93</v>
      </c>
      <c r="H15" s="3" t="s">
        <v>49</v>
      </c>
      <c r="I15" s="3" t="s">
        <v>53</v>
      </c>
      <c r="J15" s="3" t="s">
        <v>57</v>
      </c>
      <c r="K15" s="3" t="s">
        <v>50</v>
      </c>
      <c r="L15" s="3" t="s">
        <v>54</v>
      </c>
      <c r="M15" s="3" t="s">
        <v>58</v>
      </c>
      <c r="N15" s="3" t="s">
        <v>94</v>
      </c>
      <c r="O15" s="3" t="s">
        <v>95</v>
      </c>
      <c r="P15" s="3" t="s">
        <v>51</v>
      </c>
      <c r="Q15" s="3" t="s">
        <v>55</v>
      </c>
      <c r="R15" s="3" t="s">
        <v>59</v>
      </c>
      <c r="S15" s="3" t="s">
        <v>60</v>
      </c>
      <c r="T15" s="3" t="s">
        <v>61</v>
      </c>
      <c r="U15" s="3" t="s">
        <v>62</v>
      </c>
      <c r="V15" s="3" t="s">
        <v>63</v>
      </c>
    </row>
    <row r="16" spans="2:22" x14ac:dyDescent="0.2">
      <c r="B16" s="31" t="s">
        <v>77</v>
      </c>
      <c r="C16" s="30">
        <f t="array" ref="C16:V20">asset_stats_loc</f>
        <v>1.3957707448831568E-3</v>
      </c>
      <c r="D16" s="30">
        <v>1.1732677997000661E-3</v>
      </c>
      <c r="E16" s="30">
        <v>1.1941302296572822E-3</v>
      </c>
      <c r="F16" s="30">
        <v>2.0965519309749589E-3</v>
      </c>
      <c r="G16" s="30">
        <v>2.6722264621386444E-3</v>
      </c>
      <c r="H16" s="30">
        <v>2.7157390949736598E-4</v>
      </c>
      <c r="I16" s="30">
        <v>8.0801694613865288E-5</v>
      </c>
      <c r="J16" s="30">
        <v>1.8485673139785391E-4</v>
      </c>
      <c r="K16" s="30">
        <v>1.0784685014959563E-3</v>
      </c>
      <c r="L16" s="30">
        <v>8.49190185391397E-4</v>
      </c>
      <c r="M16" s="30">
        <v>9.6111136325872774E-4</v>
      </c>
      <c r="N16" s="30">
        <v>2.3828483396306057E-3</v>
      </c>
      <c r="O16" s="30">
        <v>3.140869242102546E-3</v>
      </c>
      <c r="P16" s="30">
        <v>1.0549018439677384E-6</v>
      </c>
      <c r="Q16" s="30">
        <v>-6.0385407619144451E-5</v>
      </c>
      <c r="R16" s="30">
        <v>-1.3401461194391119E-4</v>
      </c>
      <c r="S16" s="30">
        <v>1.2568377960812683E-2</v>
      </c>
      <c r="T16" s="30">
        <v>6.9060669927963891E-3</v>
      </c>
      <c r="U16" s="30">
        <v>4.615615574556752E-3</v>
      </c>
      <c r="V16" s="30">
        <v>1.2724344629123073E-2</v>
      </c>
    </row>
    <row r="17" spans="2:22" x14ac:dyDescent="0.2">
      <c r="B17" s="31" t="s">
        <v>104</v>
      </c>
      <c r="C17" s="30">
        <v>1.6712948097698094E-3</v>
      </c>
      <c r="D17" s="30">
        <v>3.9074163386034911E-3</v>
      </c>
      <c r="E17" s="30">
        <v>8.6432016875801036E-3</v>
      </c>
      <c r="F17" s="30">
        <v>5.2079869958743972E-3</v>
      </c>
      <c r="G17" s="30">
        <v>1.0485173527101245E-2</v>
      </c>
      <c r="H17" s="30">
        <v>1.2393960039671686E-3</v>
      </c>
      <c r="I17" s="30">
        <v>3.0396738119163624E-3</v>
      </c>
      <c r="J17" s="30">
        <v>7.1706651462222805E-3</v>
      </c>
      <c r="K17" s="30">
        <v>1.668417037819597E-3</v>
      </c>
      <c r="L17" s="30">
        <v>4.7263661319197634E-3</v>
      </c>
      <c r="M17" s="30">
        <v>9.7788699412608548E-3</v>
      </c>
      <c r="N17" s="30">
        <v>6.5987361404576299E-3</v>
      </c>
      <c r="O17" s="30">
        <v>1.2572017381883323E-2</v>
      </c>
      <c r="P17" s="30">
        <v>2.6250300319735973E-4</v>
      </c>
      <c r="Q17" s="30">
        <v>8.7644497237203921E-4</v>
      </c>
      <c r="R17" s="30">
        <v>2.3558530187851759E-3</v>
      </c>
      <c r="S17" s="30">
        <v>4.0573543384589648E-2</v>
      </c>
      <c r="T17" s="30">
        <v>4.5292132896687237E-2</v>
      </c>
      <c r="U17" s="30">
        <v>3.3739220050711123E-2</v>
      </c>
      <c r="V17" s="30">
        <v>5.2074436837950447E-2</v>
      </c>
    </row>
    <row r="18" spans="2:22" x14ac:dyDescent="0.2">
      <c r="B18" s="31" t="s">
        <v>105</v>
      </c>
      <c r="C18" s="30">
        <v>1.6878428661233347E-2</v>
      </c>
      <c r="D18" s="30">
        <v>1.417042263539825E-2</v>
      </c>
      <c r="E18" s="30">
        <v>1.4424050875276873E-2</v>
      </c>
      <c r="F18" s="30">
        <v>2.5450765148070875E-2</v>
      </c>
      <c r="G18" s="30">
        <v>3.2542233316188884E-2</v>
      </c>
      <c r="H18" s="30">
        <v>3.2637589807213985E-3</v>
      </c>
      <c r="I18" s="30">
        <v>9.7005135976258039E-4</v>
      </c>
      <c r="J18" s="30">
        <v>2.2205375198109945E-3</v>
      </c>
      <c r="K18" s="30">
        <v>1.3018662872440467E-2</v>
      </c>
      <c r="L18" s="30">
        <v>1.0238011386247026E-2</v>
      </c>
      <c r="M18" s="30">
        <v>1.1594498614300397E-2</v>
      </c>
      <c r="N18" s="30">
        <v>2.8971918405990449E-2</v>
      </c>
      <c r="O18" s="30">
        <v>3.8348389924341753E-2</v>
      </c>
      <c r="P18" s="30">
        <v>1.2658895573336437E-5</v>
      </c>
      <c r="Q18" s="30">
        <v>-7.2438427763255042E-4</v>
      </c>
      <c r="R18" s="30">
        <v>-1.60699051821378E-3</v>
      </c>
      <c r="S18" s="30">
        <v>0.16169554900520411</v>
      </c>
      <c r="T18" s="30">
        <v>8.6094193464795188E-2</v>
      </c>
      <c r="U18" s="30">
        <v>5.6815303834441222E-2</v>
      </c>
      <c r="V18" s="30">
        <v>0.16384461107931836</v>
      </c>
    </row>
    <row r="19" spans="2:22" x14ac:dyDescent="0.2">
      <c r="B19" s="31" t="s">
        <v>109</v>
      </c>
      <c r="C19" s="30">
        <v>5.7895350498949425E-3</v>
      </c>
      <c r="D19" s="30">
        <v>1.3535687249572005E-2</v>
      </c>
      <c r="E19" s="30">
        <v>2.9940928925907603E-2</v>
      </c>
      <c r="F19" s="30">
        <v>1.8040996164024922E-2</v>
      </c>
      <c r="G19" s="30">
        <v>3.632170655023105E-2</v>
      </c>
      <c r="H19" s="30">
        <v>4.2933936991379476E-3</v>
      </c>
      <c r="I19" s="30">
        <v>1.0529738961351405E-2</v>
      </c>
      <c r="J19" s="30">
        <v>2.4839912714640602E-2</v>
      </c>
      <c r="K19" s="30">
        <v>5.779566155434214E-3</v>
      </c>
      <c r="L19" s="30">
        <v>1.6372612551315634E-2</v>
      </c>
      <c r="M19" s="30">
        <v>3.3874999157743765E-2</v>
      </c>
      <c r="N19" s="30">
        <v>2.2858692522027147E-2</v>
      </c>
      <c r="O19" s="30">
        <v>4.3550745718121939E-2</v>
      </c>
      <c r="P19" s="30">
        <v>9.0933707735448488E-4</v>
      </c>
      <c r="Q19" s="30">
        <v>3.0360944443733454E-3</v>
      </c>
      <c r="R19" s="30">
        <v>8.1609142474008828E-3</v>
      </c>
      <c r="S19" s="30">
        <v>0.14055087717041875</v>
      </c>
      <c r="T19" s="30">
        <v>0.15689655072044809</v>
      </c>
      <c r="U19" s="30">
        <v>0.11687608667115651</v>
      </c>
      <c r="V19" s="30">
        <v>0.18039114075773313</v>
      </c>
    </row>
    <row r="20" spans="2:22" x14ac:dyDescent="0.2">
      <c r="B20" s="31" t="s">
        <v>107</v>
      </c>
      <c r="C20" s="30">
        <v>7.3554909360509825E-3</v>
      </c>
      <c r="D20" s="30">
        <v>-8.0938016303410514E-3</v>
      </c>
      <c r="E20" s="30">
        <v>-3.4824394662798477E-2</v>
      </c>
      <c r="F20" s="30">
        <v>-4.2240328261431044E-3</v>
      </c>
      <c r="G20" s="30">
        <v>-2.720165744002568E-2</v>
      </c>
      <c r="H20" s="30">
        <v>-3.7982452172362494E-3</v>
      </c>
      <c r="I20" s="30">
        <v>-1.6349827961668499E-2</v>
      </c>
      <c r="J20" s="30">
        <v>-3.8637483002023576E-2</v>
      </c>
      <c r="K20" s="30">
        <v>3.5121225194685284E-3</v>
      </c>
      <c r="L20" s="30">
        <v>-1.6692539751455682E-2</v>
      </c>
      <c r="M20" s="30">
        <v>-4.4124916613292479E-2</v>
      </c>
      <c r="N20" s="30">
        <v>-8.6272848962343843E-3</v>
      </c>
      <c r="O20" s="30">
        <v>-3.3286212126552389E-2</v>
      </c>
      <c r="P20" s="30">
        <v>-1.4830674942346389E-3</v>
      </c>
      <c r="Q20" s="30">
        <v>-5.7183152362272607E-3</v>
      </c>
      <c r="R20" s="30">
        <v>-1.503049991729106E-2</v>
      </c>
      <c r="S20" s="30">
        <v>-6.9490071079769955E-2</v>
      </c>
      <c r="T20" s="30">
        <v>-0.17197766704390938</v>
      </c>
      <c r="U20" s="30">
        <v>-0.1354287512305051</v>
      </c>
      <c r="V20" s="30">
        <v>-0.13287241106595238</v>
      </c>
    </row>
    <row r="22" spans="2:22" x14ac:dyDescent="0.2">
      <c r="B22" s="22" t="s">
        <v>111</v>
      </c>
      <c r="C22" s="5"/>
      <c r="D22" s="5"/>
      <c r="E22" s="5"/>
      <c r="F22" s="5"/>
      <c r="G22" s="5"/>
      <c r="H22" s="5"/>
      <c r="I22" s="5"/>
      <c r="J22" s="5"/>
      <c r="K22" s="5"/>
      <c r="L22" s="5"/>
      <c r="M22" s="5"/>
      <c r="N22" s="5"/>
      <c r="O22" s="5"/>
      <c r="P22" s="5"/>
      <c r="Q22" s="5"/>
      <c r="R22" s="5"/>
      <c r="S22" s="5"/>
      <c r="T22" s="5"/>
      <c r="U22" s="5"/>
      <c r="V22" s="5"/>
    </row>
    <row r="23" spans="2:22" x14ac:dyDescent="0.2">
      <c r="B23" s="5"/>
      <c r="C23" s="4" t="s">
        <v>48</v>
      </c>
      <c r="D23" s="4" t="s">
        <v>52</v>
      </c>
      <c r="E23" s="4" t="s">
        <v>56</v>
      </c>
      <c r="F23" s="4" t="s">
        <v>92</v>
      </c>
      <c r="G23" s="4" t="s">
        <v>93</v>
      </c>
      <c r="H23" s="4" t="s">
        <v>49</v>
      </c>
      <c r="I23" s="4" t="s">
        <v>53</v>
      </c>
      <c r="J23" s="4" t="s">
        <v>57</v>
      </c>
      <c r="K23" s="4" t="s">
        <v>50</v>
      </c>
      <c r="L23" s="4" t="s">
        <v>54</v>
      </c>
      <c r="M23" s="4" t="s">
        <v>58</v>
      </c>
      <c r="N23" s="4" t="s">
        <v>94</v>
      </c>
      <c r="O23" s="4" t="s">
        <v>95</v>
      </c>
      <c r="P23" s="4" t="s">
        <v>51</v>
      </c>
      <c r="Q23" s="4" t="s">
        <v>55</v>
      </c>
      <c r="R23" s="4" t="s">
        <v>59</v>
      </c>
      <c r="S23" s="4" t="s">
        <v>60</v>
      </c>
      <c r="T23" s="4" t="s">
        <v>61</v>
      </c>
      <c r="U23" s="4" t="s">
        <v>62</v>
      </c>
      <c r="V23" s="4" t="s">
        <v>63</v>
      </c>
    </row>
    <row r="24" spans="2:22" x14ac:dyDescent="0.2">
      <c r="B24" s="31" t="s">
        <v>77</v>
      </c>
      <c r="C24" s="30" cm="1">
        <f t="array" ref="C24:V28">asset_stats_usd</f>
        <v>1.3957707448831568E-3</v>
      </c>
      <c r="D24" s="30">
        <v>1.1732677997000661E-3</v>
      </c>
      <c r="E24" s="30">
        <v>1.1941302296572822E-3</v>
      </c>
      <c r="F24" s="30">
        <v>2.0965519309749589E-3</v>
      </c>
      <c r="G24" s="30">
        <v>2.6722264621386444E-3</v>
      </c>
      <c r="H24" s="30">
        <v>-4.2291456961640481E-4</v>
      </c>
      <c r="I24" s="30">
        <v>-6.1640638682268207E-4</v>
      </c>
      <c r="J24" s="30">
        <v>-5.2293302298587259E-4</v>
      </c>
      <c r="K24" s="30">
        <v>4.4896036606741475E-4</v>
      </c>
      <c r="L24" s="30">
        <v>2.2248097405003776E-4</v>
      </c>
      <c r="M24" s="30">
        <v>3.3236864675325668E-4</v>
      </c>
      <c r="N24" s="30">
        <v>1.793181860562642E-3</v>
      </c>
      <c r="O24" s="30">
        <v>2.5857795698208444E-3</v>
      </c>
      <c r="P24" s="30">
        <v>-3.6047994919592504E-3</v>
      </c>
      <c r="Q24" s="30">
        <v>-3.6630528518869034E-3</v>
      </c>
      <c r="R24" s="30">
        <v>-3.7281455473555654E-3</v>
      </c>
      <c r="S24" s="30">
        <v>1.2568377960812683E-2</v>
      </c>
      <c r="T24" s="30">
        <v>6.3911411776102645E-3</v>
      </c>
      <c r="U24" s="30">
        <v>4.1207400242781614E-3</v>
      </c>
      <c r="V24" s="30">
        <v>8.5010008209634551E-3</v>
      </c>
    </row>
    <row r="25" spans="2:22" x14ac:dyDescent="0.2">
      <c r="B25" s="31" t="s">
        <v>104</v>
      </c>
      <c r="C25" s="30">
        <v>1.6712948097698094E-3</v>
      </c>
      <c r="D25" s="30">
        <v>3.9074163386034911E-3</v>
      </c>
      <c r="E25" s="30">
        <v>8.6432016875801036E-3</v>
      </c>
      <c r="F25" s="30">
        <v>5.2079869958743972E-3</v>
      </c>
      <c r="G25" s="30">
        <v>1.0485173527101245E-2</v>
      </c>
      <c r="H25" s="30">
        <v>2.1684420351420861E-2</v>
      </c>
      <c r="I25" s="30">
        <v>2.1728621846340536E-2</v>
      </c>
      <c r="J25" s="30">
        <v>2.220549881695668E-2</v>
      </c>
      <c r="K25" s="30">
        <v>2.3156676720564883E-2</v>
      </c>
      <c r="L25" s="30">
        <v>2.3673950542596345E-2</v>
      </c>
      <c r="M25" s="30">
        <v>2.5067699763640157E-2</v>
      </c>
      <c r="N25" s="30">
        <v>2.5657706695563897E-2</v>
      </c>
      <c r="O25" s="30">
        <v>2.9004319895329731E-2</v>
      </c>
      <c r="P25" s="30">
        <v>2.6686770914429739E-2</v>
      </c>
      <c r="Q25" s="30">
        <v>2.6813375059728656E-2</v>
      </c>
      <c r="R25" s="30">
        <v>2.7215058559156166E-2</v>
      </c>
      <c r="S25" s="30">
        <v>4.0573543384589648E-2</v>
      </c>
      <c r="T25" s="30">
        <v>5.3858505016752656E-2</v>
      </c>
      <c r="U25" s="30">
        <v>4.4024470472037454E-2</v>
      </c>
      <c r="V25" s="30">
        <v>4.7601040534423447E-2</v>
      </c>
    </row>
    <row r="26" spans="2:22" x14ac:dyDescent="0.2">
      <c r="B26" s="31" t="s">
        <v>105</v>
      </c>
      <c r="C26" s="30">
        <v>1.6878428661233347E-2</v>
      </c>
      <c r="D26" s="30">
        <v>1.417042263539825E-2</v>
      </c>
      <c r="E26" s="30">
        <v>1.4424050875276873E-2</v>
      </c>
      <c r="F26" s="30">
        <v>2.5450765148070875E-2</v>
      </c>
      <c r="G26" s="30">
        <v>3.2542233316188884E-2</v>
      </c>
      <c r="H26" s="30">
        <v>-5.0631869162279797E-3</v>
      </c>
      <c r="I26" s="30">
        <v>-7.3718509451763392E-3</v>
      </c>
      <c r="J26" s="30">
        <v>-6.2571794085320986E-3</v>
      </c>
      <c r="K26" s="30">
        <v>5.4008476388875959E-3</v>
      </c>
      <c r="L26" s="30">
        <v>2.6730409662554244E-3</v>
      </c>
      <c r="M26" s="30">
        <v>3.9957227932378991E-3</v>
      </c>
      <c r="N26" s="30">
        <v>2.173167905295359E-2</v>
      </c>
      <c r="O26" s="30">
        <v>3.147447357459221E-2</v>
      </c>
      <c r="P26" s="30">
        <v>-4.2410173987124766E-2</v>
      </c>
      <c r="Q26" s="30">
        <v>-4.3081773663456002E-2</v>
      </c>
      <c r="R26" s="30">
        <v>-4.3831712847062887E-2</v>
      </c>
      <c r="S26" s="30">
        <v>0.16169554900520411</v>
      </c>
      <c r="T26" s="30">
        <v>7.9447842295506721E-2</v>
      </c>
      <c r="U26" s="30">
        <v>5.0585130743044715E-2</v>
      </c>
      <c r="V26" s="30">
        <v>0.10691940873011596</v>
      </c>
    </row>
    <row r="27" spans="2:22" x14ac:dyDescent="0.2">
      <c r="B27" s="31" t="s">
        <v>109</v>
      </c>
      <c r="C27" s="30">
        <v>5.7895350498949425E-3</v>
      </c>
      <c r="D27" s="30">
        <v>1.3535687249572005E-2</v>
      </c>
      <c r="E27" s="30">
        <v>2.9940928925907603E-2</v>
      </c>
      <c r="F27" s="30">
        <v>1.8040996164024922E-2</v>
      </c>
      <c r="G27" s="30">
        <v>3.632170655023105E-2</v>
      </c>
      <c r="H27" s="30">
        <v>7.5117035562682996E-2</v>
      </c>
      <c r="I27" s="30">
        <v>7.5270154032625741E-2</v>
      </c>
      <c r="J27" s="30">
        <v>7.6922104316759124E-2</v>
      </c>
      <c r="K27" s="30">
        <v>8.0217081228931647E-2</v>
      </c>
      <c r="L27" s="30">
        <v>8.200897031129932E-2</v>
      </c>
      <c r="M27" s="30">
        <v>8.6837059239014178E-2</v>
      </c>
      <c r="N27" s="30">
        <v>8.8880903204833675E-2</v>
      </c>
      <c r="O27" s="30">
        <v>0.10047391139538382</v>
      </c>
      <c r="P27" s="30">
        <v>9.2445686227487306E-2</v>
      </c>
      <c r="Q27" s="30">
        <v>9.2884255851700417E-2</v>
      </c>
      <c r="R27" s="30">
        <v>9.4275728310841439E-2</v>
      </c>
      <c r="S27" s="30">
        <v>0.14055087717041875</v>
      </c>
      <c r="T27" s="30">
        <v>0.18657133421743771</v>
      </c>
      <c r="U27" s="30">
        <v>0.15250523926776932</v>
      </c>
      <c r="V27" s="30">
        <v>0.16489484139753399</v>
      </c>
    </row>
    <row r="28" spans="2:22" x14ac:dyDescent="0.2">
      <c r="B28" s="31" t="s">
        <v>107</v>
      </c>
      <c r="C28" s="30">
        <v>7.3554909360509825E-3</v>
      </c>
      <c r="D28" s="30">
        <v>-8.0938016303410514E-3</v>
      </c>
      <c r="E28" s="30">
        <v>-3.4824394662798477E-2</v>
      </c>
      <c r="F28" s="30">
        <v>-4.2240328261431044E-3</v>
      </c>
      <c r="G28" s="30">
        <v>-2.720165744002568E-2</v>
      </c>
      <c r="H28" s="30">
        <v>-0.12861971530734978</v>
      </c>
      <c r="I28" s="30">
        <v>-0.13118023680693672</v>
      </c>
      <c r="J28" s="30">
        <v>-0.13278278168669277</v>
      </c>
      <c r="K28" s="30">
        <v>-0.12654450936398143</v>
      </c>
      <c r="L28" s="30">
        <v>-0.13221971129284082</v>
      </c>
      <c r="M28" s="30">
        <v>-0.13883852904985436</v>
      </c>
      <c r="N28" s="30">
        <v>-0.12446439695023975</v>
      </c>
      <c r="O28" s="30">
        <v>-0.13379040399810566</v>
      </c>
      <c r="P28" s="30">
        <v>-0.19446979627442496</v>
      </c>
      <c r="Q28" s="30">
        <v>-0.19586277878781388</v>
      </c>
      <c r="R28" s="30">
        <v>-0.19890148649264194</v>
      </c>
      <c r="S28" s="30">
        <v>-6.9490071079769955E-2</v>
      </c>
      <c r="T28" s="30">
        <v>-0.2274346934772209</v>
      </c>
      <c r="U28" s="30">
        <v>-0.20026366519564764</v>
      </c>
      <c r="V28" s="30">
        <v>-0.16430846920820547</v>
      </c>
    </row>
    <row r="30" spans="2:22" x14ac:dyDescent="0.2">
      <c r="B30" s="14" t="s">
        <v>112</v>
      </c>
      <c r="C30" s="12"/>
      <c r="D30" s="12"/>
      <c r="E30" s="12"/>
      <c r="F30" s="12"/>
      <c r="G30" s="12"/>
      <c r="H30" s="12"/>
      <c r="I30" s="12"/>
      <c r="J30" s="12"/>
      <c r="K30" s="12"/>
      <c r="L30" s="12"/>
      <c r="M30" s="12"/>
      <c r="N30" s="12"/>
      <c r="O30" s="12"/>
      <c r="P30" s="12"/>
      <c r="Q30" s="12"/>
      <c r="R30" s="12"/>
      <c r="S30" s="12"/>
      <c r="T30" s="12"/>
      <c r="U30" s="12"/>
      <c r="V30" s="12"/>
    </row>
    <row r="31" spans="2:22" x14ac:dyDescent="0.2">
      <c r="B31" s="12"/>
      <c r="C31" s="13" t="s">
        <v>48</v>
      </c>
      <c r="D31" s="13" t="s">
        <v>52</v>
      </c>
      <c r="E31" s="13" t="s">
        <v>56</v>
      </c>
      <c r="F31" s="13" t="s">
        <v>92</v>
      </c>
      <c r="G31" s="13" t="s">
        <v>93</v>
      </c>
      <c r="H31" s="13" t="s">
        <v>49</v>
      </c>
      <c r="I31" s="13" t="s">
        <v>53</v>
      </c>
      <c r="J31" s="13" t="s">
        <v>57</v>
      </c>
      <c r="K31" s="13" t="s">
        <v>50</v>
      </c>
      <c r="L31" s="13" t="s">
        <v>54</v>
      </c>
      <c r="M31" s="13" t="s">
        <v>58</v>
      </c>
      <c r="N31" s="13" t="s">
        <v>94</v>
      </c>
      <c r="O31" s="13" t="s">
        <v>95</v>
      </c>
      <c r="P31" s="13" t="s">
        <v>51</v>
      </c>
      <c r="Q31" s="13" t="s">
        <v>55</v>
      </c>
      <c r="R31" s="13" t="s">
        <v>59</v>
      </c>
      <c r="S31" s="13" t="s">
        <v>60</v>
      </c>
      <c r="T31" s="13" t="s">
        <v>61</v>
      </c>
      <c r="U31" s="13" t="s">
        <v>62</v>
      </c>
      <c r="V31" s="13" t="s">
        <v>63</v>
      </c>
    </row>
    <row r="32" spans="2:22" x14ac:dyDescent="0.2">
      <c r="B32" s="31" t="s">
        <v>77</v>
      </c>
      <c r="C32" s="30" cm="1">
        <f t="array" ref="C32:V36">asset_stats_base</f>
        <v>1.3957707448831568E-3</v>
      </c>
      <c r="D32" s="30">
        <v>1.1732677997000661E-3</v>
      </c>
      <c r="E32" s="30">
        <v>1.1941302296572822E-3</v>
      </c>
      <c r="F32" s="30">
        <v>2.0965519309749589E-3</v>
      </c>
      <c r="G32" s="30">
        <v>2.6722264621386444E-3</v>
      </c>
      <c r="H32" s="30">
        <v>-4.2291456961640481E-4</v>
      </c>
      <c r="I32" s="30">
        <v>-6.1640638682268207E-4</v>
      </c>
      <c r="J32" s="30">
        <v>-5.2293302298587259E-4</v>
      </c>
      <c r="K32" s="30">
        <v>4.4896036606741475E-4</v>
      </c>
      <c r="L32" s="30">
        <v>2.2248097405003776E-4</v>
      </c>
      <c r="M32" s="30">
        <v>3.3236864675325668E-4</v>
      </c>
      <c r="N32" s="30">
        <v>1.793181860562642E-3</v>
      </c>
      <c r="O32" s="30">
        <v>2.5857795698208444E-3</v>
      </c>
      <c r="P32" s="30">
        <v>-3.6047994919592504E-3</v>
      </c>
      <c r="Q32" s="30">
        <v>-3.6630528518869034E-3</v>
      </c>
      <c r="R32" s="30">
        <v>-3.7281455473555654E-3</v>
      </c>
      <c r="S32" s="30">
        <v>1.2568377960812683E-2</v>
      </c>
      <c r="T32" s="30">
        <v>6.3911411776102645E-3</v>
      </c>
      <c r="U32" s="30">
        <v>4.1207400242781614E-3</v>
      </c>
      <c r="V32" s="30">
        <v>8.5010008209634551E-3</v>
      </c>
    </row>
    <row r="33" spans="2:22" x14ac:dyDescent="0.2">
      <c r="B33" s="31" t="s">
        <v>104</v>
      </c>
      <c r="C33" s="30">
        <v>1.6712948097698094E-3</v>
      </c>
      <c r="D33" s="30">
        <v>3.9074163386034911E-3</v>
      </c>
      <c r="E33" s="30">
        <v>8.6432016875801036E-3</v>
      </c>
      <c r="F33" s="30">
        <v>5.2079869958743972E-3</v>
      </c>
      <c r="G33" s="30">
        <v>1.0485173527101245E-2</v>
      </c>
      <c r="H33" s="30">
        <v>2.1684420351420861E-2</v>
      </c>
      <c r="I33" s="30">
        <v>2.1728621846340536E-2</v>
      </c>
      <c r="J33" s="30">
        <v>2.220549881695668E-2</v>
      </c>
      <c r="K33" s="30">
        <v>2.3156676720564883E-2</v>
      </c>
      <c r="L33" s="30">
        <v>2.3673950542596345E-2</v>
      </c>
      <c r="M33" s="30">
        <v>2.5067699763640157E-2</v>
      </c>
      <c r="N33" s="30">
        <v>2.5657706695563897E-2</v>
      </c>
      <c r="O33" s="30">
        <v>2.9004319895329731E-2</v>
      </c>
      <c r="P33" s="30">
        <v>2.6686770914429739E-2</v>
      </c>
      <c r="Q33" s="30">
        <v>2.6813375059728656E-2</v>
      </c>
      <c r="R33" s="30">
        <v>2.7215058559156166E-2</v>
      </c>
      <c r="S33" s="30">
        <v>4.0573543384589648E-2</v>
      </c>
      <c r="T33" s="30">
        <v>5.3858505016752656E-2</v>
      </c>
      <c r="U33" s="30">
        <v>4.4024470472037454E-2</v>
      </c>
      <c r="V33" s="30">
        <v>4.7601040534423447E-2</v>
      </c>
    </row>
    <row r="34" spans="2:22" x14ac:dyDescent="0.2">
      <c r="B34" s="31" t="s">
        <v>105</v>
      </c>
      <c r="C34" s="30">
        <v>1.6878428661233347E-2</v>
      </c>
      <c r="D34" s="30">
        <v>1.417042263539825E-2</v>
      </c>
      <c r="E34" s="30">
        <v>1.4424050875276873E-2</v>
      </c>
      <c r="F34" s="30">
        <v>2.5450765148070875E-2</v>
      </c>
      <c r="G34" s="30">
        <v>3.2542233316188884E-2</v>
      </c>
      <c r="H34" s="30">
        <v>-5.0631869162279797E-3</v>
      </c>
      <c r="I34" s="30">
        <v>-7.3718509451763392E-3</v>
      </c>
      <c r="J34" s="30">
        <v>-6.2571794085320986E-3</v>
      </c>
      <c r="K34" s="30">
        <v>5.4008476388875959E-3</v>
      </c>
      <c r="L34" s="30">
        <v>2.6730409662554244E-3</v>
      </c>
      <c r="M34" s="30">
        <v>3.9957227932378991E-3</v>
      </c>
      <c r="N34" s="30">
        <v>2.173167905295359E-2</v>
      </c>
      <c r="O34" s="30">
        <v>3.147447357459221E-2</v>
      </c>
      <c r="P34" s="30">
        <v>-4.2410173987124766E-2</v>
      </c>
      <c r="Q34" s="30">
        <v>-4.3081773663456002E-2</v>
      </c>
      <c r="R34" s="30">
        <v>-4.3831712847062887E-2</v>
      </c>
      <c r="S34" s="30">
        <v>0.16169554900520411</v>
      </c>
      <c r="T34" s="30">
        <v>7.9447842295506721E-2</v>
      </c>
      <c r="U34" s="30">
        <v>5.0585130743044715E-2</v>
      </c>
      <c r="V34" s="30">
        <v>0.10691940873011596</v>
      </c>
    </row>
    <row r="35" spans="2:22" x14ac:dyDescent="0.2">
      <c r="B35" s="31" t="s">
        <v>109</v>
      </c>
      <c r="C35" s="30">
        <v>5.7895350498949425E-3</v>
      </c>
      <c r="D35" s="30">
        <v>1.3535687249572005E-2</v>
      </c>
      <c r="E35" s="30">
        <v>2.9940928925907603E-2</v>
      </c>
      <c r="F35" s="30">
        <v>1.8040996164024922E-2</v>
      </c>
      <c r="G35" s="30">
        <v>3.632170655023105E-2</v>
      </c>
      <c r="H35" s="30">
        <v>7.5117035562682996E-2</v>
      </c>
      <c r="I35" s="30">
        <v>7.5270154032625741E-2</v>
      </c>
      <c r="J35" s="30">
        <v>7.6922104316759124E-2</v>
      </c>
      <c r="K35" s="30">
        <v>8.0217081228931647E-2</v>
      </c>
      <c r="L35" s="30">
        <v>8.200897031129932E-2</v>
      </c>
      <c r="M35" s="30">
        <v>8.6837059239014178E-2</v>
      </c>
      <c r="N35" s="30">
        <v>8.8880903204833675E-2</v>
      </c>
      <c r="O35" s="30">
        <v>0.10047391139538382</v>
      </c>
      <c r="P35" s="30">
        <v>9.2445686227487306E-2</v>
      </c>
      <c r="Q35" s="30">
        <v>9.2884255851700417E-2</v>
      </c>
      <c r="R35" s="30">
        <v>9.4275728310841439E-2</v>
      </c>
      <c r="S35" s="30">
        <v>0.14055087717041875</v>
      </c>
      <c r="T35" s="30">
        <v>0.18657133421743771</v>
      </c>
      <c r="U35" s="30">
        <v>0.15250523926776932</v>
      </c>
      <c r="V35" s="30">
        <v>0.16489484139753399</v>
      </c>
    </row>
    <row r="36" spans="2:22" x14ac:dyDescent="0.2">
      <c r="B36" s="31" t="s">
        <v>107</v>
      </c>
      <c r="C36" s="30">
        <v>7.3554909360509825E-3</v>
      </c>
      <c r="D36" s="30">
        <v>-8.0938016303410514E-3</v>
      </c>
      <c r="E36" s="30">
        <v>-3.4824394662798477E-2</v>
      </c>
      <c r="F36" s="30">
        <v>-4.2240328261431044E-3</v>
      </c>
      <c r="G36" s="30">
        <v>-2.720165744002568E-2</v>
      </c>
      <c r="H36" s="30">
        <v>-0.12861971530734978</v>
      </c>
      <c r="I36" s="30">
        <v>-0.13118023680693672</v>
      </c>
      <c r="J36" s="30">
        <v>-0.13278278168669277</v>
      </c>
      <c r="K36" s="30">
        <v>-0.12654450936398143</v>
      </c>
      <c r="L36" s="30">
        <v>-0.13221971129284082</v>
      </c>
      <c r="M36" s="30">
        <v>-0.13883852904985436</v>
      </c>
      <c r="N36" s="30">
        <v>-0.12446439695023975</v>
      </c>
      <c r="O36" s="30">
        <v>-0.13379040399810566</v>
      </c>
      <c r="P36" s="30">
        <v>-0.19446979627442496</v>
      </c>
      <c r="Q36" s="30">
        <v>-0.19586277878781388</v>
      </c>
      <c r="R36" s="30">
        <v>-0.19890148649264194</v>
      </c>
      <c r="S36" s="30">
        <v>-6.9490071079769955E-2</v>
      </c>
      <c r="T36" s="30">
        <v>-0.2274346934772209</v>
      </c>
      <c r="U36" s="30">
        <v>-0.20026366519564764</v>
      </c>
      <c r="V36" s="30">
        <v>-0.16430846920820547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2:CR189"/>
  <sheetViews>
    <sheetView showGridLines="0" workbookViewId="0">
      <selection activeCell="BP14" sqref="BP14"/>
    </sheetView>
  </sheetViews>
  <sheetFormatPr baseColWidth="10" defaultColWidth="10.83203125" defaultRowHeight="15" x14ac:dyDescent="0.2"/>
  <cols>
    <col min="1" max="1" width="10.83203125" style="17"/>
    <col min="2" max="21" width="10.83203125" style="1"/>
    <col min="22" max="22" width="10.83203125" style="17"/>
    <col min="23" max="24" width="10.6640625" style="1" customWidth="1"/>
    <col min="25" max="42" width="10.83203125" style="1"/>
    <col min="43" max="43" width="10.83203125" style="17"/>
    <col min="44" max="47" width="10.83203125" style="1"/>
    <col min="48" max="48" width="10.83203125" style="17"/>
    <col min="49" max="52" width="10.83203125" style="1"/>
    <col min="53" max="53" width="10.83203125" style="17"/>
    <col min="54" max="73" width="10.83203125" style="1"/>
    <col min="74" max="74" width="10.83203125" style="17"/>
    <col min="75" max="75" width="10.83203125" style="1"/>
    <col min="76" max="76" width="10.83203125" style="17"/>
    <col min="77" max="77" width="12.1640625" style="1" customWidth="1"/>
    <col min="78" max="16384" width="10.83203125" style="1"/>
  </cols>
  <sheetData>
    <row r="2" spans="1:96" x14ac:dyDescent="0.2">
      <c r="V2" s="27" t="s">
        <v>77</v>
      </c>
      <c r="W2" s="28">
        <f>AVERAGE(W10:W189)</f>
        <v>1.3957707448831568E-3</v>
      </c>
      <c r="X2" s="28">
        <f t="shared" ref="X2:AB2" si="0">AVERAGE(X10:X189)</f>
        <v>1.1732677997000661E-3</v>
      </c>
      <c r="Y2" s="28">
        <f t="shared" si="0"/>
        <v>1.1941302296572822E-3</v>
      </c>
      <c r="Z2" s="28">
        <f t="shared" si="0"/>
        <v>2.0965519309749589E-3</v>
      </c>
      <c r="AA2" s="28">
        <f t="shared" si="0"/>
        <v>2.6722264621386444E-3</v>
      </c>
      <c r="AB2" s="28">
        <f t="shared" si="0"/>
        <v>2.7157390949736598E-4</v>
      </c>
      <c r="AC2" s="28">
        <f t="shared" ref="AC2:AP2" si="1">AVERAGE(AC10:AC189)</f>
        <v>8.0801694613865288E-5</v>
      </c>
      <c r="AD2" s="28">
        <f t="shared" si="1"/>
        <v>1.8485673139785391E-4</v>
      </c>
      <c r="AE2" s="28">
        <f t="shared" si="1"/>
        <v>1.0784685014959563E-3</v>
      </c>
      <c r="AF2" s="28">
        <f t="shared" si="1"/>
        <v>8.49190185391397E-4</v>
      </c>
      <c r="AG2" s="28">
        <f t="shared" si="1"/>
        <v>9.6111136325872774E-4</v>
      </c>
      <c r="AH2" s="28">
        <f t="shared" si="1"/>
        <v>2.3828483396306057E-3</v>
      </c>
      <c r="AI2" s="28">
        <f t="shared" si="1"/>
        <v>3.140869242102546E-3</v>
      </c>
      <c r="AJ2" s="28">
        <f t="shared" si="1"/>
        <v>1.0549018439677384E-6</v>
      </c>
      <c r="AK2" s="28">
        <f t="shared" si="1"/>
        <v>-6.0385407619144451E-5</v>
      </c>
      <c r="AL2" s="28">
        <f t="shared" si="1"/>
        <v>-1.3401461194391119E-4</v>
      </c>
      <c r="AM2" s="28">
        <f t="shared" si="1"/>
        <v>1.2568377960812683E-2</v>
      </c>
      <c r="AN2" s="28">
        <f t="shared" si="1"/>
        <v>6.9060669927963891E-3</v>
      </c>
      <c r="AO2" s="28">
        <f t="shared" si="1"/>
        <v>4.615615574556752E-3</v>
      </c>
      <c r="AP2" s="28">
        <f t="shared" si="1"/>
        <v>1.2724344629123073E-2</v>
      </c>
      <c r="AV2" s="27" t="s">
        <v>77</v>
      </c>
      <c r="AW2" s="28">
        <f>AVERAGE(AW10:AW189)</f>
        <v>0</v>
      </c>
      <c r="AX2" s="28">
        <f t="shared" ref="AX2:AZ2" si="2">AVERAGE(AX10:AX189)</f>
        <v>-6.9549031407723319E-4</v>
      </c>
      <c r="AY2" s="28">
        <f t="shared" si="2"/>
        <v>-6.3266575876612418E-4</v>
      </c>
      <c r="AZ2" s="28">
        <f t="shared" si="2"/>
        <v>-3.6062715172527756E-3</v>
      </c>
      <c r="BA2" s="27" t="s">
        <v>77</v>
      </c>
      <c r="BB2" s="28">
        <f>AVERAGE(BB10:BB189)</f>
        <v>1.3957707448831568E-3</v>
      </c>
      <c r="BC2" s="28">
        <f t="shared" ref="BC2:BE2" si="3">AVERAGE(BC10:BC189)</f>
        <v>1.1732677997000661E-3</v>
      </c>
      <c r="BD2" s="28">
        <f t="shared" si="3"/>
        <v>1.1941302296572822E-3</v>
      </c>
      <c r="BE2" s="28">
        <f t="shared" si="3"/>
        <v>2.0965519309749589E-3</v>
      </c>
      <c r="BF2" s="28">
        <f t="shared" ref="BF2:BU2" si="4">AVERAGE(BF10:BF189)</f>
        <v>2.6722264621386444E-3</v>
      </c>
      <c r="BG2" s="28">
        <f t="shared" si="4"/>
        <v>-4.2291456961640481E-4</v>
      </c>
      <c r="BH2" s="28">
        <f t="shared" si="4"/>
        <v>-6.1640638682268207E-4</v>
      </c>
      <c r="BI2" s="28">
        <f t="shared" si="4"/>
        <v>-5.2293302298587259E-4</v>
      </c>
      <c r="BJ2" s="28">
        <f t="shared" si="4"/>
        <v>4.4896036606741475E-4</v>
      </c>
      <c r="BK2" s="28">
        <f t="shared" si="4"/>
        <v>2.2248097405003776E-4</v>
      </c>
      <c r="BL2" s="28">
        <f t="shared" si="4"/>
        <v>3.3236864675325668E-4</v>
      </c>
      <c r="BM2" s="28">
        <f t="shared" si="4"/>
        <v>1.793181860562642E-3</v>
      </c>
      <c r="BN2" s="28">
        <f t="shared" si="4"/>
        <v>2.5857795698208444E-3</v>
      </c>
      <c r="BO2" s="28">
        <f t="shared" si="4"/>
        <v>-3.6047994919592504E-3</v>
      </c>
      <c r="BP2" s="28">
        <f t="shared" si="4"/>
        <v>-3.6630528518869034E-3</v>
      </c>
      <c r="BQ2" s="28">
        <f t="shared" si="4"/>
        <v>-3.7281455473555654E-3</v>
      </c>
      <c r="BR2" s="28">
        <f t="shared" si="4"/>
        <v>1.2568377960812683E-2</v>
      </c>
      <c r="BS2" s="28">
        <f t="shared" si="4"/>
        <v>6.3911411776102645E-3</v>
      </c>
      <c r="BT2" s="28">
        <f t="shared" si="4"/>
        <v>4.1207400242781614E-3</v>
      </c>
      <c r="BU2" s="28">
        <f t="shared" si="4"/>
        <v>8.5010008209634551E-3</v>
      </c>
      <c r="BV2" s="27" t="s">
        <v>77</v>
      </c>
      <c r="BW2" s="28">
        <f>AVERAGE(BW10:BW189)</f>
        <v>0</v>
      </c>
      <c r="BX2" s="27" t="s">
        <v>77</v>
      </c>
      <c r="BY2" s="28">
        <f>AVERAGE(BY10:BY189)</f>
        <v>1.3957707448831568E-3</v>
      </c>
      <c r="BZ2" s="28">
        <f t="shared" ref="BZ2:CR2" si="5">AVERAGE(BZ10:BZ189)</f>
        <v>1.1732677997000661E-3</v>
      </c>
      <c r="CA2" s="28">
        <f t="shared" si="5"/>
        <v>1.1941302296572822E-3</v>
      </c>
      <c r="CB2" s="28">
        <f t="shared" si="5"/>
        <v>2.0965519309749589E-3</v>
      </c>
      <c r="CC2" s="28">
        <f t="shared" si="5"/>
        <v>2.6722264621386444E-3</v>
      </c>
      <c r="CD2" s="28">
        <f t="shared" si="5"/>
        <v>-4.2291456961640481E-4</v>
      </c>
      <c r="CE2" s="28">
        <f t="shared" si="5"/>
        <v>-6.1640638682268207E-4</v>
      </c>
      <c r="CF2" s="28">
        <f t="shared" si="5"/>
        <v>-5.2293302298587259E-4</v>
      </c>
      <c r="CG2" s="28">
        <f t="shared" si="5"/>
        <v>4.4896036606741475E-4</v>
      </c>
      <c r="CH2" s="28">
        <f t="shared" si="5"/>
        <v>2.2248097405003776E-4</v>
      </c>
      <c r="CI2" s="28">
        <f t="shared" si="5"/>
        <v>3.3236864675325668E-4</v>
      </c>
      <c r="CJ2" s="28">
        <f t="shared" si="5"/>
        <v>1.793181860562642E-3</v>
      </c>
      <c r="CK2" s="28">
        <f t="shared" si="5"/>
        <v>2.5857795698208444E-3</v>
      </c>
      <c r="CL2" s="28">
        <f t="shared" si="5"/>
        <v>-3.6047994919592504E-3</v>
      </c>
      <c r="CM2" s="28">
        <f t="shared" si="5"/>
        <v>-3.6630528518869034E-3</v>
      </c>
      <c r="CN2" s="28">
        <f t="shared" si="5"/>
        <v>-3.7281455473555654E-3</v>
      </c>
      <c r="CO2" s="28">
        <f t="shared" si="5"/>
        <v>1.2568377960812683E-2</v>
      </c>
      <c r="CP2" s="28">
        <f t="shared" si="5"/>
        <v>6.3911411776102645E-3</v>
      </c>
      <c r="CQ2" s="28">
        <f t="shared" si="5"/>
        <v>4.1207400242781614E-3</v>
      </c>
      <c r="CR2" s="28">
        <f t="shared" si="5"/>
        <v>8.5010008209634551E-3</v>
      </c>
    </row>
    <row r="3" spans="1:96" x14ac:dyDescent="0.2">
      <c r="V3" s="27" t="s">
        <v>104</v>
      </c>
      <c r="W3" s="28">
        <f>_xlfn.STDEV.S(W10:W189)</f>
        <v>1.6712948097698094E-3</v>
      </c>
      <c r="X3" s="28">
        <f t="shared" ref="X3:AB3" si="6">_xlfn.STDEV.S(X10:X189)</f>
        <v>3.9074163386034911E-3</v>
      </c>
      <c r="Y3" s="28">
        <f t="shared" si="6"/>
        <v>8.6432016875801036E-3</v>
      </c>
      <c r="Z3" s="28">
        <f t="shared" si="6"/>
        <v>5.2079869958743972E-3</v>
      </c>
      <c r="AA3" s="28">
        <f t="shared" si="6"/>
        <v>1.0485173527101245E-2</v>
      </c>
      <c r="AB3" s="28">
        <f t="shared" si="6"/>
        <v>1.2393960039671686E-3</v>
      </c>
      <c r="AC3" s="28">
        <f t="shared" ref="AC3:AP3" si="7">_xlfn.STDEV.S(AC10:AC189)</f>
        <v>3.0396738119163624E-3</v>
      </c>
      <c r="AD3" s="28">
        <f t="shared" si="7"/>
        <v>7.1706651462222805E-3</v>
      </c>
      <c r="AE3" s="28">
        <f t="shared" si="7"/>
        <v>1.668417037819597E-3</v>
      </c>
      <c r="AF3" s="28">
        <f t="shared" si="7"/>
        <v>4.7263661319197634E-3</v>
      </c>
      <c r="AG3" s="28">
        <f t="shared" si="7"/>
        <v>9.7788699412608548E-3</v>
      </c>
      <c r="AH3" s="28">
        <f t="shared" si="7"/>
        <v>6.5987361404576299E-3</v>
      </c>
      <c r="AI3" s="28">
        <f t="shared" si="7"/>
        <v>1.2572017381883323E-2</v>
      </c>
      <c r="AJ3" s="28">
        <f t="shared" si="7"/>
        <v>2.6250300319735973E-4</v>
      </c>
      <c r="AK3" s="28">
        <f t="shared" si="7"/>
        <v>8.7644497237203921E-4</v>
      </c>
      <c r="AL3" s="28">
        <f t="shared" si="7"/>
        <v>2.3558530187851759E-3</v>
      </c>
      <c r="AM3" s="28">
        <f t="shared" si="7"/>
        <v>4.0573543384589648E-2</v>
      </c>
      <c r="AN3" s="28">
        <f t="shared" si="7"/>
        <v>4.5292132896687237E-2</v>
      </c>
      <c r="AO3" s="28">
        <f t="shared" si="7"/>
        <v>3.3739220050711123E-2</v>
      </c>
      <c r="AP3" s="28">
        <f t="shared" si="7"/>
        <v>5.2074436837950447E-2</v>
      </c>
      <c r="AV3" s="27" t="s">
        <v>104</v>
      </c>
      <c r="AW3" s="28">
        <f>_xlfn.STDEV.S(AW10:AW189)</f>
        <v>0</v>
      </c>
      <c r="AX3" s="28">
        <f t="shared" ref="AX3:AZ3" si="8">_xlfn.STDEV.S(AX10:AX189)</f>
        <v>2.1586726988841582E-2</v>
      </c>
      <c r="AY3" s="28">
        <f t="shared" si="8"/>
        <v>2.2909126099949228E-2</v>
      </c>
      <c r="AZ3" s="28">
        <f t="shared" si="8"/>
        <v>2.6668708226870484E-2</v>
      </c>
      <c r="BA3" s="27" t="s">
        <v>104</v>
      </c>
      <c r="BB3" s="28">
        <f>_xlfn.STDEV.S(BB10:BB189)</f>
        <v>1.6712948097698094E-3</v>
      </c>
      <c r="BC3" s="28">
        <f t="shared" ref="BC3:BE3" si="9">_xlfn.STDEV.S(BC10:BC189)</f>
        <v>3.9074163386034911E-3</v>
      </c>
      <c r="BD3" s="28">
        <f t="shared" si="9"/>
        <v>8.6432016875801036E-3</v>
      </c>
      <c r="BE3" s="28">
        <f t="shared" si="9"/>
        <v>5.2079869958743972E-3</v>
      </c>
      <c r="BF3" s="28">
        <f t="shared" ref="BF3:BU3" si="10">_xlfn.STDEV.S(BF10:BF189)</f>
        <v>1.0485173527101245E-2</v>
      </c>
      <c r="BG3" s="28">
        <f t="shared" si="10"/>
        <v>2.1684420351420861E-2</v>
      </c>
      <c r="BH3" s="28">
        <f t="shared" si="10"/>
        <v>2.1728621846340536E-2</v>
      </c>
      <c r="BI3" s="28">
        <f t="shared" si="10"/>
        <v>2.220549881695668E-2</v>
      </c>
      <c r="BJ3" s="28">
        <f t="shared" si="10"/>
        <v>2.3156676720564883E-2</v>
      </c>
      <c r="BK3" s="28">
        <f t="shared" si="10"/>
        <v>2.3673950542596345E-2</v>
      </c>
      <c r="BL3" s="28">
        <f t="shared" si="10"/>
        <v>2.5067699763640157E-2</v>
      </c>
      <c r="BM3" s="28">
        <f t="shared" si="10"/>
        <v>2.5657706695563897E-2</v>
      </c>
      <c r="BN3" s="28">
        <f t="shared" si="10"/>
        <v>2.9004319895329731E-2</v>
      </c>
      <c r="BO3" s="28">
        <f t="shared" si="10"/>
        <v>2.6686770914429739E-2</v>
      </c>
      <c r="BP3" s="28">
        <f t="shared" si="10"/>
        <v>2.6813375059728656E-2</v>
      </c>
      <c r="BQ3" s="28">
        <f t="shared" si="10"/>
        <v>2.7215058559156166E-2</v>
      </c>
      <c r="BR3" s="28">
        <f t="shared" si="10"/>
        <v>4.0573543384589648E-2</v>
      </c>
      <c r="BS3" s="28">
        <f t="shared" si="10"/>
        <v>5.3858505016752656E-2</v>
      </c>
      <c r="BT3" s="28">
        <f t="shared" si="10"/>
        <v>4.4024470472037454E-2</v>
      </c>
      <c r="BU3" s="28">
        <f t="shared" si="10"/>
        <v>4.7601040534423447E-2</v>
      </c>
      <c r="BV3" s="27" t="s">
        <v>104</v>
      </c>
      <c r="BW3" s="28">
        <f>_xlfn.STDEV.S(BW10:BW189)</f>
        <v>0</v>
      </c>
      <c r="BX3" s="27" t="s">
        <v>104</v>
      </c>
      <c r="BY3" s="28">
        <f>_xlfn.STDEV.S(BY10:BY189)</f>
        <v>1.6712948097698094E-3</v>
      </c>
      <c r="BZ3" s="28">
        <f t="shared" ref="BZ3:CR3" si="11">_xlfn.STDEV.S(BZ10:BZ189)</f>
        <v>3.9074163386034911E-3</v>
      </c>
      <c r="CA3" s="28">
        <f t="shared" si="11"/>
        <v>8.6432016875801036E-3</v>
      </c>
      <c r="CB3" s="28">
        <f t="shared" si="11"/>
        <v>5.2079869958743972E-3</v>
      </c>
      <c r="CC3" s="28">
        <f t="shared" si="11"/>
        <v>1.0485173527101245E-2</v>
      </c>
      <c r="CD3" s="28">
        <f t="shared" si="11"/>
        <v>2.1684420351420861E-2</v>
      </c>
      <c r="CE3" s="28">
        <f t="shared" si="11"/>
        <v>2.1728621846340536E-2</v>
      </c>
      <c r="CF3" s="28">
        <f t="shared" si="11"/>
        <v>2.220549881695668E-2</v>
      </c>
      <c r="CG3" s="28">
        <f t="shared" si="11"/>
        <v>2.3156676720564883E-2</v>
      </c>
      <c r="CH3" s="28">
        <f t="shared" si="11"/>
        <v>2.3673950542596345E-2</v>
      </c>
      <c r="CI3" s="28">
        <f t="shared" si="11"/>
        <v>2.5067699763640157E-2</v>
      </c>
      <c r="CJ3" s="28">
        <f t="shared" si="11"/>
        <v>2.5657706695563897E-2</v>
      </c>
      <c r="CK3" s="28">
        <f t="shared" si="11"/>
        <v>2.9004319895329731E-2</v>
      </c>
      <c r="CL3" s="28">
        <f t="shared" si="11"/>
        <v>2.6686770914429739E-2</v>
      </c>
      <c r="CM3" s="28">
        <f t="shared" si="11"/>
        <v>2.6813375059728656E-2</v>
      </c>
      <c r="CN3" s="28">
        <f t="shared" si="11"/>
        <v>2.7215058559156166E-2</v>
      </c>
      <c r="CO3" s="28">
        <f t="shared" si="11"/>
        <v>4.0573543384589648E-2</v>
      </c>
      <c r="CP3" s="28">
        <f t="shared" si="11"/>
        <v>5.3858505016752656E-2</v>
      </c>
      <c r="CQ3" s="28">
        <f t="shared" si="11"/>
        <v>4.4024470472037454E-2</v>
      </c>
      <c r="CR3" s="28">
        <f t="shared" si="11"/>
        <v>4.7601040534423447E-2</v>
      </c>
    </row>
    <row r="4" spans="1:96" x14ac:dyDescent="0.2">
      <c r="V4" s="27" t="s">
        <v>105</v>
      </c>
      <c r="W4" s="28">
        <f>(1+W2)^12-1</f>
        <v>1.6878428661233347E-2</v>
      </c>
      <c r="X4" s="28">
        <f t="shared" ref="X4:AB4" si="12">(1+X2)^12-1</f>
        <v>1.417042263539825E-2</v>
      </c>
      <c r="Y4" s="28">
        <f t="shared" si="12"/>
        <v>1.4424050875276873E-2</v>
      </c>
      <c r="Z4" s="28">
        <f t="shared" si="12"/>
        <v>2.5450765148070875E-2</v>
      </c>
      <c r="AA4" s="28">
        <f t="shared" si="12"/>
        <v>3.2542233316188884E-2</v>
      </c>
      <c r="AB4" s="28">
        <f t="shared" si="12"/>
        <v>3.2637589807213985E-3</v>
      </c>
      <c r="AC4" s="28">
        <f t="shared" ref="AC4:AP4" si="13">(1+AC2)^12-1</f>
        <v>9.7005135976258039E-4</v>
      </c>
      <c r="AD4" s="28">
        <f t="shared" si="13"/>
        <v>2.2205375198109945E-3</v>
      </c>
      <c r="AE4" s="28">
        <f t="shared" si="13"/>
        <v>1.3018662872440467E-2</v>
      </c>
      <c r="AF4" s="28">
        <f t="shared" si="13"/>
        <v>1.0238011386247026E-2</v>
      </c>
      <c r="AG4" s="28">
        <f t="shared" si="13"/>
        <v>1.1594498614300397E-2</v>
      </c>
      <c r="AH4" s="28">
        <f t="shared" si="13"/>
        <v>2.8971918405990449E-2</v>
      </c>
      <c r="AI4" s="28">
        <f t="shared" si="13"/>
        <v>3.8348389924341753E-2</v>
      </c>
      <c r="AJ4" s="28">
        <f t="shared" si="13"/>
        <v>1.2658895573336437E-5</v>
      </c>
      <c r="AK4" s="28">
        <f t="shared" si="13"/>
        <v>-7.2438427763255042E-4</v>
      </c>
      <c r="AL4" s="28">
        <f t="shared" si="13"/>
        <v>-1.60699051821378E-3</v>
      </c>
      <c r="AM4" s="28">
        <f t="shared" si="13"/>
        <v>0.16169554900520411</v>
      </c>
      <c r="AN4" s="28">
        <f t="shared" si="13"/>
        <v>8.6094193464795188E-2</v>
      </c>
      <c r="AO4" s="28">
        <f t="shared" si="13"/>
        <v>5.6815303834441222E-2</v>
      </c>
      <c r="AP4" s="28">
        <f t="shared" si="13"/>
        <v>0.16384461107931836</v>
      </c>
      <c r="AV4" s="27" t="s">
        <v>105</v>
      </c>
      <c r="AW4" s="28">
        <f>(1+AW2)^12-1</f>
        <v>0</v>
      </c>
      <c r="AX4" s="28">
        <f t="shared" ref="AX4:AZ4" si="14">(1+AX2)^12-1</f>
        <v>-8.3140330169023668E-3</v>
      </c>
      <c r="AY4" s="28">
        <f t="shared" si="14"/>
        <v>-7.5656271840605083E-3</v>
      </c>
      <c r="AZ4" s="28">
        <f t="shared" si="14"/>
        <v>-4.242715020287291E-2</v>
      </c>
      <c r="BA4" s="27" t="s">
        <v>105</v>
      </c>
      <c r="BB4" s="28">
        <f>(1+BB2)^12-1</f>
        <v>1.6878428661233347E-2</v>
      </c>
      <c r="BC4" s="28">
        <f t="shared" ref="BC4:BE4" si="15">(1+BC2)^12-1</f>
        <v>1.417042263539825E-2</v>
      </c>
      <c r="BD4" s="28">
        <f t="shared" si="15"/>
        <v>1.4424050875276873E-2</v>
      </c>
      <c r="BE4" s="28">
        <f t="shared" si="15"/>
        <v>2.5450765148070875E-2</v>
      </c>
      <c r="BF4" s="28">
        <f t="shared" ref="BF4:BU4" si="16">(1+BF2)^12-1</f>
        <v>3.2542233316188884E-2</v>
      </c>
      <c r="BG4" s="28">
        <f t="shared" si="16"/>
        <v>-5.0631869162279797E-3</v>
      </c>
      <c r="BH4" s="28">
        <f t="shared" si="16"/>
        <v>-7.3718509451763392E-3</v>
      </c>
      <c r="BI4" s="28">
        <f t="shared" si="16"/>
        <v>-6.2571794085320986E-3</v>
      </c>
      <c r="BJ4" s="28">
        <f t="shared" si="16"/>
        <v>5.4008476388875959E-3</v>
      </c>
      <c r="BK4" s="28">
        <f t="shared" si="16"/>
        <v>2.6730409662554244E-3</v>
      </c>
      <c r="BL4" s="28">
        <f t="shared" si="16"/>
        <v>3.9957227932378991E-3</v>
      </c>
      <c r="BM4" s="28">
        <f t="shared" si="16"/>
        <v>2.173167905295359E-2</v>
      </c>
      <c r="BN4" s="28">
        <f t="shared" si="16"/>
        <v>3.147447357459221E-2</v>
      </c>
      <c r="BO4" s="28">
        <f t="shared" si="16"/>
        <v>-4.2410173987124766E-2</v>
      </c>
      <c r="BP4" s="28">
        <f t="shared" si="16"/>
        <v>-4.3081773663456002E-2</v>
      </c>
      <c r="BQ4" s="28">
        <f t="shared" si="16"/>
        <v>-4.3831712847062887E-2</v>
      </c>
      <c r="BR4" s="28">
        <f t="shared" si="16"/>
        <v>0.16169554900520411</v>
      </c>
      <c r="BS4" s="28">
        <f t="shared" si="16"/>
        <v>7.9447842295506721E-2</v>
      </c>
      <c r="BT4" s="28">
        <f t="shared" si="16"/>
        <v>5.0585130743044715E-2</v>
      </c>
      <c r="BU4" s="28">
        <f t="shared" si="16"/>
        <v>0.10691940873011596</v>
      </c>
      <c r="BV4" s="27" t="s">
        <v>105</v>
      </c>
      <c r="BW4" s="28">
        <f>(1+BW2)^12-1</f>
        <v>0</v>
      </c>
      <c r="BX4" s="27" t="s">
        <v>105</v>
      </c>
      <c r="BY4" s="28">
        <f>(1+BY2)^12-1</f>
        <v>1.6878428661233347E-2</v>
      </c>
      <c r="BZ4" s="28">
        <f t="shared" ref="BZ4:CR4" si="17">(1+BZ2)^12-1</f>
        <v>1.417042263539825E-2</v>
      </c>
      <c r="CA4" s="28">
        <f t="shared" si="17"/>
        <v>1.4424050875276873E-2</v>
      </c>
      <c r="CB4" s="28">
        <f t="shared" si="17"/>
        <v>2.5450765148070875E-2</v>
      </c>
      <c r="CC4" s="28">
        <f t="shared" si="17"/>
        <v>3.2542233316188884E-2</v>
      </c>
      <c r="CD4" s="28">
        <f t="shared" si="17"/>
        <v>-5.0631869162279797E-3</v>
      </c>
      <c r="CE4" s="28">
        <f t="shared" si="17"/>
        <v>-7.3718509451763392E-3</v>
      </c>
      <c r="CF4" s="28">
        <f t="shared" si="17"/>
        <v>-6.2571794085320986E-3</v>
      </c>
      <c r="CG4" s="28">
        <f t="shared" si="17"/>
        <v>5.4008476388875959E-3</v>
      </c>
      <c r="CH4" s="28">
        <f t="shared" si="17"/>
        <v>2.6730409662554244E-3</v>
      </c>
      <c r="CI4" s="28">
        <f t="shared" si="17"/>
        <v>3.9957227932378991E-3</v>
      </c>
      <c r="CJ4" s="28">
        <f t="shared" si="17"/>
        <v>2.173167905295359E-2</v>
      </c>
      <c r="CK4" s="28">
        <f t="shared" si="17"/>
        <v>3.147447357459221E-2</v>
      </c>
      <c r="CL4" s="28">
        <f t="shared" si="17"/>
        <v>-4.2410173987124766E-2</v>
      </c>
      <c r="CM4" s="28">
        <f t="shared" si="17"/>
        <v>-4.3081773663456002E-2</v>
      </c>
      <c r="CN4" s="28">
        <f t="shared" si="17"/>
        <v>-4.3831712847062887E-2</v>
      </c>
      <c r="CO4" s="28">
        <f t="shared" si="17"/>
        <v>0.16169554900520411</v>
      </c>
      <c r="CP4" s="28">
        <f t="shared" si="17"/>
        <v>7.9447842295506721E-2</v>
      </c>
      <c r="CQ4" s="28">
        <f t="shared" si="17"/>
        <v>5.0585130743044715E-2</v>
      </c>
      <c r="CR4" s="28">
        <f t="shared" si="17"/>
        <v>0.10691940873011596</v>
      </c>
    </row>
    <row r="5" spans="1:96" x14ac:dyDescent="0.2">
      <c r="V5" s="27" t="s">
        <v>106</v>
      </c>
      <c r="W5" s="28">
        <f>W3*SQRT(12)</f>
        <v>5.7895350498949425E-3</v>
      </c>
      <c r="X5" s="28">
        <f t="shared" ref="X5:AB5" si="18">X3*SQRT(12)</f>
        <v>1.3535687249572005E-2</v>
      </c>
      <c r="Y5" s="28">
        <f t="shared" si="18"/>
        <v>2.9940928925907603E-2</v>
      </c>
      <c r="Z5" s="28">
        <f t="shared" si="18"/>
        <v>1.8040996164024922E-2</v>
      </c>
      <c r="AA5" s="28">
        <f t="shared" si="18"/>
        <v>3.632170655023105E-2</v>
      </c>
      <c r="AB5" s="28">
        <f t="shared" si="18"/>
        <v>4.2933936991379476E-3</v>
      </c>
      <c r="AC5" s="28">
        <f t="shared" ref="AC5:AP5" si="19">AC3*SQRT(12)</f>
        <v>1.0529738961351405E-2</v>
      </c>
      <c r="AD5" s="28">
        <f t="shared" si="19"/>
        <v>2.4839912714640602E-2</v>
      </c>
      <c r="AE5" s="28">
        <f t="shared" si="19"/>
        <v>5.779566155434214E-3</v>
      </c>
      <c r="AF5" s="28">
        <f t="shared" si="19"/>
        <v>1.6372612551315634E-2</v>
      </c>
      <c r="AG5" s="28">
        <f t="shared" si="19"/>
        <v>3.3874999157743765E-2</v>
      </c>
      <c r="AH5" s="28">
        <f t="shared" si="19"/>
        <v>2.2858692522027147E-2</v>
      </c>
      <c r="AI5" s="28">
        <f t="shared" si="19"/>
        <v>4.3550745718121939E-2</v>
      </c>
      <c r="AJ5" s="28">
        <f t="shared" si="19"/>
        <v>9.0933707735448488E-4</v>
      </c>
      <c r="AK5" s="28">
        <f t="shared" si="19"/>
        <v>3.0360944443733454E-3</v>
      </c>
      <c r="AL5" s="28">
        <f t="shared" si="19"/>
        <v>8.1609142474008828E-3</v>
      </c>
      <c r="AM5" s="28">
        <f t="shared" si="19"/>
        <v>0.14055087717041875</v>
      </c>
      <c r="AN5" s="28">
        <f t="shared" si="19"/>
        <v>0.15689655072044809</v>
      </c>
      <c r="AO5" s="28">
        <f t="shared" si="19"/>
        <v>0.11687608667115651</v>
      </c>
      <c r="AP5" s="28">
        <f t="shared" si="19"/>
        <v>0.18039114075773313</v>
      </c>
      <c r="AV5" s="27" t="s">
        <v>106</v>
      </c>
      <c r="AW5" s="28">
        <f>AW3*SQRT(12)</f>
        <v>0</v>
      </c>
      <c r="AX5" s="28">
        <f t="shared" ref="AX5:AZ5" si="20">AX3*SQRT(12)</f>
        <v>7.4778615827583883E-2</v>
      </c>
      <c r="AY5" s="28">
        <f t="shared" si="20"/>
        <v>7.93595407242286E-2</v>
      </c>
      <c r="AZ5" s="28">
        <f t="shared" si="20"/>
        <v>9.2383115242339553E-2</v>
      </c>
      <c r="BA5" s="27" t="s">
        <v>106</v>
      </c>
      <c r="BB5" s="28">
        <f>BB3*SQRT(12)</f>
        <v>5.7895350498949425E-3</v>
      </c>
      <c r="BC5" s="28">
        <f t="shared" ref="BC5:BE5" si="21">BC3*SQRT(12)</f>
        <v>1.3535687249572005E-2</v>
      </c>
      <c r="BD5" s="28">
        <f t="shared" si="21"/>
        <v>2.9940928925907603E-2</v>
      </c>
      <c r="BE5" s="28">
        <f t="shared" si="21"/>
        <v>1.8040996164024922E-2</v>
      </c>
      <c r="BF5" s="28">
        <f t="shared" ref="BF5:BU5" si="22">BF3*SQRT(12)</f>
        <v>3.632170655023105E-2</v>
      </c>
      <c r="BG5" s="28">
        <f t="shared" si="22"/>
        <v>7.5117035562682996E-2</v>
      </c>
      <c r="BH5" s="28">
        <f t="shared" si="22"/>
        <v>7.5270154032625741E-2</v>
      </c>
      <c r="BI5" s="28">
        <f t="shared" si="22"/>
        <v>7.6922104316759124E-2</v>
      </c>
      <c r="BJ5" s="28">
        <f t="shared" si="22"/>
        <v>8.0217081228931647E-2</v>
      </c>
      <c r="BK5" s="28">
        <f t="shared" si="22"/>
        <v>8.200897031129932E-2</v>
      </c>
      <c r="BL5" s="28">
        <f t="shared" si="22"/>
        <v>8.6837059239014178E-2</v>
      </c>
      <c r="BM5" s="28">
        <f t="shared" si="22"/>
        <v>8.8880903204833675E-2</v>
      </c>
      <c r="BN5" s="28">
        <f t="shared" si="22"/>
        <v>0.10047391139538382</v>
      </c>
      <c r="BO5" s="28">
        <f t="shared" si="22"/>
        <v>9.2445686227487306E-2</v>
      </c>
      <c r="BP5" s="28">
        <f t="shared" si="22"/>
        <v>9.2884255851700417E-2</v>
      </c>
      <c r="BQ5" s="28">
        <f t="shared" si="22"/>
        <v>9.4275728310841439E-2</v>
      </c>
      <c r="BR5" s="28">
        <f t="shared" si="22"/>
        <v>0.14055087717041875</v>
      </c>
      <c r="BS5" s="28">
        <f t="shared" si="22"/>
        <v>0.18657133421743771</v>
      </c>
      <c r="BT5" s="28">
        <f t="shared" si="22"/>
        <v>0.15250523926776932</v>
      </c>
      <c r="BU5" s="28">
        <f t="shared" si="22"/>
        <v>0.16489484139753399</v>
      </c>
      <c r="BV5" s="27" t="s">
        <v>106</v>
      </c>
      <c r="BW5" s="28">
        <f>BW3*SQRT(12)</f>
        <v>0</v>
      </c>
      <c r="BX5" s="27" t="s">
        <v>106</v>
      </c>
      <c r="BY5" s="28">
        <f>BY3*SQRT(12)</f>
        <v>5.7895350498949425E-3</v>
      </c>
      <c r="BZ5" s="28">
        <f t="shared" ref="BZ5:CR5" si="23">BZ3*SQRT(12)</f>
        <v>1.3535687249572005E-2</v>
      </c>
      <c r="CA5" s="28">
        <f t="shared" si="23"/>
        <v>2.9940928925907603E-2</v>
      </c>
      <c r="CB5" s="28">
        <f t="shared" si="23"/>
        <v>1.8040996164024922E-2</v>
      </c>
      <c r="CC5" s="28">
        <f t="shared" si="23"/>
        <v>3.632170655023105E-2</v>
      </c>
      <c r="CD5" s="28">
        <f t="shared" si="23"/>
        <v>7.5117035562682996E-2</v>
      </c>
      <c r="CE5" s="28">
        <f t="shared" si="23"/>
        <v>7.5270154032625741E-2</v>
      </c>
      <c r="CF5" s="28">
        <f t="shared" si="23"/>
        <v>7.6922104316759124E-2</v>
      </c>
      <c r="CG5" s="28">
        <f t="shared" si="23"/>
        <v>8.0217081228931647E-2</v>
      </c>
      <c r="CH5" s="28">
        <f t="shared" si="23"/>
        <v>8.200897031129932E-2</v>
      </c>
      <c r="CI5" s="28">
        <f t="shared" si="23"/>
        <v>8.6837059239014178E-2</v>
      </c>
      <c r="CJ5" s="28">
        <f t="shared" si="23"/>
        <v>8.8880903204833675E-2</v>
      </c>
      <c r="CK5" s="28">
        <f t="shared" si="23"/>
        <v>0.10047391139538382</v>
      </c>
      <c r="CL5" s="28">
        <f t="shared" si="23"/>
        <v>9.2445686227487306E-2</v>
      </c>
      <c r="CM5" s="28">
        <f t="shared" si="23"/>
        <v>9.2884255851700417E-2</v>
      </c>
      <c r="CN5" s="28">
        <f t="shared" si="23"/>
        <v>9.4275728310841439E-2</v>
      </c>
      <c r="CO5" s="28">
        <f t="shared" si="23"/>
        <v>0.14055087717041875</v>
      </c>
      <c r="CP5" s="28">
        <f t="shared" si="23"/>
        <v>0.18657133421743771</v>
      </c>
      <c r="CQ5" s="28">
        <f t="shared" si="23"/>
        <v>0.15250523926776932</v>
      </c>
      <c r="CR5" s="28">
        <f t="shared" si="23"/>
        <v>0.16489484139753399</v>
      </c>
    </row>
    <row r="6" spans="1:96" x14ac:dyDescent="0.2">
      <c r="B6" s="17"/>
      <c r="C6" s="17"/>
      <c r="D6" s="17"/>
      <c r="E6" s="17"/>
      <c r="F6" s="17"/>
      <c r="G6" s="17"/>
      <c r="H6" s="17"/>
      <c r="I6" s="17"/>
      <c r="J6" s="17"/>
      <c r="K6" s="17"/>
      <c r="L6" s="17"/>
      <c r="M6" s="17"/>
      <c r="N6" s="17"/>
      <c r="O6" s="17"/>
      <c r="P6" s="17"/>
      <c r="Q6" s="17"/>
      <c r="R6" s="17"/>
      <c r="S6" s="17"/>
      <c r="T6" s="17"/>
      <c r="U6" s="17"/>
      <c r="V6" s="27" t="s">
        <v>107</v>
      </c>
      <c r="W6" s="28">
        <f>W4-_xlfn.NORM.S.INV(0.95)*W5</f>
        <v>7.3554909360509825E-3</v>
      </c>
      <c r="X6" s="28">
        <f t="shared" ref="X6:AB6" si="24">X4-_xlfn.NORM.S.INV(0.95)*X5</f>
        <v>-8.0938016303410514E-3</v>
      </c>
      <c r="Y6" s="28">
        <f t="shared" si="24"/>
        <v>-3.4824394662798477E-2</v>
      </c>
      <c r="Z6" s="28">
        <f t="shared" si="24"/>
        <v>-4.2240328261431044E-3</v>
      </c>
      <c r="AA6" s="28">
        <f t="shared" si="24"/>
        <v>-2.720165744002568E-2</v>
      </c>
      <c r="AB6" s="28">
        <f t="shared" si="24"/>
        <v>-3.7982452172362494E-3</v>
      </c>
      <c r="AC6" s="28">
        <f t="shared" ref="AC6" si="25">AC4-_xlfn.NORM.S.INV(0.95)*AC5</f>
        <v>-1.6349827961668499E-2</v>
      </c>
      <c r="AD6" s="28">
        <f t="shared" ref="AD6" si="26">AD4-_xlfn.NORM.S.INV(0.95)*AD5</f>
        <v>-3.8637483002023576E-2</v>
      </c>
      <c r="AE6" s="28">
        <f t="shared" ref="AE6" si="27">AE4-_xlfn.NORM.S.INV(0.95)*AE5</f>
        <v>3.5121225194685284E-3</v>
      </c>
      <c r="AF6" s="28">
        <f t="shared" ref="AF6:AG6" si="28">AF4-_xlfn.NORM.S.INV(0.95)*AF5</f>
        <v>-1.6692539751455682E-2</v>
      </c>
      <c r="AG6" s="28">
        <f t="shared" si="28"/>
        <v>-4.4124916613292479E-2</v>
      </c>
      <c r="AH6" s="28">
        <f t="shared" ref="AH6" si="29">AH4-_xlfn.NORM.S.INV(0.95)*AH5</f>
        <v>-8.6272848962343843E-3</v>
      </c>
      <c r="AI6" s="28">
        <f t="shared" ref="AI6" si="30">AI4-_xlfn.NORM.S.INV(0.95)*AI5</f>
        <v>-3.3286212126552389E-2</v>
      </c>
      <c r="AJ6" s="28">
        <f t="shared" ref="AJ6" si="31">AJ4-_xlfn.NORM.S.INV(0.95)*AJ5</f>
        <v>-1.4830674942346389E-3</v>
      </c>
      <c r="AK6" s="28">
        <f t="shared" ref="AK6:AL6" si="32">AK4-_xlfn.NORM.S.INV(0.95)*AK5</f>
        <v>-5.7183152362272607E-3</v>
      </c>
      <c r="AL6" s="28">
        <f t="shared" si="32"/>
        <v>-1.503049991729106E-2</v>
      </c>
      <c r="AM6" s="28">
        <f t="shared" ref="AM6" si="33">AM4-_xlfn.NORM.S.INV(0.95)*AM5</f>
        <v>-6.9490071079769955E-2</v>
      </c>
      <c r="AN6" s="28">
        <f t="shared" ref="AN6" si="34">AN4-_xlfn.NORM.S.INV(0.95)*AN5</f>
        <v>-0.17197766704390938</v>
      </c>
      <c r="AO6" s="28">
        <f t="shared" ref="AO6" si="35">AO4-_xlfn.NORM.S.INV(0.95)*AO5</f>
        <v>-0.1354287512305051</v>
      </c>
      <c r="AP6" s="28">
        <f t="shared" ref="AP6" si="36">AP4-_xlfn.NORM.S.INV(0.95)*AP5</f>
        <v>-0.13287241106595238</v>
      </c>
      <c r="AR6" s="17"/>
      <c r="AS6" s="17"/>
      <c r="AT6" s="17"/>
      <c r="AU6" s="17"/>
      <c r="AV6" s="27" t="s">
        <v>107</v>
      </c>
      <c r="AW6" s="28">
        <f>AW4-_xlfn.NORM.S.INV(0.95)*AW5</f>
        <v>0</v>
      </c>
      <c r="AX6" s="28">
        <f t="shared" ref="AX6" si="37">AX4-_xlfn.NORM.S.INV(0.95)*AX5</f>
        <v>-0.13131391047931443</v>
      </c>
      <c r="AY6" s="28">
        <f t="shared" ref="AY6" si="38">AY4-_xlfn.NORM.S.INV(0.95)*AY5</f>
        <v>-0.13810045557751094</v>
      </c>
      <c r="AZ6" s="28">
        <f t="shared" ref="AZ6" si="39">AZ4-_xlfn.NORM.S.INV(0.95)*AZ5</f>
        <v>-0.19438385237831091</v>
      </c>
      <c r="BA6" s="27" t="s">
        <v>107</v>
      </c>
      <c r="BB6" s="28">
        <f>BB4-_xlfn.NORM.S.INV(0.95)*BB5</f>
        <v>7.3554909360509825E-3</v>
      </c>
      <c r="BC6" s="28">
        <f t="shared" ref="BC6" si="40">BC4-_xlfn.NORM.S.INV(0.95)*BC5</f>
        <v>-8.0938016303410514E-3</v>
      </c>
      <c r="BD6" s="28">
        <f t="shared" ref="BD6" si="41">BD4-_xlfn.NORM.S.INV(0.95)*BD5</f>
        <v>-3.4824394662798477E-2</v>
      </c>
      <c r="BE6" s="28">
        <f t="shared" ref="BE6" si="42">BE4-_xlfn.NORM.S.INV(0.95)*BE5</f>
        <v>-4.2240328261431044E-3</v>
      </c>
      <c r="BF6" s="28">
        <f t="shared" ref="BF6" si="43">BF4-_xlfn.NORM.S.INV(0.95)*BF5</f>
        <v>-2.720165744002568E-2</v>
      </c>
      <c r="BG6" s="28">
        <f t="shared" ref="BG6" si="44">BG4-_xlfn.NORM.S.INV(0.95)*BG5</f>
        <v>-0.12861971530734978</v>
      </c>
      <c r="BH6" s="28">
        <f t="shared" ref="BH6" si="45">BH4-_xlfn.NORM.S.INV(0.95)*BH5</f>
        <v>-0.13118023680693672</v>
      </c>
      <c r="BI6" s="28">
        <f t="shared" ref="BI6" si="46">BI4-_xlfn.NORM.S.INV(0.95)*BI5</f>
        <v>-0.13278278168669277</v>
      </c>
      <c r="BJ6" s="28">
        <f t="shared" ref="BJ6" si="47">BJ4-_xlfn.NORM.S.INV(0.95)*BJ5</f>
        <v>-0.12654450936398143</v>
      </c>
      <c r="BK6" s="28">
        <f t="shared" ref="BK6" si="48">BK4-_xlfn.NORM.S.INV(0.95)*BK5</f>
        <v>-0.13221971129284082</v>
      </c>
      <c r="BL6" s="28">
        <f t="shared" ref="BL6" si="49">BL4-_xlfn.NORM.S.INV(0.95)*BL5</f>
        <v>-0.13883852904985436</v>
      </c>
      <c r="BM6" s="28">
        <f t="shared" ref="BM6" si="50">BM4-_xlfn.NORM.S.INV(0.95)*BM5</f>
        <v>-0.12446439695023975</v>
      </c>
      <c r="BN6" s="28">
        <f t="shared" ref="BN6" si="51">BN4-_xlfn.NORM.S.INV(0.95)*BN5</f>
        <v>-0.13379040399810566</v>
      </c>
      <c r="BO6" s="28">
        <f t="shared" ref="BO6" si="52">BO4-_xlfn.NORM.S.INV(0.95)*BO5</f>
        <v>-0.19446979627442496</v>
      </c>
      <c r="BP6" s="28">
        <f t="shared" ref="BP6" si="53">BP4-_xlfn.NORM.S.INV(0.95)*BP5</f>
        <v>-0.19586277878781388</v>
      </c>
      <c r="BQ6" s="28">
        <f t="shared" ref="BQ6" si="54">BQ4-_xlfn.NORM.S.INV(0.95)*BQ5</f>
        <v>-0.19890148649264194</v>
      </c>
      <c r="BR6" s="28">
        <f t="shared" ref="BR6" si="55">BR4-_xlfn.NORM.S.INV(0.95)*BR5</f>
        <v>-6.9490071079769955E-2</v>
      </c>
      <c r="BS6" s="28">
        <f t="shared" ref="BS6" si="56">BS4-_xlfn.NORM.S.INV(0.95)*BS5</f>
        <v>-0.2274346934772209</v>
      </c>
      <c r="BT6" s="28">
        <f t="shared" ref="BT6" si="57">BT4-_xlfn.NORM.S.INV(0.95)*BT5</f>
        <v>-0.20026366519564764</v>
      </c>
      <c r="BU6" s="28">
        <f t="shared" ref="BU6" si="58">BU4-_xlfn.NORM.S.INV(0.95)*BU5</f>
        <v>-0.16430846920820547</v>
      </c>
      <c r="BV6" s="27" t="s">
        <v>107</v>
      </c>
      <c r="BW6" s="28">
        <f>BW4-_xlfn.NORM.S.INV(0.95)*BW5</f>
        <v>0</v>
      </c>
      <c r="BX6" s="27" t="s">
        <v>107</v>
      </c>
      <c r="BY6" s="28">
        <f>BY4-_xlfn.NORM.S.INV(0.95)*BY5</f>
        <v>7.3554909360509825E-3</v>
      </c>
      <c r="BZ6" s="28">
        <f t="shared" ref="BZ6" si="59">BZ4-_xlfn.NORM.S.INV(0.95)*BZ5</f>
        <v>-8.0938016303410514E-3</v>
      </c>
      <c r="CA6" s="28">
        <f t="shared" ref="CA6" si="60">CA4-_xlfn.NORM.S.INV(0.95)*CA5</f>
        <v>-3.4824394662798477E-2</v>
      </c>
      <c r="CB6" s="28">
        <f t="shared" ref="CB6" si="61">CB4-_xlfn.NORM.S.INV(0.95)*CB5</f>
        <v>-4.2240328261431044E-3</v>
      </c>
      <c r="CC6" s="28">
        <f t="shared" ref="CC6" si="62">CC4-_xlfn.NORM.S.INV(0.95)*CC5</f>
        <v>-2.720165744002568E-2</v>
      </c>
      <c r="CD6" s="28">
        <f t="shared" ref="CD6" si="63">CD4-_xlfn.NORM.S.INV(0.95)*CD5</f>
        <v>-0.12861971530734978</v>
      </c>
      <c r="CE6" s="28">
        <f t="shared" ref="CE6" si="64">CE4-_xlfn.NORM.S.INV(0.95)*CE5</f>
        <v>-0.13118023680693672</v>
      </c>
      <c r="CF6" s="28">
        <f t="shared" ref="CF6" si="65">CF4-_xlfn.NORM.S.INV(0.95)*CF5</f>
        <v>-0.13278278168669277</v>
      </c>
      <c r="CG6" s="28">
        <f t="shared" ref="CG6" si="66">CG4-_xlfn.NORM.S.INV(0.95)*CG5</f>
        <v>-0.12654450936398143</v>
      </c>
      <c r="CH6" s="28">
        <f t="shared" ref="CH6" si="67">CH4-_xlfn.NORM.S.INV(0.95)*CH5</f>
        <v>-0.13221971129284082</v>
      </c>
      <c r="CI6" s="28">
        <f t="shared" ref="CI6" si="68">CI4-_xlfn.NORM.S.INV(0.95)*CI5</f>
        <v>-0.13883852904985436</v>
      </c>
      <c r="CJ6" s="28">
        <f t="shared" ref="CJ6" si="69">CJ4-_xlfn.NORM.S.INV(0.95)*CJ5</f>
        <v>-0.12446439695023975</v>
      </c>
      <c r="CK6" s="28">
        <f t="shared" ref="CK6" si="70">CK4-_xlfn.NORM.S.INV(0.95)*CK5</f>
        <v>-0.13379040399810566</v>
      </c>
      <c r="CL6" s="28">
        <f t="shared" ref="CL6" si="71">CL4-_xlfn.NORM.S.INV(0.95)*CL5</f>
        <v>-0.19446979627442496</v>
      </c>
      <c r="CM6" s="28">
        <f t="shared" ref="CM6" si="72">CM4-_xlfn.NORM.S.INV(0.95)*CM5</f>
        <v>-0.19586277878781388</v>
      </c>
      <c r="CN6" s="28">
        <f t="shared" ref="CN6" si="73">CN4-_xlfn.NORM.S.INV(0.95)*CN5</f>
        <v>-0.19890148649264194</v>
      </c>
      <c r="CO6" s="28">
        <f t="shared" ref="CO6" si="74">CO4-_xlfn.NORM.S.INV(0.95)*CO5</f>
        <v>-6.9490071079769955E-2</v>
      </c>
      <c r="CP6" s="28">
        <f t="shared" ref="CP6" si="75">CP4-_xlfn.NORM.S.INV(0.95)*CP5</f>
        <v>-0.2274346934772209</v>
      </c>
      <c r="CQ6" s="28">
        <f t="shared" ref="CQ6" si="76">CQ4-_xlfn.NORM.S.INV(0.95)*CQ5</f>
        <v>-0.20026366519564764</v>
      </c>
      <c r="CR6" s="28">
        <f t="shared" ref="CR6" si="77">CR4-_xlfn.NORM.S.INV(0.95)*CR5</f>
        <v>-0.16430846920820547</v>
      </c>
    </row>
    <row r="7" spans="1:96" s="17" customFormat="1" x14ac:dyDescent="0.2">
      <c r="B7" s="24" t="s">
        <v>102</v>
      </c>
      <c r="C7" s="6"/>
      <c r="D7" s="6"/>
      <c r="E7" s="6"/>
      <c r="F7" s="6"/>
      <c r="G7" s="6"/>
      <c r="H7" s="6"/>
      <c r="I7" s="6"/>
      <c r="J7" s="6"/>
      <c r="K7" s="6"/>
      <c r="L7" s="6"/>
      <c r="M7" s="6"/>
      <c r="N7" s="6"/>
      <c r="O7" s="6"/>
      <c r="P7" s="6"/>
      <c r="Q7" s="6"/>
      <c r="R7" s="6"/>
      <c r="S7" s="6"/>
      <c r="T7" s="6"/>
      <c r="U7" s="6"/>
      <c r="AR7" s="7" t="s">
        <v>103</v>
      </c>
      <c r="AS7" s="6"/>
      <c r="AT7" s="6"/>
      <c r="AU7" s="6"/>
      <c r="BB7" s="17">
        <v>1</v>
      </c>
      <c r="BC7" s="17">
        <v>1</v>
      </c>
      <c r="BD7" s="17">
        <v>1</v>
      </c>
      <c r="BE7" s="17">
        <v>1</v>
      </c>
      <c r="BF7" s="17">
        <v>1</v>
      </c>
      <c r="BG7" s="17">
        <v>2</v>
      </c>
      <c r="BH7" s="17">
        <v>2</v>
      </c>
      <c r="BI7" s="17">
        <v>2</v>
      </c>
      <c r="BJ7" s="17">
        <v>3</v>
      </c>
      <c r="BK7" s="17">
        <v>3</v>
      </c>
      <c r="BL7" s="17">
        <v>3</v>
      </c>
      <c r="BM7" s="17">
        <v>3</v>
      </c>
      <c r="BN7" s="17">
        <v>3</v>
      </c>
      <c r="BO7" s="17">
        <v>4</v>
      </c>
      <c r="BP7" s="17">
        <v>4</v>
      </c>
      <c r="BQ7" s="17">
        <v>4</v>
      </c>
      <c r="BR7" s="17">
        <v>1</v>
      </c>
      <c r="BS7" s="17">
        <v>2</v>
      </c>
      <c r="BT7" s="17">
        <v>3</v>
      </c>
      <c r="BU7" s="17">
        <v>4</v>
      </c>
    </row>
    <row r="8" spans="1:96" x14ac:dyDescent="0.2">
      <c r="B8" s="6" t="s">
        <v>48</v>
      </c>
      <c r="C8" s="6" t="s">
        <v>52</v>
      </c>
      <c r="D8" s="6" t="s">
        <v>56</v>
      </c>
      <c r="E8" s="6" t="s">
        <v>92</v>
      </c>
      <c r="F8" s="6" t="s">
        <v>93</v>
      </c>
      <c r="G8" s="6" t="s">
        <v>49</v>
      </c>
      <c r="H8" s="6" t="s">
        <v>53</v>
      </c>
      <c r="I8" s="6" t="s">
        <v>57</v>
      </c>
      <c r="J8" s="6" t="s">
        <v>50</v>
      </c>
      <c r="K8" s="6" t="s">
        <v>54</v>
      </c>
      <c r="L8" s="6" t="s">
        <v>58</v>
      </c>
      <c r="M8" s="6" t="s">
        <v>94</v>
      </c>
      <c r="N8" s="6" t="s">
        <v>95</v>
      </c>
      <c r="O8" s="6" t="s">
        <v>51</v>
      </c>
      <c r="P8" s="6" t="s">
        <v>55</v>
      </c>
      <c r="Q8" s="6" t="s">
        <v>59</v>
      </c>
      <c r="R8" s="6" t="s">
        <v>60</v>
      </c>
      <c r="S8" s="6" t="s">
        <v>61</v>
      </c>
      <c r="T8" s="6" t="s">
        <v>62</v>
      </c>
      <c r="U8" s="6" t="s">
        <v>63</v>
      </c>
      <c r="W8" s="2" t="s">
        <v>80</v>
      </c>
      <c r="X8" s="3"/>
      <c r="Y8" s="3"/>
      <c r="Z8" s="3"/>
      <c r="AA8" s="3"/>
      <c r="AB8" s="3"/>
      <c r="AC8" s="3"/>
      <c r="AD8" s="3"/>
      <c r="AE8" s="3"/>
      <c r="AF8" s="3"/>
      <c r="AG8" s="3"/>
      <c r="AH8" s="3"/>
      <c r="AI8" s="3"/>
      <c r="AJ8" s="3"/>
      <c r="AK8" s="3"/>
      <c r="AL8" s="3"/>
      <c r="AM8" s="3"/>
      <c r="AN8" s="3"/>
      <c r="AO8" s="3"/>
      <c r="AP8" s="3"/>
      <c r="AR8" s="6" t="str">
        <f t="array" ref="AR8:AU8">fx_names</f>
        <v>USD</v>
      </c>
      <c r="AS8" s="6" t="str">
        <v>EUR</v>
      </c>
      <c r="AT8" s="6" t="str">
        <v>GBP</v>
      </c>
      <c r="AU8" s="6" t="str">
        <v>JPY</v>
      </c>
      <c r="AW8" s="5" t="s">
        <v>81</v>
      </c>
      <c r="AX8" s="4"/>
      <c r="AY8" s="4"/>
      <c r="AZ8" s="4"/>
      <c r="BB8" s="8" t="s">
        <v>83</v>
      </c>
      <c r="BC8" s="9"/>
      <c r="BD8" s="9"/>
      <c r="BE8" s="9"/>
      <c r="BF8" s="9"/>
      <c r="BG8" s="9"/>
      <c r="BH8" s="9"/>
      <c r="BI8" s="9"/>
      <c r="BJ8" s="9"/>
      <c r="BK8" s="9"/>
      <c r="BL8" s="9"/>
      <c r="BM8" s="9"/>
      <c r="BN8" s="9"/>
      <c r="BO8" s="9"/>
      <c r="BP8" s="9"/>
      <c r="BQ8" s="9"/>
      <c r="BR8" s="9"/>
      <c r="BS8" s="9"/>
      <c r="BT8" s="9"/>
      <c r="BU8" s="9"/>
      <c r="BW8" s="7" t="s">
        <v>82</v>
      </c>
      <c r="BY8" s="10" t="s">
        <v>84</v>
      </c>
      <c r="BZ8" s="11"/>
      <c r="CA8" s="11"/>
      <c r="CB8" s="11"/>
      <c r="CC8" s="11"/>
      <c r="CD8" s="11"/>
      <c r="CE8" s="11"/>
      <c r="CF8" s="11"/>
      <c r="CG8" s="11"/>
      <c r="CH8" s="11"/>
      <c r="CI8" s="11"/>
      <c r="CJ8" s="11"/>
      <c r="CK8" s="11"/>
      <c r="CL8" s="11"/>
      <c r="CM8" s="11"/>
      <c r="CN8" s="11"/>
      <c r="CO8" s="11"/>
      <c r="CP8" s="11"/>
      <c r="CQ8" s="11"/>
      <c r="CR8" s="11"/>
    </row>
    <row r="9" spans="1:96" x14ac:dyDescent="0.2">
      <c r="A9" s="17">
        <v>0</v>
      </c>
      <c r="B9" s="25">
        <v>202.749</v>
      </c>
      <c r="C9" s="25">
        <v>1127.673</v>
      </c>
      <c r="D9" s="25">
        <v>1834.78</v>
      </c>
      <c r="E9" s="25">
        <v>1484.277</v>
      </c>
      <c r="F9" s="25">
        <v>1736.8979999999999</v>
      </c>
      <c r="G9" s="25">
        <v>143.41300000000001</v>
      </c>
      <c r="H9" s="25">
        <v>360.15</v>
      </c>
      <c r="I9" s="25">
        <v>461.28800000000001</v>
      </c>
      <c r="J9" s="25">
        <v>105.711</v>
      </c>
      <c r="K9" s="25">
        <v>635.96799999999996</v>
      </c>
      <c r="L9" s="25">
        <v>755.62900000000002</v>
      </c>
      <c r="M9" s="25">
        <v>228.44399999999999</v>
      </c>
      <c r="N9" s="25">
        <v>229.68600000000001</v>
      </c>
      <c r="O9" s="25">
        <v>103.411</v>
      </c>
      <c r="P9" s="25">
        <v>193.31100000000001</v>
      </c>
      <c r="Q9" s="25">
        <v>251.84700000000001</v>
      </c>
      <c r="R9" s="25">
        <v>1801.3</v>
      </c>
      <c r="S9" s="25">
        <v>2179.66</v>
      </c>
      <c r="T9" s="25">
        <v>5128.4799999999996</v>
      </c>
      <c r="U9" s="25">
        <v>8700.2900000000009</v>
      </c>
      <c r="W9" s="3" t="s">
        <v>48</v>
      </c>
      <c r="X9" s="3" t="s">
        <v>52</v>
      </c>
      <c r="Y9" s="3" t="s">
        <v>56</v>
      </c>
      <c r="Z9" s="3" t="s">
        <v>92</v>
      </c>
      <c r="AA9" s="3" t="s">
        <v>93</v>
      </c>
      <c r="AB9" s="3" t="s">
        <v>49</v>
      </c>
      <c r="AC9" s="3" t="s">
        <v>53</v>
      </c>
      <c r="AD9" s="3" t="s">
        <v>57</v>
      </c>
      <c r="AE9" s="3" t="s">
        <v>50</v>
      </c>
      <c r="AF9" s="3" t="s">
        <v>54</v>
      </c>
      <c r="AG9" s="3" t="s">
        <v>58</v>
      </c>
      <c r="AH9" s="3" t="s">
        <v>94</v>
      </c>
      <c r="AI9" s="3" t="s">
        <v>95</v>
      </c>
      <c r="AJ9" s="3" t="s">
        <v>51</v>
      </c>
      <c r="AK9" s="3" t="s">
        <v>55</v>
      </c>
      <c r="AL9" s="3" t="s">
        <v>59</v>
      </c>
      <c r="AM9" s="3" t="s">
        <v>60</v>
      </c>
      <c r="AN9" s="3" t="s">
        <v>61</v>
      </c>
      <c r="AO9" s="3" t="s">
        <v>62</v>
      </c>
      <c r="AP9" s="3" t="s">
        <v>63</v>
      </c>
      <c r="AQ9" s="17">
        <v>0</v>
      </c>
      <c r="AR9" s="25">
        <v>1</v>
      </c>
      <c r="AS9" s="26">
        <v>0.74680000000000002</v>
      </c>
      <c r="AT9" s="26">
        <v>0.64170000000000005</v>
      </c>
      <c r="AU9" s="25">
        <v>77.06</v>
      </c>
      <c r="AW9" s="4" t="str">
        <f t="array" ref="AW9:AZ9">fx_names</f>
        <v>USD</v>
      </c>
      <c r="AX9" s="4" t="str">
        <v>EUR</v>
      </c>
      <c r="AY9" s="4" t="str">
        <v>GBP</v>
      </c>
      <c r="AZ9" s="4" t="str">
        <v>JPY</v>
      </c>
      <c r="BB9" s="9" t="s">
        <v>48</v>
      </c>
      <c r="BC9" s="9" t="s">
        <v>52</v>
      </c>
      <c r="BD9" s="9" t="s">
        <v>56</v>
      </c>
      <c r="BE9" s="9" t="s">
        <v>92</v>
      </c>
      <c r="BF9" s="9" t="s">
        <v>93</v>
      </c>
      <c r="BG9" s="9" t="s">
        <v>49</v>
      </c>
      <c r="BH9" s="9" t="s">
        <v>53</v>
      </c>
      <c r="BI9" s="9" t="s">
        <v>57</v>
      </c>
      <c r="BJ9" s="9" t="s">
        <v>50</v>
      </c>
      <c r="BK9" s="9" t="s">
        <v>54</v>
      </c>
      <c r="BL9" s="9" t="s">
        <v>58</v>
      </c>
      <c r="BM9" s="9" t="s">
        <v>94</v>
      </c>
      <c r="BN9" s="9" t="s">
        <v>95</v>
      </c>
      <c r="BO9" s="9" t="s">
        <v>51</v>
      </c>
      <c r="BP9" s="9" t="s">
        <v>55</v>
      </c>
      <c r="BQ9" s="9" t="s">
        <v>59</v>
      </c>
      <c r="BR9" s="9" t="s">
        <v>60</v>
      </c>
      <c r="BS9" s="9" t="s">
        <v>61</v>
      </c>
      <c r="BT9" s="9" t="s">
        <v>62</v>
      </c>
      <c r="BU9" s="9" t="s">
        <v>63</v>
      </c>
      <c r="BW9" s="6" t="s">
        <v>78</v>
      </c>
      <c r="BY9" s="11" t="s">
        <v>48</v>
      </c>
      <c r="BZ9" s="11" t="s">
        <v>52</v>
      </c>
      <c r="CA9" s="11" t="s">
        <v>56</v>
      </c>
      <c r="CB9" s="11" t="s">
        <v>92</v>
      </c>
      <c r="CC9" s="11" t="s">
        <v>93</v>
      </c>
      <c r="CD9" s="11" t="s">
        <v>49</v>
      </c>
      <c r="CE9" s="11" t="s">
        <v>53</v>
      </c>
      <c r="CF9" s="11" t="s">
        <v>57</v>
      </c>
      <c r="CG9" s="11" t="s">
        <v>50</v>
      </c>
      <c r="CH9" s="11" t="s">
        <v>54</v>
      </c>
      <c r="CI9" s="11" t="s">
        <v>58</v>
      </c>
      <c r="CJ9" s="11" t="s">
        <v>94</v>
      </c>
      <c r="CK9" s="11" t="s">
        <v>95</v>
      </c>
      <c r="CL9" s="11" t="s">
        <v>51</v>
      </c>
      <c r="CM9" s="11" t="s">
        <v>55</v>
      </c>
      <c r="CN9" s="11" t="s">
        <v>59</v>
      </c>
      <c r="CO9" s="11" t="s">
        <v>60</v>
      </c>
      <c r="CP9" s="11" t="s">
        <v>61</v>
      </c>
      <c r="CQ9" s="11" t="s">
        <v>62</v>
      </c>
      <c r="CR9" s="11" t="s">
        <v>63</v>
      </c>
    </row>
    <row r="10" spans="1:96" x14ac:dyDescent="0.2">
      <c r="A10" s="17">
        <v>1</v>
      </c>
      <c r="B10" s="25">
        <v>202.81</v>
      </c>
      <c r="C10" s="25">
        <v>1128.703</v>
      </c>
      <c r="D10" s="25">
        <v>1837.1869999999999</v>
      </c>
      <c r="E10" s="25">
        <v>1495.721</v>
      </c>
      <c r="F10" s="25">
        <v>1761.704</v>
      </c>
      <c r="G10" s="25">
        <v>143.45599999999999</v>
      </c>
      <c r="H10" s="25">
        <v>360.32499999999999</v>
      </c>
      <c r="I10" s="25">
        <v>461.61799999999999</v>
      </c>
      <c r="J10" s="25">
        <v>105.81399999999999</v>
      </c>
      <c r="K10" s="25">
        <v>637.505</v>
      </c>
      <c r="L10" s="25">
        <v>758.98599999999999</v>
      </c>
      <c r="M10" s="25">
        <v>230.25700000000001</v>
      </c>
      <c r="N10" s="25">
        <v>235.22</v>
      </c>
      <c r="O10" s="25">
        <v>103.423</v>
      </c>
      <c r="P10" s="25">
        <v>193.32400000000001</v>
      </c>
      <c r="Q10" s="25">
        <v>251.86799999999999</v>
      </c>
      <c r="R10" s="25">
        <v>1997.32</v>
      </c>
      <c r="S10" s="25">
        <v>2385.2199999999998</v>
      </c>
      <c r="T10" s="25">
        <v>5544.22</v>
      </c>
      <c r="U10" s="25">
        <v>8988.39</v>
      </c>
      <c r="V10" s="17">
        <v>1</v>
      </c>
      <c r="W10" s="15">
        <f>B10/B9-1</f>
        <v>3.0086461585510094E-4</v>
      </c>
      <c r="X10" s="15">
        <f>C10/C9-1</f>
        <v>9.1338535195917281E-4</v>
      </c>
      <c r="Y10" s="15">
        <f>D10/D9-1</f>
        <v>1.3118739031381388E-3</v>
      </c>
      <c r="Z10" s="15">
        <f>E10/E9-1</f>
        <v>7.7101511375572418E-3</v>
      </c>
      <c r="AA10" s="15">
        <f>F10/F9-1</f>
        <v>1.4281782810504629E-2</v>
      </c>
      <c r="AB10" s="15">
        <f>G10/G9-1</f>
        <v>2.9983334844096987E-4</v>
      </c>
      <c r="AC10" s="15">
        <f>H10/H9-1</f>
        <v>4.859086491739717E-4</v>
      </c>
      <c r="AD10" s="15">
        <f>I10/I9-1</f>
        <v>7.1538821733918567E-4</v>
      </c>
      <c r="AE10" s="15">
        <f>J10/J9-1</f>
        <v>9.7435460831896137E-4</v>
      </c>
      <c r="AF10" s="15">
        <f>K10/K9-1</f>
        <v>2.4167882660763862E-3</v>
      </c>
      <c r="AG10" s="15">
        <f>L10/L9-1</f>
        <v>4.4426563829604859E-3</v>
      </c>
      <c r="AH10" s="15">
        <f>M10/M9-1</f>
        <v>7.9362994869640602E-3</v>
      </c>
      <c r="AI10" s="15">
        <f>N10/N9-1</f>
        <v>2.4093762789199058E-2</v>
      </c>
      <c r="AJ10" s="15">
        <f>O10/O9-1</f>
        <v>1.1604181373359168E-4</v>
      </c>
      <c r="AK10" s="15">
        <f>P10/P9-1</f>
        <v>6.724914774647317E-5</v>
      </c>
      <c r="AL10" s="15">
        <f>Q10/Q9-1</f>
        <v>8.3383959308624966E-5</v>
      </c>
      <c r="AM10" s="15">
        <f>R10/R9-1</f>
        <v>0.1088214067617832</v>
      </c>
      <c r="AN10" s="15">
        <f>S10/S9-1</f>
        <v>9.4308286613508541E-2</v>
      </c>
      <c r="AO10" s="15">
        <f>T10/T9-1</f>
        <v>8.1064954918416587E-2</v>
      </c>
      <c r="AP10" s="15">
        <f>U10/U9-1</f>
        <v>3.3113838734111001E-2</v>
      </c>
      <c r="AQ10" s="17">
        <v>1</v>
      </c>
      <c r="AR10" s="25">
        <v>1</v>
      </c>
      <c r="AS10" s="26">
        <v>0.72160000000000002</v>
      </c>
      <c r="AT10" s="26">
        <v>0.62160000000000004</v>
      </c>
      <c r="AU10" s="25">
        <v>78.17</v>
      </c>
      <c r="AV10" s="17">
        <v>1</v>
      </c>
      <c r="AW10" s="15">
        <f>AR9/AR10-1</f>
        <v>0</v>
      </c>
      <c r="AX10" s="15">
        <f t="shared" ref="AX10:AZ10" si="78">AS9/AS10-1</f>
        <v>3.492239467849223E-2</v>
      </c>
      <c r="AY10" s="15">
        <f t="shared" si="78"/>
        <v>3.2335907335907299E-2</v>
      </c>
      <c r="AZ10" s="15">
        <f t="shared" si="78"/>
        <v>-1.4199820903159743E-2</v>
      </c>
      <c r="BA10" s="17">
        <v>1</v>
      </c>
      <c r="BB10" s="16" cm="1">
        <f t="array" ref="BB10">(1+W10)*(1+INDEX(fx_rets,$BA10,BB$7))-1</f>
        <v>3.0086461585510094E-4</v>
      </c>
      <c r="BC10" s="16" cm="1">
        <f t="array" ref="BC10">(1+X10)*(1+INDEX(fx_rets,$BA10,BC$7))-1</f>
        <v>9.1338535195917281E-4</v>
      </c>
      <c r="BD10" s="16" cm="1">
        <f t="array" ref="BD10">(1+Y10)*(1+INDEX(fx_rets,$BA10,BD$7))-1</f>
        <v>1.3118739031381388E-3</v>
      </c>
      <c r="BE10" s="16" cm="1">
        <f t="array" ref="BE10">(1+Z10)*(1+INDEX(fx_rets,$BA10,BE$7))-1</f>
        <v>7.7101511375572418E-3</v>
      </c>
      <c r="BF10" s="16" cm="1">
        <f t="array" ref="BF10">(1+AA10)*(1+INDEX(fx_rets,$BA10,BF$7))-1</f>
        <v>1.4281782810504629E-2</v>
      </c>
      <c r="BG10" s="16" cm="1">
        <f t="array" ref="BG10">(1+AB10)*(1+INDEX(fx_rets,$BA10,BG$7))-1</f>
        <v>3.5232698925465211E-2</v>
      </c>
      <c r="BH10" s="16" cm="1">
        <f t="array" ref="BH10">(1+AC10)*(1+INDEX(fx_rets,$BA10,BH$7))-1</f>
        <v>3.5425272421290455E-2</v>
      </c>
      <c r="BI10" s="16" cm="1">
        <f t="array" ref="BI10">(1+AD10)*(1+INDEX(fx_rets,$BA10,BI$7))-1</f>
        <v>3.5662765965505772E-2</v>
      </c>
      <c r="BJ10" s="16" cm="1">
        <f t="array" ref="BJ10">(1+AE10)*(1+INDEX(fx_rets,$BA10,BJ$7))-1</f>
        <v>3.3341768584553177E-2</v>
      </c>
      <c r="BK10" s="16" cm="1">
        <f t="array" ref="BK10">(1+AF10)*(1+INDEX(fx_rets,$BA10,BK$7))-1</f>
        <v>3.4830844643406023E-2</v>
      </c>
      <c r="BL10" s="16" cm="1">
        <f t="array" ref="BL10">(1+AG10)*(1+INDEX(fx_rets,$BA10,BL$7))-1</f>
        <v>3.6922221043992565E-2</v>
      </c>
      <c r="BM10" s="16" cm="1">
        <f t="array" ref="BM10">(1+AH10)*(1+INDEX(fx_rets,$BA10,BM$7))-1</f>
        <v>4.0528834267671732E-2</v>
      </c>
      <c r="BN10" s="16" cm="1">
        <f t="array" ref="BN10">(1+AI10)*(1+INDEX(fx_rets,$BA10,BN$7))-1</f>
        <v>5.7208763806031238E-2</v>
      </c>
      <c r="BO10" s="16" cm="1">
        <f t="array" ref="BO10">(1+AJ10)*(1+INDEX(fx_rets,$BA10,BO$7))-1</f>
        <v>-1.4085426862398442E-2</v>
      </c>
      <c r="BP10" s="16" cm="1">
        <f t="array" ref="BP10">(1+AK10)*(1+INDEX(fx_rets,$BA10,BP$7))-1</f>
        <v>-1.4133526681267106E-2</v>
      </c>
      <c r="BQ10" s="16" cm="1">
        <f t="array" ref="BQ10">(1+AL10)*(1+INDEX(fx_rets,$BA10,BQ$7))-1</f>
        <v>-1.4117620981139445E-2</v>
      </c>
      <c r="BR10" s="16" cm="1">
        <f t="array" ref="BR10">(1+AM10)*(1+INDEX(fx_rets,$BA10,BR$7))-1</f>
        <v>0.1088214067617832</v>
      </c>
      <c r="BS10" s="16" cm="1">
        <f t="array" ref="BS10">(1+AN10)*(1+INDEX(fx_rets,$BA10,BS$7))-1</f>
        <v>0.13252415249857008</v>
      </c>
      <c r="BT10" s="16" cm="1">
        <f t="array" ref="BT10">(1+AO10)*(1+INDEX(fx_rets,$BA10,BT$7))-1</f>
        <v>0.11602217112475532</v>
      </c>
      <c r="BU10" s="16" cm="1">
        <f t="array" ref="BU10">(1+AP10)*(1+INDEX(fx_rets,$BA10,BU$7))-1</f>
        <v>1.8443807251510735E-2</v>
      </c>
      <c r="BV10" s="17">
        <v>1</v>
      </c>
      <c r="BW10" s="15">
        <f>SUMPRODUCT(base_fx_wts,AW10:AZ10)</f>
        <v>0</v>
      </c>
      <c r="BX10" s="17">
        <v>1</v>
      </c>
      <c r="BY10" s="16">
        <f>(1+BB10)/(1+$BW10)-1</f>
        <v>3.0086461585510094E-4</v>
      </c>
      <c r="BZ10" s="16">
        <f>(1+BC10)/(1+$BW10)-1</f>
        <v>9.1338535195917281E-4</v>
      </c>
      <c r="CA10" s="16">
        <f>(1+BD10)/(1+$BW10)-1</f>
        <v>1.3118739031381388E-3</v>
      </c>
      <c r="CB10" s="16">
        <f>(1+BE10)/(1+$BW10)-1</f>
        <v>7.7101511375572418E-3</v>
      </c>
      <c r="CC10" s="16">
        <f>(1+BF10)/(1+$BW10)-1</f>
        <v>1.4281782810504629E-2</v>
      </c>
      <c r="CD10" s="16">
        <f>(1+BG10)/(1+$BW10)-1</f>
        <v>3.5232698925465211E-2</v>
      </c>
      <c r="CE10" s="16">
        <f>(1+BH10)/(1+$BW10)-1</f>
        <v>3.5425272421290455E-2</v>
      </c>
      <c r="CF10" s="16">
        <f>(1+BI10)/(1+$BW10)-1</f>
        <v>3.5662765965505772E-2</v>
      </c>
      <c r="CG10" s="16">
        <f>(1+BJ10)/(1+$BW10)-1</f>
        <v>3.3341768584553177E-2</v>
      </c>
      <c r="CH10" s="16">
        <f>(1+BK10)/(1+$BW10)-1</f>
        <v>3.4830844643406023E-2</v>
      </c>
      <c r="CI10" s="16">
        <f>(1+BL10)/(1+$BW10)-1</f>
        <v>3.6922221043992565E-2</v>
      </c>
      <c r="CJ10" s="16">
        <f>(1+BM10)/(1+$BW10)-1</f>
        <v>4.0528834267671732E-2</v>
      </c>
      <c r="CK10" s="16">
        <f>(1+BN10)/(1+$BW10)-1</f>
        <v>5.7208763806031238E-2</v>
      </c>
      <c r="CL10" s="16">
        <f>(1+BO10)/(1+$BW10)-1</f>
        <v>-1.4085426862398442E-2</v>
      </c>
      <c r="CM10" s="16">
        <f>(1+BP10)/(1+$BW10)-1</f>
        <v>-1.4133526681267106E-2</v>
      </c>
      <c r="CN10" s="16">
        <f>(1+BQ10)/(1+$BW10)-1</f>
        <v>-1.4117620981139445E-2</v>
      </c>
      <c r="CO10" s="16">
        <f>(1+BR10)/(1+$BW10)-1</f>
        <v>0.1088214067617832</v>
      </c>
      <c r="CP10" s="16">
        <f>(1+BS10)/(1+$BW10)-1</f>
        <v>0.13252415249857008</v>
      </c>
      <c r="CQ10" s="16">
        <f>(1+BT10)/(1+$BW10)-1</f>
        <v>0.11602217112475532</v>
      </c>
      <c r="CR10" s="16">
        <f>(1+BU10)/(1+$BW10)-1</f>
        <v>1.8443807251510735E-2</v>
      </c>
    </row>
    <row r="11" spans="1:96" x14ac:dyDescent="0.2">
      <c r="A11" s="17">
        <v>2</v>
      </c>
      <c r="B11" s="25">
        <v>202.851</v>
      </c>
      <c r="C11" s="25">
        <v>1129.2639999999999</v>
      </c>
      <c r="D11" s="25">
        <v>1842.3579999999999</v>
      </c>
      <c r="E11" s="25">
        <v>1489.075</v>
      </c>
      <c r="F11" s="25">
        <v>1738.194</v>
      </c>
      <c r="G11" s="25">
        <v>143.66900000000001</v>
      </c>
      <c r="H11" s="25">
        <v>362.26</v>
      </c>
      <c r="I11" s="25">
        <v>463.73</v>
      </c>
      <c r="J11" s="25">
        <v>105.873</v>
      </c>
      <c r="K11" s="25">
        <v>639.00400000000002</v>
      </c>
      <c r="L11" s="25">
        <v>763.73699999999997</v>
      </c>
      <c r="M11" s="25">
        <v>227.505</v>
      </c>
      <c r="N11" s="25">
        <v>230.137</v>
      </c>
      <c r="O11" s="25">
        <v>103.43</v>
      </c>
      <c r="P11" s="25">
        <v>193.37</v>
      </c>
      <c r="Q11" s="25">
        <v>251.91900000000001</v>
      </c>
      <c r="R11" s="25">
        <v>1991.2</v>
      </c>
      <c r="S11" s="25">
        <v>2330.4299999999998</v>
      </c>
      <c r="T11" s="25">
        <v>5505.42</v>
      </c>
      <c r="U11" s="25">
        <v>8434.61</v>
      </c>
      <c r="V11" s="17">
        <v>2</v>
      </c>
      <c r="W11" s="15">
        <f t="shared" ref="W11:W74" si="79">B11/B10-1</f>
        <v>2.0215965682157666E-4</v>
      </c>
      <c r="X11" s="15">
        <f>C11/C10-1</f>
        <v>4.9703066262773987E-4</v>
      </c>
      <c r="Y11" s="15">
        <f>D11/D10-1</f>
        <v>2.8146291041684091E-3</v>
      </c>
      <c r="Z11" s="15">
        <f>E11/E10-1</f>
        <v>-4.4433420403938717E-3</v>
      </c>
      <c r="AA11" s="15">
        <f>F11/F10-1</f>
        <v>-1.3345034126050703E-2</v>
      </c>
      <c r="AB11" s="15">
        <f>G11/G10-1</f>
        <v>1.4847758197638061E-3</v>
      </c>
      <c r="AC11" s="15">
        <f>H11/H10-1</f>
        <v>5.3701519461597513E-3</v>
      </c>
      <c r="AD11" s="15">
        <f>I11/I10-1</f>
        <v>4.5752115385448988E-3</v>
      </c>
      <c r="AE11" s="15">
        <f>J11/J10-1</f>
        <v>5.5758217249146647E-4</v>
      </c>
      <c r="AF11" s="15">
        <f>K11/K10-1</f>
        <v>2.351354107026582E-3</v>
      </c>
      <c r="AG11" s="15">
        <f>L11/L10-1</f>
        <v>6.2596675037482896E-3</v>
      </c>
      <c r="AH11" s="15">
        <f>M11/M10-1</f>
        <v>-1.1951862484093856E-2</v>
      </c>
      <c r="AI11" s="15">
        <f>N11/N10-1</f>
        <v>-2.1609557010458302E-2</v>
      </c>
      <c r="AJ11" s="15">
        <f>O11/O10-1</f>
        <v>6.7683203929469471E-5</v>
      </c>
      <c r="AK11" s="15">
        <f>P11/P10-1</f>
        <v>2.3794252136299932E-4</v>
      </c>
      <c r="AL11" s="15">
        <f>Q11/Q10-1</f>
        <v>2.0248701700897875E-4</v>
      </c>
      <c r="AM11" s="15">
        <f>R11/R10-1</f>
        <v>-3.0641059019085315E-3</v>
      </c>
      <c r="AN11" s="15">
        <f>S11/S10-1</f>
        <v>-2.2970627447363334E-2</v>
      </c>
      <c r="AO11" s="15">
        <f>T11/T10-1</f>
        <v>-6.9982792890613821E-3</v>
      </c>
      <c r="AP11" s="15">
        <f>U11/U10-1</f>
        <v>-6.1610588770625085E-2</v>
      </c>
      <c r="AQ11" s="17">
        <v>2</v>
      </c>
      <c r="AR11" s="25">
        <v>1</v>
      </c>
      <c r="AS11" s="26">
        <v>0.74380000000000002</v>
      </c>
      <c r="AT11" s="26">
        <v>0.63680000000000003</v>
      </c>
      <c r="AU11" s="25">
        <v>77.62</v>
      </c>
      <c r="AV11" s="17">
        <v>2</v>
      </c>
      <c r="AW11" s="15">
        <f t="shared" ref="AW11:AW74" si="80">AR10/AR11-1</f>
        <v>0</v>
      </c>
      <c r="AX11" s="15">
        <f t="shared" ref="AX11:AX74" si="81">AS10/AS11-1</f>
        <v>-2.9846732992739988E-2</v>
      </c>
      <c r="AY11" s="15">
        <f t="shared" ref="AY11:AY74" si="82">AT10/AT11-1</f>
        <v>-2.3869346733668362E-2</v>
      </c>
      <c r="AZ11" s="15">
        <f t="shared" ref="AZ11:AZ74" si="83">AU10/AU11-1</f>
        <v>7.0858026281885866E-3</v>
      </c>
      <c r="BA11" s="17">
        <v>2</v>
      </c>
      <c r="BB11" s="16" cm="1">
        <f t="array" ref="BB11">(1+W11)*(1+INDEX(fx_rets,$BA11,BB$7))-1</f>
        <v>2.0215965682157666E-4</v>
      </c>
      <c r="BC11" s="16" cm="1">
        <f t="array" ref="BC11">(1+X11)*(1+INDEX(fx_rets,$BA11,BC$7))-1</f>
        <v>4.9703066262773987E-4</v>
      </c>
      <c r="BD11" s="16" cm="1">
        <f t="array" ref="BD11">(1+Y11)*(1+INDEX(fx_rets,$BA11,BD$7))-1</f>
        <v>2.8146291041684091E-3</v>
      </c>
      <c r="BE11" s="16" cm="1">
        <f t="array" ref="BE11">(1+Z11)*(1+INDEX(fx_rets,$BA11,BE$7))-1</f>
        <v>-4.4433420403938717E-3</v>
      </c>
      <c r="BF11" s="16" cm="1">
        <f t="array" ref="BF11">(1+AA11)*(1+INDEX(fx_rets,$BA11,BF$7))-1</f>
        <v>-1.3345034126050703E-2</v>
      </c>
      <c r="BG11" s="16" cm="1">
        <f t="array" ref="BG11">(1+AB11)*(1+INDEX(fx_rets,$BA11,BG$7))-1</f>
        <v>-2.8406272880422745E-2</v>
      </c>
      <c r="BH11" s="16" cm="1">
        <f t="array" ref="BH11">(1+AC11)*(1+INDEX(fx_rets,$BA11,BH$7))-1</f>
        <v>-2.4636862537847692E-2</v>
      </c>
      <c r="BI11" s="16" cm="1">
        <f t="array" ref="BI11">(1+AD11)*(1+INDEX(fx_rets,$BA11,BI$7))-1</f>
        <v>-2.5408076571371341E-2</v>
      </c>
      <c r="BJ11" s="16" cm="1">
        <f t="array" ref="BJ11">(1+AE11)*(1+INDEX(fx_rets,$BA11,BJ$7))-1</f>
        <v>-2.3325073683384656E-2</v>
      </c>
      <c r="BK11" s="16" cm="1">
        <f t="array" ref="BK11">(1+AF11)*(1+INDEX(fx_rets,$BA11,BK$7))-1</f>
        <v>-2.1574117913116031E-2</v>
      </c>
      <c r="BL11" s="16" cm="1">
        <f t="array" ref="BL11">(1+AG11)*(1+INDEX(fx_rets,$BA11,BL$7))-1</f>
        <v>-1.77590934040045E-2</v>
      </c>
      <c r="BM11" s="16" cm="1">
        <f t="array" ref="BM11">(1+AH11)*(1+INDEX(fx_rets,$BA11,BM$7))-1</f>
        <v>-3.5535926068016255E-2</v>
      </c>
      <c r="BN11" s="16" cm="1">
        <f t="array" ref="BN11">(1+AI11)*(1+INDEX(fx_rets,$BA11,BN$7))-1</f>
        <v>-4.4963097735083113E-2</v>
      </c>
      <c r="BO11" s="16" cm="1">
        <f t="array" ref="BO11">(1+AJ11)*(1+INDEX(fx_rets,$BA11,BO$7))-1</f>
        <v>7.1539654219423543E-3</v>
      </c>
      <c r="BP11" s="16" cm="1">
        <f t="array" ref="BP11">(1+AK11)*(1+INDEX(fx_rets,$BA11,BP$7))-1</f>
        <v>7.325431163294871E-3</v>
      </c>
      <c r="BQ11" s="16" cm="1">
        <f t="array" ref="BQ11">(1+AL11)*(1+INDEX(fx_rets,$BA11,BQ$7))-1</f>
        <v>7.2897244282348339E-3</v>
      </c>
      <c r="BR11" s="16" cm="1">
        <f t="array" ref="BR11">(1+AM11)*(1+INDEX(fx_rets,$BA11,BR$7))-1</f>
        <v>-3.0641059019085315E-3</v>
      </c>
      <c r="BS11" s="16" cm="1">
        <f t="array" ref="BS11">(1+AN11)*(1+INDEX(fx_rets,$BA11,BS$7))-1</f>
        <v>-5.2131762256006131E-2</v>
      </c>
      <c r="BT11" s="16" cm="1">
        <f t="array" ref="BT11">(1+AO11)*(1+INDEX(fx_rets,$BA11,BT$7))-1</f>
        <v>-3.0700581667840066E-2</v>
      </c>
      <c r="BU11" s="16" cm="1">
        <f t="array" ref="BU11">(1+AP11)*(1+INDEX(fx_rets,$BA11,BU$7))-1</f>
        <v>-5.4961346614271656E-2</v>
      </c>
      <c r="BV11" s="17">
        <v>2</v>
      </c>
      <c r="BW11" s="15">
        <f>SUMPRODUCT(base_fx_wts,AW11:AZ11)</f>
        <v>0</v>
      </c>
      <c r="BX11" s="17">
        <v>2</v>
      </c>
      <c r="BY11" s="16">
        <f>(1+BB11)/(1+$BW11)-1</f>
        <v>2.0215965682157666E-4</v>
      </c>
      <c r="BZ11" s="16">
        <f>(1+BC11)/(1+$BW11)-1</f>
        <v>4.9703066262773987E-4</v>
      </c>
      <c r="CA11" s="16">
        <f>(1+BD11)/(1+$BW11)-1</f>
        <v>2.8146291041684091E-3</v>
      </c>
      <c r="CB11" s="16">
        <f>(1+BE11)/(1+$BW11)-1</f>
        <v>-4.4433420403938717E-3</v>
      </c>
      <c r="CC11" s="16">
        <f>(1+BF11)/(1+$BW11)-1</f>
        <v>-1.3345034126050703E-2</v>
      </c>
      <c r="CD11" s="16">
        <f>(1+BG11)/(1+$BW11)-1</f>
        <v>-2.8406272880422745E-2</v>
      </c>
      <c r="CE11" s="16">
        <f>(1+BH11)/(1+$BW11)-1</f>
        <v>-2.4636862537847692E-2</v>
      </c>
      <c r="CF11" s="16">
        <f>(1+BI11)/(1+$BW11)-1</f>
        <v>-2.5408076571371341E-2</v>
      </c>
      <c r="CG11" s="16">
        <f>(1+BJ11)/(1+$BW11)-1</f>
        <v>-2.3325073683384656E-2</v>
      </c>
      <c r="CH11" s="16">
        <f>(1+BK11)/(1+$BW11)-1</f>
        <v>-2.1574117913116031E-2</v>
      </c>
      <c r="CI11" s="16">
        <f>(1+BL11)/(1+$BW11)-1</f>
        <v>-1.77590934040045E-2</v>
      </c>
      <c r="CJ11" s="16">
        <f>(1+BM11)/(1+$BW11)-1</f>
        <v>-3.5535926068016255E-2</v>
      </c>
      <c r="CK11" s="16">
        <f>(1+BN11)/(1+$BW11)-1</f>
        <v>-4.4963097735083113E-2</v>
      </c>
      <c r="CL11" s="16">
        <f>(1+BO11)/(1+$BW11)-1</f>
        <v>7.1539654219423543E-3</v>
      </c>
      <c r="CM11" s="16">
        <f>(1+BP11)/(1+$BW11)-1</f>
        <v>7.325431163294871E-3</v>
      </c>
      <c r="CN11" s="16">
        <f>(1+BQ11)/(1+$BW11)-1</f>
        <v>7.2897244282348339E-3</v>
      </c>
      <c r="CO11" s="16">
        <f>(1+BR11)/(1+$BW11)-1</f>
        <v>-3.0641059019085315E-3</v>
      </c>
      <c r="CP11" s="16">
        <f>(1+BS11)/(1+$BW11)-1</f>
        <v>-5.2131762256006131E-2</v>
      </c>
      <c r="CQ11" s="16">
        <f>(1+BT11)/(1+$BW11)-1</f>
        <v>-3.0700581667840066E-2</v>
      </c>
      <c r="CR11" s="16">
        <f>(1+BU11)/(1+$BW11)-1</f>
        <v>-5.4961346614271656E-2</v>
      </c>
    </row>
    <row r="12" spans="1:96" x14ac:dyDescent="0.2">
      <c r="A12" s="17">
        <v>3</v>
      </c>
      <c r="B12" s="25">
        <v>202.863</v>
      </c>
      <c r="C12" s="25">
        <v>1129.876</v>
      </c>
      <c r="D12" s="25">
        <v>1848.521</v>
      </c>
      <c r="E12" s="25">
        <v>1493.2159999999999</v>
      </c>
      <c r="F12" s="25">
        <v>1754.1379999999999</v>
      </c>
      <c r="G12" s="25">
        <v>143.71899999999999</v>
      </c>
      <c r="H12" s="25">
        <v>363.25900000000001</v>
      </c>
      <c r="I12" s="25">
        <v>469.154</v>
      </c>
      <c r="J12" s="25">
        <v>105.928</v>
      </c>
      <c r="K12" s="25">
        <v>641.73599999999999</v>
      </c>
      <c r="L12" s="25">
        <v>771.47799999999995</v>
      </c>
      <c r="M12" s="25">
        <v>229.339</v>
      </c>
      <c r="N12" s="25">
        <v>234.126</v>
      </c>
      <c r="O12" s="25">
        <v>103.437</v>
      </c>
      <c r="P12" s="25">
        <v>193.42</v>
      </c>
      <c r="Q12" s="25">
        <v>252.399</v>
      </c>
      <c r="R12" s="25">
        <v>2010.56</v>
      </c>
      <c r="S12" s="25">
        <v>2316.5500000000002</v>
      </c>
      <c r="T12" s="25">
        <v>5572.28</v>
      </c>
      <c r="U12" s="25">
        <v>8455.35</v>
      </c>
      <c r="V12" s="17">
        <v>3</v>
      </c>
      <c r="W12" s="15">
        <f t="shared" si="79"/>
        <v>5.9156720942921126E-5</v>
      </c>
      <c r="X12" s="15">
        <f>C12/C11-1</f>
        <v>5.4194590458922498E-4</v>
      </c>
      <c r="Y12" s="15">
        <f>D12/D11-1</f>
        <v>3.3451696141575393E-3</v>
      </c>
      <c r="Z12" s="15">
        <f>E12/E11-1</f>
        <v>2.7809210415861152E-3</v>
      </c>
      <c r="AA12" s="15">
        <f>F12/F11-1</f>
        <v>9.1727390613476345E-3</v>
      </c>
      <c r="AB12" s="15">
        <f>G12/G11-1</f>
        <v>3.4802218989460343E-4</v>
      </c>
      <c r="AC12" s="15">
        <f>H12/H11-1</f>
        <v>2.757687848506718E-3</v>
      </c>
      <c r="AD12" s="15">
        <f>I12/I11-1</f>
        <v>1.1696461302913352E-2</v>
      </c>
      <c r="AE12" s="15">
        <f>J12/J11-1</f>
        <v>5.1949033275699996E-4</v>
      </c>
      <c r="AF12" s="15">
        <f>K12/K11-1</f>
        <v>4.2754035968475268E-3</v>
      </c>
      <c r="AG12" s="15">
        <f>L12/L11-1</f>
        <v>1.0135688070631588E-2</v>
      </c>
      <c r="AH12" s="15">
        <f>M12/M11-1</f>
        <v>8.0613612887630026E-3</v>
      </c>
      <c r="AI12" s="15">
        <f>N12/N11-1</f>
        <v>1.7333153730169526E-2</v>
      </c>
      <c r="AJ12" s="15">
        <f>O12/O11-1</f>
        <v>6.7678623223432766E-5</v>
      </c>
      <c r="AK12" s="15">
        <f>P12/P11-1</f>
        <v>2.5857165020415351E-4</v>
      </c>
      <c r="AL12" s="15">
        <f>Q12/Q11-1</f>
        <v>1.9053743465160533E-3</v>
      </c>
      <c r="AM12" s="15">
        <f>R12/R11-1</f>
        <v>9.7227802330253077E-3</v>
      </c>
      <c r="AN12" s="15">
        <f>S12/S11-1</f>
        <v>-5.9559823723517313E-3</v>
      </c>
      <c r="AO12" s="15">
        <f>T12/T11-1</f>
        <v>1.2144395886235726E-2</v>
      </c>
      <c r="AP12" s="15">
        <f>U12/U11-1</f>
        <v>2.45891629844186E-3</v>
      </c>
      <c r="AQ12" s="17">
        <v>3</v>
      </c>
      <c r="AR12" s="25">
        <v>1</v>
      </c>
      <c r="AS12" s="26">
        <v>0.77139999999999997</v>
      </c>
      <c r="AT12" s="26">
        <v>0.64349999999999996</v>
      </c>
      <c r="AU12" s="25">
        <v>76.91</v>
      </c>
      <c r="AV12" s="17">
        <v>3</v>
      </c>
      <c r="AW12" s="15">
        <f t="shared" si="80"/>
        <v>0</v>
      </c>
      <c r="AX12" s="15">
        <f t="shared" si="81"/>
        <v>-3.5779102929738071E-2</v>
      </c>
      <c r="AY12" s="15">
        <f t="shared" si="82"/>
        <v>-1.0411810411810274E-2</v>
      </c>
      <c r="AZ12" s="15">
        <f t="shared" si="83"/>
        <v>9.2315693667923693E-3</v>
      </c>
      <c r="BA12" s="17">
        <v>3</v>
      </c>
      <c r="BB12" s="16" cm="1">
        <f t="array" ref="BB12">(1+W12)*(1+INDEX(fx_rets,$BA12,BB$7))-1</f>
        <v>5.9156720942921126E-5</v>
      </c>
      <c r="BC12" s="16" cm="1">
        <f t="array" ref="BC12">(1+X12)*(1+INDEX(fx_rets,$BA12,BC$7))-1</f>
        <v>5.4194590458922498E-4</v>
      </c>
      <c r="BD12" s="16" cm="1">
        <f t="array" ref="BD12">(1+Y12)*(1+INDEX(fx_rets,$BA12,BD$7))-1</f>
        <v>3.3451696141575393E-3</v>
      </c>
      <c r="BE12" s="16" cm="1">
        <f t="array" ref="BE12">(1+Z12)*(1+INDEX(fx_rets,$BA12,BE$7))-1</f>
        <v>2.7809210415861152E-3</v>
      </c>
      <c r="BF12" s="16" cm="1">
        <f t="array" ref="BF12">(1+AA12)*(1+INDEX(fx_rets,$BA12,BF$7))-1</f>
        <v>9.1727390613476345E-3</v>
      </c>
      <c r="BG12" s="16" cm="1">
        <f t="array" ref="BG12">(1+AB12)*(1+INDEX(fx_rets,$BA12,BG$7))-1</f>
        <v>-3.5443532661597499E-2</v>
      </c>
      <c r="BH12" s="16" cm="1">
        <f t="array" ref="BH12">(1+AC12)*(1+INDEX(fx_rets,$BA12,BH$7))-1</f>
        <v>-3.3120082678611218E-2</v>
      </c>
      <c r="BI12" s="16" cm="1">
        <f t="array" ref="BI12">(1+AD12)*(1+INDEX(fx_rets,$BA12,BI$7))-1</f>
        <v>-2.450113051969538E-2</v>
      </c>
      <c r="BJ12" s="16" cm="1">
        <f t="array" ref="BJ12">(1+AE12)*(1+INDEX(fx_rets,$BA12,BJ$7))-1</f>
        <v>-9.897728913908721E-3</v>
      </c>
      <c r="BK12" s="16" cm="1">
        <f t="array" ref="BK12">(1+AF12)*(1+INDEX(fx_rets,$BA12,BK$7))-1</f>
        <v>-6.1809215066470635E-3</v>
      </c>
      <c r="BL12" s="16" cm="1">
        <f t="array" ref="BL12">(1+AG12)*(1+INDEX(fx_rets,$BA12,BL$7))-1</f>
        <v>-3.8165320376337686E-4</v>
      </c>
      <c r="BM12" s="16" cm="1">
        <f t="array" ref="BM12">(1+AH12)*(1+INDEX(fx_rets,$BA12,BM$7))-1</f>
        <v>-2.4343824884469623E-3</v>
      </c>
      <c r="BN12" s="16" cm="1">
        <f t="array" ref="BN12">(1+AI12)*(1+INDEX(fx_rets,$BA12,BN$7))-1</f>
        <v>6.7408738078820196E-3</v>
      </c>
      <c r="BO12" s="16" cm="1">
        <f t="array" ref="BO12">(1+AJ12)*(1+INDEX(fx_rets,$BA12,BO$7))-1</f>
        <v>9.2998727699207251E-3</v>
      </c>
      <c r="BP12" s="16" cm="1">
        <f t="array" ref="BP12">(1+AK12)*(1+INDEX(fx_rets,$BA12,BP$7))-1</f>
        <v>9.4925280391215949E-3</v>
      </c>
      <c r="BQ12" s="16" cm="1">
        <f t="array" ref="BQ12">(1+AL12)*(1+INDEX(fx_rets,$BA12,BQ$7))-1</f>
        <v>1.115453330875793E-2</v>
      </c>
      <c r="BR12" s="16" cm="1">
        <f t="array" ref="BR12">(1+AM12)*(1+INDEX(fx_rets,$BA12,BR$7))-1</f>
        <v>9.7227802330253077E-3</v>
      </c>
      <c r="BS12" s="16" cm="1">
        <f t="array" ref="BS12">(1+AN12)*(1+INDEX(fx_rets,$BA12,BS$7))-1</f>
        <v>-4.1521985595741717E-2</v>
      </c>
      <c r="BT12" s="16" cm="1">
        <f t="array" ref="BT12">(1+AO12)*(1+INDEX(fx_rets,$BA12,BT$7))-1</f>
        <v>1.6061403268921026E-3</v>
      </c>
      <c r="BU12" s="16" cm="1">
        <f t="array" ref="BU12">(1+AP12)*(1+INDEX(fx_rets,$BA12,BU$7))-1</f>
        <v>1.1713185321610364E-2</v>
      </c>
      <c r="BV12" s="17">
        <v>3</v>
      </c>
      <c r="BW12" s="15">
        <f>SUMPRODUCT(base_fx_wts,AW12:AZ12)</f>
        <v>0</v>
      </c>
      <c r="BX12" s="17">
        <v>3</v>
      </c>
      <c r="BY12" s="16">
        <f>(1+BB12)/(1+$BW12)-1</f>
        <v>5.9156720942921126E-5</v>
      </c>
      <c r="BZ12" s="16">
        <f>(1+BC12)/(1+$BW12)-1</f>
        <v>5.4194590458922498E-4</v>
      </c>
      <c r="CA12" s="16">
        <f>(1+BD12)/(1+$BW12)-1</f>
        <v>3.3451696141575393E-3</v>
      </c>
      <c r="CB12" s="16">
        <f>(1+BE12)/(1+$BW12)-1</f>
        <v>2.7809210415861152E-3</v>
      </c>
      <c r="CC12" s="16">
        <f>(1+BF12)/(1+$BW12)-1</f>
        <v>9.1727390613476345E-3</v>
      </c>
      <c r="CD12" s="16">
        <f>(1+BG12)/(1+$BW12)-1</f>
        <v>-3.5443532661597499E-2</v>
      </c>
      <c r="CE12" s="16">
        <f>(1+BH12)/(1+$BW12)-1</f>
        <v>-3.3120082678611218E-2</v>
      </c>
      <c r="CF12" s="16">
        <f>(1+BI12)/(1+$BW12)-1</f>
        <v>-2.450113051969538E-2</v>
      </c>
      <c r="CG12" s="16">
        <f>(1+BJ12)/(1+$BW12)-1</f>
        <v>-9.897728913908721E-3</v>
      </c>
      <c r="CH12" s="16">
        <f>(1+BK12)/(1+$BW12)-1</f>
        <v>-6.1809215066470635E-3</v>
      </c>
      <c r="CI12" s="16">
        <f>(1+BL12)/(1+$BW12)-1</f>
        <v>-3.8165320376337686E-4</v>
      </c>
      <c r="CJ12" s="16">
        <f>(1+BM12)/(1+$BW12)-1</f>
        <v>-2.4343824884469623E-3</v>
      </c>
      <c r="CK12" s="16">
        <f>(1+BN12)/(1+$BW12)-1</f>
        <v>6.7408738078820196E-3</v>
      </c>
      <c r="CL12" s="16">
        <f>(1+BO12)/(1+$BW12)-1</f>
        <v>9.2998727699207251E-3</v>
      </c>
      <c r="CM12" s="16">
        <f>(1+BP12)/(1+$BW12)-1</f>
        <v>9.4925280391215949E-3</v>
      </c>
      <c r="CN12" s="16">
        <f>(1+BQ12)/(1+$BW12)-1</f>
        <v>1.115453330875793E-2</v>
      </c>
      <c r="CO12" s="16">
        <f>(1+BR12)/(1+$BW12)-1</f>
        <v>9.7227802330253077E-3</v>
      </c>
      <c r="CP12" s="16">
        <f>(1+BS12)/(1+$BW12)-1</f>
        <v>-4.1521985595741717E-2</v>
      </c>
      <c r="CQ12" s="16">
        <f>(1+BT12)/(1+$BW12)-1</f>
        <v>1.6061403268921026E-3</v>
      </c>
      <c r="CR12" s="16">
        <f>(1+BU12)/(1+$BW12)-1</f>
        <v>1.1713185321610364E-2</v>
      </c>
    </row>
    <row r="13" spans="1:96" x14ac:dyDescent="0.2">
      <c r="A13" s="17">
        <v>4</v>
      </c>
      <c r="B13" s="25">
        <v>202.892</v>
      </c>
      <c r="C13" s="25">
        <v>1131.1569999999999</v>
      </c>
      <c r="D13" s="25">
        <v>1859.761</v>
      </c>
      <c r="E13" s="25">
        <v>1509.2629999999999</v>
      </c>
      <c r="F13" s="25">
        <v>1792.1379999999999</v>
      </c>
      <c r="G13" s="25">
        <v>143.65899999999999</v>
      </c>
      <c r="H13" s="25">
        <v>363.11</v>
      </c>
      <c r="I13" s="25">
        <v>470.4</v>
      </c>
      <c r="J13" s="25">
        <v>105.968</v>
      </c>
      <c r="K13" s="25">
        <v>641.54100000000005</v>
      </c>
      <c r="L13" s="25">
        <v>772.53099999999995</v>
      </c>
      <c r="M13" s="25">
        <v>232.03700000000001</v>
      </c>
      <c r="N13" s="25">
        <v>240.34700000000001</v>
      </c>
      <c r="O13" s="25">
        <v>103.453</v>
      </c>
      <c r="P13" s="25">
        <v>193.46600000000001</v>
      </c>
      <c r="Q13" s="25">
        <v>252.53899999999999</v>
      </c>
      <c r="R13" s="25">
        <v>2099.92</v>
      </c>
      <c r="S13" s="25">
        <v>2416.66</v>
      </c>
      <c r="T13" s="25">
        <v>5681.61</v>
      </c>
      <c r="U13" s="25">
        <v>8802.51</v>
      </c>
      <c r="V13" s="17">
        <v>4</v>
      </c>
      <c r="W13" s="15">
        <f t="shared" si="79"/>
        <v>1.4295361894478553E-4</v>
      </c>
      <c r="X13" s="15">
        <f>C13/C12-1</f>
        <v>1.1337527303880712E-3</v>
      </c>
      <c r="Y13" s="15">
        <f>D13/D12-1</f>
        <v>6.0805368183536324E-3</v>
      </c>
      <c r="Z13" s="15">
        <f>E13/E12-1</f>
        <v>1.0746603304545355E-2</v>
      </c>
      <c r="AA13" s="15">
        <f>F13/F12-1</f>
        <v>2.1663061857162935E-2</v>
      </c>
      <c r="AB13" s="15">
        <f>G13/G12-1</f>
        <v>-4.174813351053297E-4</v>
      </c>
      <c r="AC13" s="15">
        <f>H13/H12-1</f>
        <v>-4.1017565979095671E-4</v>
      </c>
      <c r="AD13" s="15">
        <f>I13/I12-1</f>
        <v>2.6558443496165207E-3</v>
      </c>
      <c r="AE13" s="15">
        <f>J13/J12-1</f>
        <v>3.7761498376265301E-4</v>
      </c>
      <c r="AF13" s="15">
        <f>K13/K12-1</f>
        <v>-3.0386327087761345E-4</v>
      </c>
      <c r="AG13" s="15">
        <f>L13/L12-1</f>
        <v>1.3649125444925581E-3</v>
      </c>
      <c r="AH13" s="15">
        <f>M13/M12-1</f>
        <v>1.1764244197454365E-2</v>
      </c>
      <c r="AI13" s="15">
        <f>N13/N12-1</f>
        <v>2.6571162536412007E-2</v>
      </c>
      <c r="AJ13" s="15">
        <f>O13/O12-1</f>
        <v>1.5468352717107337E-4</v>
      </c>
      <c r="AK13" s="15">
        <f>P13/P12-1</f>
        <v>2.3782442353437183E-4</v>
      </c>
      <c r="AL13" s="15">
        <f>Q13/Q12-1</f>
        <v>5.5467731647107499E-4</v>
      </c>
      <c r="AM13" s="15">
        <f>R13/R12-1</f>
        <v>4.4445328664650674E-2</v>
      </c>
      <c r="AN13" s="15">
        <f>S13/S12-1</f>
        <v>4.3215125941594046E-2</v>
      </c>
      <c r="AO13" s="15">
        <f>T13/T12-1</f>
        <v>1.9620334943685425E-2</v>
      </c>
      <c r="AP13" s="15">
        <f>U13/U12-1</f>
        <v>4.1058028348915254E-2</v>
      </c>
      <c r="AQ13" s="17">
        <v>4</v>
      </c>
      <c r="AR13" s="25">
        <v>1</v>
      </c>
      <c r="AS13" s="26">
        <v>0.76429999999999998</v>
      </c>
      <c r="AT13" s="26">
        <v>0.63449999999999995</v>
      </c>
      <c r="AU13" s="25">
        <v>76.27</v>
      </c>
      <c r="AV13" s="17">
        <v>4</v>
      </c>
      <c r="AW13" s="15">
        <f t="shared" si="80"/>
        <v>0</v>
      </c>
      <c r="AX13" s="15">
        <f t="shared" si="81"/>
        <v>9.2895459897945898E-3</v>
      </c>
      <c r="AY13" s="15">
        <f t="shared" si="82"/>
        <v>1.4184397163120588E-2</v>
      </c>
      <c r="AZ13" s="15">
        <f t="shared" si="83"/>
        <v>8.3912416415365954E-3</v>
      </c>
      <c r="BA13" s="17">
        <v>4</v>
      </c>
      <c r="BB13" s="16" cm="1">
        <f t="array" ref="BB13">(1+W13)*(1+INDEX(fx_rets,$BA13,BB$7))-1</f>
        <v>1.4295361894478553E-4</v>
      </c>
      <c r="BC13" s="16" cm="1">
        <f t="array" ref="BC13">(1+X13)*(1+INDEX(fx_rets,$BA13,BC$7))-1</f>
        <v>1.1337527303880712E-3</v>
      </c>
      <c r="BD13" s="16" cm="1">
        <f t="array" ref="BD13">(1+Y13)*(1+INDEX(fx_rets,$BA13,BD$7))-1</f>
        <v>6.0805368183536324E-3</v>
      </c>
      <c r="BE13" s="16" cm="1">
        <f t="array" ref="BE13">(1+Z13)*(1+INDEX(fx_rets,$BA13,BE$7))-1</f>
        <v>1.0746603304545355E-2</v>
      </c>
      <c r="BF13" s="16" cm="1">
        <f t="array" ref="BF13">(1+AA13)*(1+INDEX(fx_rets,$BA13,BF$7))-1</f>
        <v>2.1663061857162935E-2</v>
      </c>
      <c r="BG13" s="16" cm="1">
        <f t="array" ref="BG13">(1+AB13)*(1+INDEX(fx_rets,$BA13,BG$7))-1</f>
        <v>8.8681864426269907E-3</v>
      </c>
      <c r="BH13" s="16" cm="1">
        <f t="array" ref="BH13">(1+AC13)*(1+INDEX(fx_rets,$BA13,BH$7))-1</f>
        <v>8.8755599843481914E-3</v>
      </c>
      <c r="BI13" s="16" cm="1">
        <f t="array" ref="BI13">(1+AD13)*(1+INDEX(fx_rets,$BA13,BI$7))-1</f>
        <v>1.1970061927638609E-2</v>
      </c>
      <c r="BJ13" s="16" cm="1">
        <f t="array" ref="BJ13">(1+AE13)*(1+INDEX(fx_rets,$BA13,BJ$7))-1</f>
        <v>1.4567368387787605E-2</v>
      </c>
      <c r="BK13" s="16" cm="1">
        <f t="array" ref="BK13">(1+AF13)*(1+INDEX(fx_rets,$BA13,BK$7))-1</f>
        <v>1.3876223774925478E-2</v>
      </c>
      <c r="BL13" s="16" cm="1">
        <f t="array" ref="BL13">(1+AG13)*(1+INDEX(fx_rets,$BA13,BL$7))-1</f>
        <v>1.5568670169237242E-2</v>
      </c>
      <c r="BM13" s="16" cm="1">
        <f t="array" ref="BM13">(1+AH13)*(1+INDEX(fx_rets,$BA13,BM$7))-1</f>
        <v>2.6115510072595605E-2</v>
      </c>
      <c r="BN13" s="16" cm="1">
        <f t="array" ref="BN13">(1+AI13)*(1+INDEX(fx_rets,$BA13,BN$7))-1</f>
        <v>4.1132455622034936E-2</v>
      </c>
      <c r="BO13" s="16" cm="1">
        <f t="array" ref="BO13">(1+AJ13)*(1+INDEX(fx_rets,$BA13,BO$7))-1</f>
        <v>8.5472231555621114E-3</v>
      </c>
      <c r="BP13" s="16" cm="1">
        <f t="array" ref="BP13">(1+AK13)*(1+INDEX(fx_rets,$BA13,BP$7))-1</f>
        <v>8.6310617072771212E-3</v>
      </c>
      <c r="BQ13" s="16" cm="1">
        <f t="array" ref="BQ13">(1+AL13)*(1+INDEX(fx_rets,$BA13,BQ$7))-1</f>
        <v>8.9505733894033046E-3</v>
      </c>
      <c r="BR13" s="16" cm="1">
        <f t="array" ref="BR13">(1+AM13)*(1+INDEX(fx_rets,$BA13,BR$7))-1</f>
        <v>4.4445328664650674E-2</v>
      </c>
      <c r="BS13" s="16" cm="1">
        <f t="array" ref="BS13">(1+AN13)*(1+INDEX(fx_rets,$BA13,BS$7))-1</f>
        <v>5.290612083127777E-2</v>
      </c>
      <c r="BT13" s="16" cm="1">
        <f t="array" ref="BT13">(1+AO13)*(1+INDEX(fx_rets,$BA13,BT$7))-1</f>
        <v>3.4083034730120643E-2</v>
      </c>
      <c r="BU13" s="16" cm="1">
        <f t="array" ref="BU13">(1+AP13)*(1+INDEX(fx_rets,$BA13,BU$7))-1</f>
        <v>4.9793797827652586E-2</v>
      </c>
      <c r="BV13" s="17">
        <v>4</v>
      </c>
      <c r="BW13" s="15">
        <f>SUMPRODUCT(base_fx_wts,AW13:AZ13)</f>
        <v>0</v>
      </c>
      <c r="BX13" s="17">
        <v>4</v>
      </c>
      <c r="BY13" s="16">
        <f>(1+BB13)/(1+$BW13)-1</f>
        <v>1.4295361894478553E-4</v>
      </c>
      <c r="BZ13" s="16">
        <f>(1+BC13)/(1+$BW13)-1</f>
        <v>1.1337527303880712E-3</v>
      </c>
      <c r="CA13" s="16">
        <f>(1+BD13)/(1+$BW13)-1</f>
        <v>6.0805368183536324E-3</v>
      </c>
      <c r="CB13" s="16">
        <f>(1+BE13)/(1+$BW13)-1</f>
        <v>1.0746603304545355E-2</v>
      </c>
      <c r="CC13" s="16">
        <f>(1+BF13)/(1+$BW13)-1</f>
        <v>2.1663061857162935E-2</v>
      </c>
      <c r="CD13" s="16">
        <f>(1+BG13)/(1+$BW13)-1</f>
        <v>8.8681864426269907E-3</v>
      </c>
      <c r="CE13" s="16">
        <f>(1+BH13)/(1+$BW13)-1</f>
        <v>8.8755599843481914E-3</v>
      </c>
      <c r="CF13" s="16">
        <f>(1+BI13)/(1+$BW13)-1</f>
        <v>1.1970061927638609E-2</v>
      </c>
      <c r="CG13" s="16">
        <f>(1+BJ13)/(1+$BW13)-1</f>
        <v>1.4567368387787605E-2</v>
      </c>
      <c r="CH13" s="16">
        <f>(1+BK13)/(1+$BW13)-1</f>
        <v>1.3876223774925478E-2</v>
      </c>
      <c r="CI13" s="16">
        <f>(1+BL13)/(1+$BW13)-1</f>
        <v>1.5568670169237242E-2</v>
      </c>
      <c r="CJ13" s="16">
        <f>(1+BM13)/(1+$BW13)-1</f>
        <v>2.6115510072595605E-2</v>
      </c>
      <c r="CK13" s="16">
        <f>(1+BN13)/(1+$BW13)-1</f>
        <v>4.1132455622034936E-2</v>
      </c>
      <c r="CL13" s="16">
        <f>(1+BO13)/(1+$BW13)-1</f>
        <v>8.5472231555621114E-3</v>
      </c>
      <c r="CM13" s="16">
        <f>(1+BP13)/(1+$BW13)-1</f>
        <v>8.6310617072771212E-3</v>
      </c>
      <c r="CN13" s="16">
        <f>(1+BQ13)/(1+$BW13)-1</f>
        <v>8.9505733894033046E-3</v>
      </c>
      <c r="CO13" s="16">
        <f>(1+BR13)/(1+$BW13)-1</f>
        <v>4.4445328664650674E-2</v>
      </c>
      <c r="CP13" s="16">
        <f>(1+BS13)/(1+$BW13)-1</f>
        <v>5.290612083127777E-2</v>
      </c>
      <c r="CQ13" s="16">
        <f>(1+BT13)/(1+$BW13)-1</f>
        <v>3.4083034730120643E-2</v>
      </c>
      <c r="CR13" s="16">
        <f>(1+BU13)/(1+$BW13)-1</f>
        <v>4.9793797827652586E-2</v>
      </c>
    </row>
    <row r="14" spans="1:96" x14ac:dyDescent="0.2">
      <c r="A14" s="17">
        <v>5</v>
      </c>
      <c r="B14" s="25">
        <v>202.869</v>
      </c>
      <c r="C14" s="25">
        <v>1129.5640000000001</v>
      </c>
      <c r="D14" s="25">
        <v>1850.0160000000001</v>
      </c>
      <c r="E14" s="25">
        <v>1516.3779999999999</v>
      </c>
      <c r="F14" s="25">
        <v>1808.0530000000001</v>
      </c>
      <c r="G14" s="25">
        <v>143.613</v>
      </c>
      <c r="H14" s="25">
        <v>363.00400000000002</v>
      </c>
      <c r="I14" s="25">
        <v>470.53800000000001</v>
      </c>
      <c r="J14" s="25">
        <v>105.986</v>
      </c>
      <c r="K14" s="25">
        <v>640.976</v>
      </c>
      <c r="L14" s="25">
        <v>772.47799999999995</v>
      </c>
      <c r="M14" s="25">
        <v>234.68299999999999</v>
      </c>
      <c r="N14" s="25">
        <v>244.48599999999999</v>
      </c>
      <c r="O14" s="25">
        <v>103.462</v>
      </c>
      <c r="P14" s="25">
        <v>193.59700000000001</v>
      </c>
      <c r="Q14" s="25">
        <v>253.084</v>
      </c>
      <c r="R14" s="25">
        <v>2189.0500000000002</v>
      </c>
      <c r="S14" s="25">
        <v>2512.11</v>
      </c>
      <c r="T14" s="25">
        <v>5871.51</v>
      </c>
      <c r="U14" s="25">
        <v>9723.24</v>
      </c>
      <c r="V14" s="17">
        <v>5</v>
      </c>
      <c r="W14" s="15">
        <f t="shared" si="79"/>
        <v>-1.1336080279156224E-4</v>
      </c>
      <c r="X14" s="15">
        <f>C14/C13-1</f>
        <v>-1.4082925712344263E-3</v>
      </c>
      <c r="Y14" s="15">
        <f>D14/D13-1</f>
        <v>-5.2399206134551291E-3</v>
      </c>
      <c r="Z14" s="15">
        <f>E14/E13-1</f>
        <v>4.7142214445063946E-3</v>
      </c>
      <c r="AA14" s="15">
        <f>F14/F13-1</f>
        <v>8.8804545185694472E-3</v>
      </c>
      <c r="AB14" s="15">
        <f>G14/G13-1</f>
        <v>-3.202027022323195E-4</v>
      </c>
      <c r="AC14" s="15">
        <f>H14/H13-1</f>
        <v>-2.919225579025575E-4</v>
      </c>
      <c r="AD14" s="15">
        <f>I14/I13-1</f>
        <v>2.9336734693874433E-4</v>
      </c>
      <c r="AE14" s="15">
        <f>J14/J13-1</f>
        <v>1.698626000301573E-4</v>
      </c>
      <c r="AF14" s="15">
        <f>K14/K13-1</f>
        <v>-8.8069195889284302E-4</v>
      </c>
      <c r="AG14" s="15">
        <f>L14/L13-1</f>
        <v>-6.8605661132092877E-5</v>
      </c>
      <c r="AH14" s="15">
        <f>M14/M13-1</f>
        <v>1.1403353775475411E-2</v>
      </c>
      <c r="AI14" s="15">
        <f>N14/N13-1</f>
        <v>1.722093473186681E-2</v>
      </c>
      <c r="AJ14" s="15">
        <f>O14/O13-1</f>
        <v>8.6996027181429625E-5</v>
      </c>
      <c r="AK14" s="15">
        <f>P14/P13-1</f>
        <v>6.7712156141119806E-4</v>
      </c>
      <c r="AL14" s="15">
        <f>Q14/Q13-1</f>
        <v>2.1580825139879689E-3</v>
      </c>
      <c r="AM14" s="15">
        <f>R14/R13-1</f>
        <v>4.244447407520302E-2</v>
      </c>
      <c r="AN14" s="15">
        <f>S14/S13-1</f>
        <v>3.9496660680443441E-2</v>
      </c>
      <c r="AO14" s="15">
        <f>T14/T13-1</f>
        <v>3.3423624641606864E-2</v>
      </c>
      <c r="AP14" s="15">
        <f>U14/U13-1</f>
        <v>0.10459857472470913</v>
      </c>
      <c r="AQ14" s="17">
        <v>5</v>
      </c>
      <c r="AR14" s="25">
        <v>1</v>
      </c>
      <c r="AS14" s="26">
        <v>0.75049999999999994</v>
      </c>
      <c r="AT14" s="26">
        <v>0.62829999999999997</v>
      </c>
      <c r="AU14" s="25">
        <v>81.150000000000006</v>
      </c>
      <c r="AV14" s="17">
        <v>5</v>
      </c>
      <c r="AW14" s="15">
        <f t="shared" si="80"/>
        <v>0</v>
      </c>
      <c r="AX14" s="15">
        <f t="shared" si="81"/>
        <v>1.8387741505663024E-2</v>
      </c>
      <c r="AY14" s="15">
        <f t="shared" si="82"/>
        <v>9.8678975011936565E-3</v>
      </c>
      <c r="AZ14" s="15">
        <f t="shared" si="83"/>
        <v>-6.0135551447936031E-2</v>
      </c>
      <c r="BA14" s="17">
        <v>5</v>
      </c>
      <c r="BB14" s="16" cm="1">
        <f t="array" ref="BB14">(1+W14)*(1+INDEX(fx_rets,$BA14,BB$7))-1</f>
        <v>-1.1336080279156224E-4</v>
      </c>
      <c r="BC14" s="16" cm="1">
        <f t="array" ref="BC14">(1+X14)*(1+INDEX(fx_rets,$BA14,BC$7))-1</f>
        <v>-1.4082925712344263E-3</v>
      </c>
      <c r="BD14" s="16" cm="1">
        <f t="array" ref="BD14">(1+Y14)*(1+INDEX(fx_rets,$BA14,BD$7))-1</f>
        <v>-5.2399206134551291E-3</v>
      </c>
      <c r="BE14" s="16" cm="1">
        <f t="array" ref="BE14">(1+Z14)*(1+INDEX(fx_rets,$BA14,BE$7))-1</f>
        <v>4.7142214445063946E-3</v>
      </c>
      <c r="BF14" s="16" cm="1">
        <f t="array" ref="BF14">(1+AA14)*(1+INDEX(fx_rets,$BA14,BF$7))-1</f>
        <v>8.8804545185694472E-3</v>
      </c>
      <c r="BG14" s="16" cm="1">
        <f t="array" ref="BG14">(1+AB14)*(1+INDEX(fx_rets,$BA14,BG$7))-1</f>
        <v>1.8061650998912659E-2</v>
      </c>
      <c r="BH14" s="16" cm="1">
        <f t="array" ref="BH14">(1+AC14)*(1+INDEX(fx_rets,$BA14,BH$7))-1</f>
        <v>1.8090451151226095E-2</v>
      </c>
      <c r="BI14" s="16" cm="1">
        <f t="array" ref="BI14">(1+AD14)*(1+INDEX(fx_rets,$BA14,BI$7))-1</f>
        <v>1.8686503215543437E-2</v>
      </c>
      <c r="BJ14" s="16" cm="1">
        <f t="array" ref="BJ14">(1+AE14)*(1+INDEX(fx_rets,$BA14,BJ$7))-1</f>
        <v>1.0039436287950121E-2</v>
      </c>
      <c r="BK14" s="16" cm="1">
        <f t="array" ref="BK14">(1+AF14)*(1+INDEX(fx_rets,$BA14,BK$7))-1</f>
        <v>8.9785149643202278E-3</v>
      </c>
      <c r="BL14" s="16" cm="1">
        <f t="array" ref="BL14">(1+AG14)*(1+INDEX(fx_rets,$BA14,BL$7))-1</f>
        <v>9.7986148464295209E-3</v>
      </c>
      <c r="BM14" s="16" cm="1">
        <f t="array" ref="BM14">(1+AH14)*(1+INDEX(fx_rets,$BA14,BM$7))-1</f>
        <v>2.1383778402895404E-2</v>
      </c>
      <c r="BN14" s="16" cm="1">
        <f t="array" ref="BN14">(1+AI14)*(1+INDEX(fx_rets,$BA14,BN$7))-1</f>
        <v>2.7258766651869326E-2</v>
      </c>
      <c r="BO14" s="16" cm="1">
        <f t="array" ref="BO14">(1+AJ14)*(1+INDEX(fx_rets,$BA14,BO$7))-1</f>
        <v>-6.0053786974822887E-2</v>
      </c>
      <c r="BP14" s="16" cm="1">
        <f t="array" ref="BP14">(1+AK14)*(1+INDEX(fx_rets,$BA14,BP$7))-1</f>
        <v>-5.9499148965017623E-2</v>
      </c>
      <c r="BQ14" s="16" cm="1">
        <f t="array" ref="BQ14">(1+AL14)*(1+INDEX(fx_rets,$BA14,BQ$7))-1</f>
        <v>-5.8107246415996849E-2</v>
      </c>
      <c r="BR14" s="16" cm="1">
        <f t="array" ref="BR14">(1+AM14)*(1+INDEX(fx_rets,$BA14,BR$7))-1</f>
        <v>4.244447407520302E-2</v>
      </c>
      <c r="BS14" s="16" cm="1">
        <f t="array" ref="BS14">(1+AN14)*(1+INDEX(fx_rets,$BA14,BS$7))-1</f>
        <v>5.8610656573035325E-2</v>
      </c>
      <c r="BT14" s="16" cm="1">
        <f t="array" ref="BT14">(1+AO14)*(1+INDEX(fx_rets,$BA14,BT$7))-1</f>
        <v>4.3621343044882188E-2</v>
      </c>
      <c r="BU14" s="16" cm="1">
        <f t="array" ref="BU14">(1+AP14)*(1+INDEX(fx_rets,$BA14,BU$7))-1</f>
        <v>3.8172930305034658E-2</v>
      </c>
      <c r="BV14" s="17">
        <v>5</v>
      </c>
      <c r="BW14" s="15">
        <f>SUMPRODUCT(base_fx_wts,AW14:AZ14)</f>
        <v>0</v>
      </c>
      <c r="BX14" s="17">
        <v>5</v>
      </c>
      <c r="BY14" s="16">
        <f>(1+BB14)/(1+$BW14)-1</f>
        <v>-1.1336080279156224E-4</v>
      </c>
      <c r="BZ14" s="16">
        <f>(1+BC14)/(1+$BW14)-1</f>
        <v>-1.4082925712344263E-3</v>
      </c>
      <c r="CA14" s="16">
        <f>(1+BD14)/(1+$BW14)-1</f>
        <v>-5.2399206134551291E-3</v>
      </c>
      <c r="CB14" s="16">
        <f>(1+BE14)/(1+$BW14)-1</f>
        <v>4.7142214445063946E-3</v>
      </c>
      <c r="CC14" s="16">
        <f>(1+BF14)/(1+$BW14)-1</f>
        <v>8.8804545185694472E-3</v>
      </c>
      <c r="CD14" s="16">
        <f>(1+BG14)/(1+$BW14)-1</f>
        <v>1.8061650998912659E-2</v>
      </c>
      <c r="CE14" s="16">
        <f>(1+BH14)/(1+$BW14)-1</f>
        <v>1.8090451151226095E-2</v>
      </c>
      <c r="CF14" s="16">
        <f>(1+BI14)/(1+$BW14)-1</f>
        <v>1.8686503215543437E-2</v>
      </c>
      <c r="CG14" s="16">
        <f>(1+BJ14)/(1+$BW14)-1</f>
        <v>1.0039436287950121E-2</v>
      </c>
      <c r="CH14" s="16">
        <f>(1+BK14)/(1+$BW14)-1</f>
        <v>8.9785149643202278E-3</v>
      </c>
      <c r="CI14" s="16">
        <f>(1+BL14)/(1+$BW14)-1</f>
        <v>9.7986148464295209E-3</v>
      </c>
      <c r="CJ14" s="16">
        <f>(1+BM14)/(1+$BW14)-1</f>
        <v>2.1383778402895404E-2</v>
      </c>
      <c r="CK14" s="16">
        <f>(1+BN14)/(1+$BW14)-1</f>
        <v>2.7258766651869326E-2</v>
      </c>
      <c r="CL14" s="16">
        <f>(1+BO14)/(1+$BW14)-1</f>
        <v>-6.0053786974822887E-2</v>
      </c>
      <c r="CM14" s="16">
        <f>(1+BP14)/(1+$BW14)-1</f>
        <v>-5.9499148965017623E-2</v>
      </c>
      <c r="CN14" s="16">
        <f>(1+BQ14)/(1+$BW14)-1</f>
        <v>-5.8107246415996849E-2</v>
      </c>
      <c r="CO14" s="16">
        <f>(1+BR14)/(1+$BW14)-1</f>
        <v>4.244447407520302E-2</v>
      </c>
      <c r="CP14" s="16">
        <f>(1+BS14)/(1+$BW14)-1</f>
        <v>5.8610656573035325E-2</v>
      </c>
      <c r="CQ14" s="16">
        <f>(1+BT14)/(1+$BW14)-1</f>
        <v>4.3621343044882188E-2</v>
      </c>
      <c r="CR14" s="16">
        <f>(1+BU14)/(1+$BW14)-1</f>
        <v>3.8172930305034658E-2</v>
      </c>
    </row>
    <row r="15" spans="1:96" x14ac:dyDescent="0.2">
      <c r="A15" s="17">
        <v>6</v>
      </c>
      <c r="B15" s="25">
        <v>202.886</v>
      </c>
      <c r="C15" s="25">
        <v>1128.9280000000001</v>
      </c>
      <c r="D15" s="25">
        <v>1842.027</v>
      </c>
      <c r="E15" s="25">
        <v>1520.838</v>
      </c>
      <c r="F15" s="25">
        <v>1812.873</v>
      </c>
      <c r="G15" s="25">
        <v>143.642</v>
      </c>
      <c r="H15" s="25">
        <v>363.06200000000001</v>
      </c>
      <c r="I15" s="25">
        <v>470.81099999999998</v>
      </c>
      <c r="J15" s="25">
        <v>106.006</v>
      </c>
      <c r="K15" s="25">
        <v>641.16700000000003</v>
      </c>
      <c r="L15" s="25">
        <v>772.03200000000004</v>
      </c>
      <c r="M15" s="25">
        <v>235.86099999999999</v>
      </c>
      <c r="N15" s="25">
        <v>245.96700000000001</v>
      </c>
      <c r="O15" s="25">
        <v>103.473</v>
      </c>
      <c r="P15" s="25">
        <v>193.58799999999999</v>
      </c>
      <c r="Q15" s="25">
        <v>253.09700000000001</v>
      </c>
      <c r="R15" s="25">
        <v>2260.0500000000002</v>
      </c>
      <c r="S15" s="25">
        <v>2477.2800000000002</v>
      </c>
      <c r="T15" s="25">
        <v>5768.45</v>
      </c>
      <c r="U15" s="25">
        <v>10083.56</v>
      </c>
      <c r="V15" s="17">
        <v>6</v>
      </c>
      <c r="W15" s="15">
        <f t="shared" si="79"/>
        <v>8.379791885393395E-5</v>
      </c>
      <c r="X15" s="15">
        <f>C15/C14-1</f>
        <v>-5.6304910567261945E-4</v>
      </c>
      <c r="Y15" s="15">
        <f>D15/D14-1</f>
        <v>-4.3183410305640546E-3</v>
      </c>
      <c r="Z15" s="15">
        <f>E15/E14-1</f>
        <v>2.941219141928908E-3</v>
      </c>
      <c r="AA15" s="15">
        <f>F15/F14-1</f>
        <v>2.6658510563573046E-3</v>
      </c>
      <c r="AB15" s="15">
        <f>G15/G14-1</f>
        <v>2.0193158001013956E-4</v>
      </c>
      <c r="AC15" s="15">
        <f>H15/H14-1</f>
        <v>1.5977785368748165E-4</v>
      </c>
      <c r="AD15" s="15">
        <f>I15/I14-1</f>
        <v>5.8018693495531792E-4</v>
      </c>
      <c r="AE15" s="15">
        <f>J15/J14-1</f>
        <v>1.887041684749402E-4</v>
      </c>
      <c r="AF15" s="15">
        <f>K15/K14-1</f>
        <v>2.9798307580941596E-4</v>
      </c>
      <c r="AG15" s="15">
        <f>L15/L14-1</f>
        <v>-5.7736272100938901E-4</v>
      </c>
      <c r="AH15" s="15">
        <f>M15/M14-1</f>
        <v>5.0195369924537214E-3</v>
      </c>
      <c r="AI15" s="15">
        <f>N15/N14-1</f>
        <v>6.0576065705195692E-3</v>
      </c>
      <c r="AJ15" s="15">
        <f>O15/O14-1</f>
        <v>1.0631922831572105E-4</v>
      </c>
      <c r="AK15" s="15">
        <f>P15/P14-1</f>
        <v>-4.648832368281397E-5</v>
      </c>
      <c r="AL15" s="15">
        <f>Q15/Q14-1</f>
        <v>5.1366344770986672E-5</v>
      </c>
      <c r="AM15" s="15">
        <f>R15/R14-1</f>
        <v>3.243416093739282E-2</v>
      </c>
      <c r="AN15" s="15">
        <f>S15/S14-1</f>
        <v>-1.386483872123434E-2</v>
      </c>
      <c r="AO15" s="15">
        <f>T15/T14-1</f>
        <v>-1.7552554623938343E-2</v>
      </c>
      <c r="AP15" s="15">
        <f>U15/U14-1</f>
        <v>3.7057606312299152E-2</v>
      </c>
      <c r="AQ15" s="17">
        <v>6</v>
      </c>
      <c r="AR15" s="25">
        <v>1</v>
      </c>
      <c r="AS15" s="26">
        <v>0.74950000000000006</v>
      </c>
      <c r="AT15" s="26">
        <v>0.62460000000000004</v>
      </c>
      <c r="AU15" s="25">
        <v>82.87</v>
      </c>
      <c r="AV15" s="17">
        <v>6</v>
      </c>
      <c r="AW15" s="15">
        <f t="shared" si="80"/>
        <v>0</v>
      </c>
      <c r="AX15" s="15">
        <f t="shared" si="81"/>
        <v>1.3342228152100066E-3</v>
      </c>
      <c r="AY15" s="15">
        <f t="shared" si="82"/>
        <v>5.9237912263847559E-3</v>
      </c>
      <c r="AZ15" s="15">
        <f t="shared" si="83"/>
        <v>-2.0755400024134119E-2</v>
      </c>
      <c r="BA15" s="17">
        <v>6</v>
      </c>
      <c r="BB15" s="16" cm="1">
        <f t="array" ref="BB15">(1+W15)*(1+INDEX(fx_rets,$BA15,BB$7))-1</f>
        <v>8.379791885393395E-5</v>
      </c>
      <c r="BC15" s="16" cm="1">
        <f t="array" ref="BC15">(1+X15)*(1+INDEX(fx_rets,$BA15,BC$7))-1</f>
        <v>-5.6304910567261945E-4</v>
      </c>
      <c r="BD15" s="16" cm="1">
        <f t="array" ref="BD15">(1+Y15)*(1+INDEX(fx_rets,$BA15,BD$7))-1</f>
        <v>-4.3183410305640546E-3</v>
      </c>
      <c r="BE15" s="16" cm="1">
        <f t="array" ref="BE15">(1+Z15)*(1+INDEX(fx_rets,$BA15,BE$7))-1</f>
        <v>2.941219141928908E-3</v>
      </c>
      <c r="BF15" s="16" cm="1">
        <f t="array" ref="BF15">(1+AA15)*(1+INDEX(fx_rets,$BA15,BF$7))-1</f>
        <v>2.6658510563573046E-3</v>
      </c>
      <c r="BG15" s="16" cm="1">
        <f t="array" ref="BG15">(1+AB15)*(1+INDEX(fx_rets,$BA15,BG$7))-1</f>
        <v>1.5364238169413014E-3</v>
      </c>
      <c r="BH15" s="16" cm="1">
        <f t="array" ref="BH15">(1+AC15)*(1+INDEX(fx_rets,$BA15,BH$7))-1</f>
        <v>1.4942138481552902E-3</v>
      </c>
      <c r="BI15" s="16" cm="1">
        <f t="array" ref="BI15">(1+AD15)*(1+INDEX(fx_rets,$BA15,BI$7))-1</f>
        <v>1.9151838488109529E-3</v>
      </c>
      <c r="BJ15" s="16" cm="1">
        <f t="array" ref="BJ15">(1+AE15)*(1+INDEX(fx_rets,$BA15,BJ$7))-1</f>
        <v>6.1136132389572051E-3</v>
      </c>
      <c r="BK15" s="16" cm="1">
        <f t="array" ref="BK15">(1+AF15)*(1+INDEX(fx_rets,$BA15,BK$7))-1</f>
        <v>6.2235394917242726E-3</v>
      </c>
      <c r="BL15" s="16" cm="1">
        <f t="array" ref="BL15">(1+AG15)*(1+INDEX(fx_rets,$BA15,BL$7))-1</f>
        <v>5.3430083291541308E-3</v>
      </c>
      <c r="BM15" s="16" cm="1">
        <f t="array" ref="BM15">(1+AH15)*(1+INDEX(fx_rets,$BA15,BM$7))-1</f>
        <v>1.0973062908034903E-2</v>
      </c>
      <c r="BN15" s="16" cm="1">
        <f t="array" ref="BN15">(1+AI15)*(1+INDEX(fx_rets,$BA15,BN$7))-1</f>
        <v>1.2017281793559764E-2</v>
      </c>
      <c r="BO15" s="16" cm="1">
        <f t="array" ref="BO15">(1+AJ15)*(1+INDEX(fx_rets,$BA15,BO$7))-1</f>
        <v>-2.0651287493932302E-2</v>
      </c>
      <c r="BP15" s="16" cm="1">
        <f t="array" ref="BP15">(1+AK15)*(1+INDEX(fx_rets,$BA15,BP$7))-1</f>
        <v>-2.0800923464062482E-2</v>
      </c>
      <c r="BQ15" s="16" cm="1">
        <f t="array" ref="BQ15">(1+AL15)*(1+INDEX(fx_rets,$BA15,BQ$7))-1</f>
        <v>-2.0705099808396632E-2</v>
      </c>
      <c r="BR15" s="16" cm="1">
        <f t="array" ref="BR15">(1+AM15)*(1+INDEX(fx_rets,$BA15,BR$7))-1</f>
        <v>3.243416093739282E-2</v>
      </c>
      <c r="BS15" s="16" cm="1">
        <f t="array" ref="BS15">(1+AN15)*(1+INDEX(fx_rets,$BA15,BS$7))-1</f>
        <v>-1.2549114690175389E-2</v>
      </c>
      <c r="BT15" s="16" cm="1">
        <f t="array" ref="BT15">(1+AO15)*(1+INDEX(fx_rets,$BA15,BT$7))-1</f>
        <v>-1.1732741066635466E-2</v>
      </c>
      <c r="BU15" s="16" cm="1">
        <f t="array" ref="BU15">(1+AP15)*(1+INDEX(fx_rets,$BA15,BU$7))-1</f>
        <v>1.553306084521644E-2</v>
      </c>
      <c r="BV15" s="17">
        <v>6</v>
      </c>
      <c r="BW15" s="15">
        <f>SUMPRODUCT(base_fx_wts,AW15:AZ15)</f>
        <v>0</v>
      </c>
      <c r="BX15" s="17">
        <v>6</v>
      </c>
      <c r="BY15" s="16">
        <f>(1+BB15)/(1+$BW15)-1</f>
        <v>8.379791885393395E-5</v>
      </c>
      <c r="BZ15" s="16">
        <f>(1+BC15)/(1+$BW15)-1</f>
        <v>-5.6304910567261945E-4</v>
      </c>
      <c r="CA15" s="16">
        <f>(1+BD15)/(1+$BW15)-1</f>
        <v>-4.3183410305640546E-3</v>
      </c>
      <c r="CB15" s="16">
        <f>(1+BE15)/(1+$BW15)-1</f>
        <v>2.941219141928908E-3</v>
      </c>
      <c r="CC15" s="16">
        <f>(1+BF15)/(1+$BW15)-1</f>
        <v>2.6658510563573046E-3</v>
      </c>
      <c r="CD15" s="16">
        <f>(1+BG15)/(1+$BW15)-1</f>
        <v>1.5364238169413014E-3</v>
      </c>
      <c r="CE15" s="16">
        <f>(1+BH15)/(1+$BW15)-1</f>
        <v>1.4942138481552902E-3</v>
      </c>
      <c r="CF15" s="16">
        <f>(1+BI15)/(1+$BW15)-1</f>
        <v>1.9151838488109529E-3</v>
      </c>
      <c r="CG15" s="16">
        <f>(1+BJ15)/(1+$BW15)-1</f>
        <v>6.1136132389572051E-3</v>
      </c>
      <c r="CH15" s="16">
        <f>(1+BK15)/(1+$BW15)-1</f>
        <v>6.2235394917242726E-3</v>
      </c>
      <c r="CI15" s="16">
        <f>(1+BL15)/(1+$BW15)-1</f>
        <v>5.3430083291541308E-3</v>
      </c>
      <c r="CJ15" s="16">
        <f>(1+BM15)/(1+$BW15)-1</f>
        <v>1.0973062908034903E-2</v>
      </c>
      <c r="CK15" s="16">
        <f>(1+BN15)/(1+$BW15)-1</f>
        <v>1.2017281793559764E-2</v>
      </c>
      <c r="CL15" s="16">
        <f>(1+BO15)/(1+$BW15)-1</f>
        <v>-2.0651287493932302E-2</v>
      </c>
      <c r="CM15" s="16">
        <f>(1+BP15)/(1+$BW15)-1</f>
        <v>-2.0800923464062482E-2</v>
      </c>
      <c r="CN15" s="16">
        <f>(1+BQ15)/(1+$BW15)-1</f>
        <v>-2.0705099808396632E-2</v>
      </c>
      <c r="CO15" s="16">
        <f>(1+BR15)/(1+$BW15)-1</f>
        <v>3.243416093739282E-2</v>
      </c>
      <c r="CP15" s="16">
        <f>(1+BS15)/(1+$BW15)-1</f>
        <v>-1.2549114690175389E-2</v>
      </c>
      <c r="CQ15" s="16">
        <f>(1+BT15)/(1+$BW15)-1</f>
        <v>-1.1732741066635466E-2</v>
      </c>
      <c r="CR15" s="16">
        <f>(1+BU15)/(1+$BW15)-1</f>
        <v>1.553306084521644E-2</v>
      </c>
    </row>
    <row r="16" spans="1:96" x14ac:dyDescent="0.2">
      <c r="A16" s="17">
        <v>7</v>
      </c>
      <c r="B16" s="25">
        <v>202.93199999999999</v>
      </c>
      <c r="C16" s="25">
        <v>1131.3050000000001</v>
      </c>
      <c r="D16" s="25">
        <v>1858.345</v>
      </c>
      <c r="E16" s="25">
        <v>1523.9649999999999</v>
      </c>
      <c r="F16" s="25">
        <v>1824.502</v>
      </c>
      <c r="G16" s="25">
        <v>143.68299999999999</v>
      </c>
      <c r="H16" s="25">
        <v>363.95100000000002</v>
      </c>
      <c r="I16" s="25">
        <v>474.34100000000001</v>
      </c>
      <c r="J16" s="25">
        <v>106.057</v>
      </c>
      <c r="K16" s="25">
        <v>641.20000000000005</v>
      </c>
      <c r="L16" s="25">
        <v>771.37199999999996</v>
      </c>
      <c r="M16" s="25">
        <v>235.554</v>
      </c>
      <c r="N16" s="25">
        <v>244.50800000000001</v>
      </c>
      <c r="O16" s="25">
        <v>103.486</v>
      </c>
      <c r="P16" s="25">
        <v>193.67400000000001</v>
      </c>
      <c r="Q16" s="25">
        <v>253.721</v>
      </c>
      <c r="R16" s="25">
        <v>2245.04</v>
      </c>
      <c r="S16" s="25">
        <v>2306.4299999999998</v>
      </c>
      <c r="T16" s="25">
        <v>5737.78</v>
      </c>
      <c r="U16" s="25">
        <v>9520.89</v>
      </c>
      <c r="V16" s="17">
        <v>7</v>
      </c>
      <c r="W16" s="15">
        <f t="shared" si="79"/>
        <v>2.2672831047976238E-4</v>
      </c>
      <c r="X16" s="15">
        <f>C16/C15-1</f>
        <v>2.1055372884719592E-3</v>
      </c>
      <c r="Y16" s="15">
        <f>D16/D15-1</f>
        <v>8.8587192261568859E-3</v>
      </c>
      <c r="Z16" s="15">
        <f>E16/E15-1</f>
        <v>2.0561032799022438E-3</v>
      </c>
      <c r="AA16" s="15">
        <f>F16/F15-1</f>
        <v>6.4146799031150614E-3</v>
      </c>
      <c r="AB16" s="15">
        <f>G16/G15-1</f>
        <v>2.8543183748475087E-4</v>
      </c>
      <c r="AC16" s="15">
        <f>H16/H15-1</f>
        <v>2.4486175914857355E-3</v>
      </c>
      <c r="AD16" s="15">
        <f>I16/I15-1</f>
        <v>7.4977007758951775E-3</v>
      </c>
      <c r="AE16" s="15">
        <f>J16/J15-1</f>
        <v>4.8110484312213764E-4</v>
      </c>
      <c r="AF16" s="15">
        <f>K16/K15-1</f>
        <v>5.1468650133390526E-5</v>
      </c>
      <c r="AG16" s="15">
        <f>L16/L15-1</f>
        <v>-8.5488684406875848E-4</v>
      </c>
      <c r="AH16" s="15">
        <f>M16/M15-1</f>
        <v>-1.3016140862626147E-3</v>
      </c>
      <c r="AI16" s="15">
        <f>N16/N15-1</f>
        <v>-5.9316900234583914E-3</v>
      </c>
      <c r="AJ16" s="15">
        <f>O16/O15-1</f>
        <v>1.2563663950992954E-4</v>
      </c>
      <c r="AK16" s="15">
        <f>P16/P15-1</f>
        <v>4.4424241171969747E-4</v>
      </c>
      <c r="AL16" s="15">
        <f>Q16/Q15-1</f>
        <v>2.4654579074425698E-3</v>
      </c>
      <c r="AM16" s="15">
        <f>R16/R15-1</f>
        <v>-6.6414459857083719E-3</v>
      </c>
      <c r="AN16" s="15">
        <f>S16/S15-1</f>
        <v>-6.8966770005812972E-2</v>
      </c>
      <c r="AO16" s="15">
        <f>T16/T15-1</f>
        <v>-5.3168528807565618E-3</v>
      </c>
      <c r="AP16" s="15">
        <f>U16/U15-1</f>
        <v>-5.5800729107577052E-2</v>
      </c>
      <c r="AQ16" s="17">
        <v>7</v>
      </c>
      <c r="AR16" s="25">
        <v>1</v>
      </c>
      <c r="AS16" s="26">
        <v>0.75539999999999996</v>
      </c>
      <c r="AT16" s="26">
        <v>0.61599999999999999</v>
      </c>
      <c r="AU16" s="25">
        <v>79.819999999999993</v>
      </c>
      <c r="AV16" s="17">
        <v>7</v>
      </c>
      <c r="AW16" s="15">
        <f t="shared" si="80"/>
        <v>0</v>
      </c>
      <c r="AX16" s="15">
        <f t="shared" si="81"/>
        <v>-7.8104315594386131E-3</v>
      </c>
      <c r="AY16" s="15">
        <f t="shared" si="82"/>
        <v>1.3961038961038952E-2</v>
      </c>
      <c r="AZ16" s="15">
        <f t="shared" si="83"/>
        <v>3.8210974693059452E-2</v>
      </c>
      <c r="BA16" s="17">
        <v>7</v>
      </c>
      <c r="BB16" s="16" cm="1">
        <f t="array" ref="BB16">(1+W16)*(1+INDEX(fx_rets,$BA16,BB$7))-1</f>
        <v>2.2672831047976238E-4</v>
      </c>
      <c r="BC16" s="16" cm="1">
        <f t="array" ref="BC16">(1+X16)*(1+INDEX(fx_rets,$BA16,BC$7))-1</f>
        <v>2.1055372884719592E-3</v>
      </c>
      <c r="BD16" s="16" cm="1">
        <f t="array" ref="BD16">(1+Y16)*(1+INDEX(fx_rets,$BA16,BD$7))-1</f>
        <v>8.8587192261568859E-3</v>
      </c>
      <c r="BE16" s="16" cm="1">
        <f t="array" ref="BE16">(1+Z16)*(1+INDEX(fx_rets,$BA16,BE$7))-1</f>
        <v>2.0561032799022438E-3</v>
      </c>
      <c r="BF16" s="16" cm="1">
        <f t="array" ref="BF16">(1+AA16)*(1+INDEX(fx_rets,$BA16,BF$7))-1</f>
        <v>6.4146799031150614E-3</v>
      </c>
      <c r="BG16" s="16" cm="1">
        <f t="array" ref="BG16">(1+AB16)*(1+INDEX(fx_rets,$BA16,BG$7))-1</f>
        <v>-7.5272290677854681E-3</v>
      </c>
      <c r="BH16" s="16" cm="1">
        <f t="array" ref="BH16">(1+AC16)*(1+INDEX(fx_rets,$BA16,BH$7))-1</f>
        <v>-5.3809387280664422E-3</v>
      </c>
      <c r="BI16" s="16" cm="1">
        <f t="array" ref="BI16">(1+AD16)*(1+INDEX(fx_rets,$BA16,BI$7))-1</f>
        <v>-3.7129106230671116E-4</v>
      </c>
      <c r="BJ16" s="16" cm="1">
        <f t="array" ref="BJ16">(1+AE16)*(1+INDEX(fx_rets,$BA16,BJ$7))-1</f>
        <v>1.4448860527620289E-2</v>
      </c>
      <c r="BK16" s="16" cm="1">
        <f t="array" ref="BK16">(1+AF16)*(1+INDEX(fx_rets,$BA16,BK$7))-1</f>
        <v>1.4013226167002069E-2</v>
      </c>
      <c r="BL16" s="16" cm="1">
        <f t="array" ref="BL16">(1+AG16)*(1+INDEX(fx_rets,$BA16,BL$7))-1</f>
        <v>1.309421700843294E-2</v>
      </c>
      <c r="BM16" s="16" cm="1">
        <f t="array" ref="BM16">(1+AH16)*(1+INDEX(fx_rets,$BA16,BM$7))-1</f>
        <v>1.2641252989805896E-2</v>
      </c>
      <c r="BN16" s="16" cm="1">
        <f t="array" ref="BN16">(1+AI16)*(1+INDEX(fx_rets,$BA16,BN$7))-1</f>
        <v>7.9465363820583335E-3</v>
      </c>
      <c r="BO16" s="16" cm="1">
        <f t="array" ref="BO16">(1+AJ16)*(1+INDEX(fx_rets,$BA16,BO$7))-1</f>
        <v>3.8341412031022148E-2</v>
      </c>
      <c r="BP16" s="16" cm="1">
        <f t="array" ref="BP16">(1+AK16)*(1+INDEX(fx_rets,$BA16,BP$7))-1</f>
        <v>3.867219204033101E-2</v>
      </c>
      <c r="BQ16" s="16" cm="1">
        <f t="array" ref="BQ16">(1+AL16)*(1+INDEX(fx_rets,$BA16,BQ$7))-1</f>
        <v>4.0770640150210147E-2</v>
      </c>
      <c r="BR16" s="16" cm="1">
        <f t="array" ref="BR16">(1+AM16)*(1+INDEX(fx_rets,$BA16,BR$7))-1</f>
        <v>-6.6414459857083719E-3</v>
      </c>
      <c r="BS16" s="16" cm="1">
        <f t="array" ref="BS16">(1+AN16)*(1+INDEX(fx_rets,$BA16,BS$7))-1</f>
        <v>-7.623854132824559E-2</v>
      </c>
      <c r="BT16" s="16" cm="1">
        <f t="array" ref="BT16">(1+AO16)*(1+INDEX(fx_rets,$BA16,BT$7))-1</f>
        <v>8.5699572900639343E-3</v>
      </c>
      <c r="BU16" s="16" cm="1">
        <f t="array" ref="BU16">(1+AP16)*(1+INDEX(fx_rets,$BA16,BU$7))-1</f>
        <v>-1.9721954662301533E-2</v>
      </c>
      <c r="BV16" s="17">
        <v>7</v>
      </c>
      <c r="BW16" s="15">
        <f>SUMPRODUCT(base_fx_wts,AW16:AZ16)</f>
        <v>0</v>
      </c>
      <c r="BX16" s="17">
        <v>7</v>
      </c>
      <c r="BY16" s="16">
        <f>(1+BB16)/(1+$BW16)-1</f>
        <v>2.2672831047976238E-4</v>
      </c>
      <c r="BZ16" s="16">
        <f>(1+BC16)/(1+$BW16)-1</f>
        <v>2.1055372884719592E-3</v>
      </c>
      <c r="CA16" s="16">
        <f>(1+BD16)/(1+$BW16)-1</f>
        <v>8.8587192261568859E-3</v>
      </c>
      <c r="CB16" s="16">
        <f>(1+BE16)/(1+$BW16)-1</f>
        <v>2.0561032799022438E-3</v>
      </c>
      <c r="CC16" s="16">
        <f>(1+BF16)/(1+$BW16)-1</f>
        <v>6.4146799031150614E-3</v>
      </c>
      <c r="CD16" s="16">
        <f>(1+BG16)/(1+$BW16)-1</f>
        <v>-7.5272290677854681E-3</v>
      </c>
      <c r="CE16" s="16">
        <f>(1+BH16)/(1+$BW16)-1</f>
        <v>-5.3809387280664422E-3</v>
      </c>
      <c r="CF16" s="16">
        <f>(1+BI16)/(1+$BW16)-1</f>
        <v>-3.7129106230671116E-4</v>
      </c>
      <c r="CG16" s="16">
        <f>(1+BJ16)/(1+$BW16)-1</f>
        <v>1.4448860527620289E-2</v>
      </c>
      <c r="CH16" s="16">
        <f>(1+BK16)/(1+$BW16)-1</f>
        <v>1.4013226167002069E-2</v>
      </c>
      <c r="CI16" s="16">
        <f>(1+BL16)/(1+$BW16)-1</f>
        <v>1.309421700843294E-2</v>
      </c>
      <c r="CJ16" s="16">
        <f>(1+BM16)/(1+$BW16)-1</f>
        <v>1.2641252989805896E-2</v>
      </c>
      <c r="CK16" s="16">
        <f>(1+BN16)/(1+$BW16)-1</f>
        <v>7.9465363820583335E-3</v>
      </c>
      <c r="CL16" s="16">
        <f>(1+BO16)/(1+$BW16)-1</f>
        <v>3.8341412031022148E-2</v>
      </c>
      <c r="CM16" s="16">
        <f>(1+BP16)/(1+$BW16)-1</f>
        <v>3.867219204033101E-2</v>
      </c>
      <c r="CN16" s="16">
        <f>(1+BQ16)/(1+$BW16)-1</f>
        <v>4.0770640150210147E-2</v>
      </c>
      <c r="CO16" s="16">
        <f>(1+BR16)/(1+$BW16)-1</f>
        <v>-6.6414459857083719E-3</v>
      </c>
      <c r="CP16" s="16">
        <f>(1+BS16)/(1+$BW16)-1</f>
        <v>-7.623854132824559E-2</v>
      </c>
      <c r="CQ16" s="16">
        <f>(1+BT16)/(1+$BW16)-1</f>
        <v>8.5699572900639343E-3</v>
      </c>
      <c r="CR16" s="16">
        <f>(1+BU16)/(1+$BW16)-1</f>
        <v>-1.9721954662301533E-2</v>
      </c>
    </row>
    <row r="17" spans="1:96" x14ac:dyDescent="0.2">
      <c r="A17" s="17">
        <v>8</v>
      </c>
      <c r="B17" s="25">
        <v>202.97499999999999</v>
      </c>
      <c r="C17" s="25">
        <v>1131.77</v>
      </c>
      <c r="D17" s="25">
        <v>1865.9090000000001</v>
      </c>
      <c r="E17" s="25">
        <v>1521.2850000000001</v>
      </c>
      <c r="F17" s="25">
        <v>1821.07</v>
      </c>
      <c r="G17" s="25">
        <v>143.75200000000001</v>
      </c>
      <c r="H17" s="25">
        <v>364.59100000000001</v>
      </c>
      <c r="I17" s="25">
        <v>478.64100000000002</v>
      </c>
      <c r="J17" s="25">
        <v>106.167</v>
      </c>
      <c r="K17" s="25">
        <v>644.46900000000005</v>
      </c>
      <c r="L17" s="25">
        <v>782.87699999999995</v>
      </c>
      <c r="M17" s="25">
        <v>235.00700000000001</v>
      </c>
      <c r="N17" s="25">
        <v>244.405</v>
      </c>
      <c r="O17" s="25">
        <v>103.494</v>
      </c>
      <c r="P17" s="25">
        <v>193.72300000000001</v>
      </c>
      <c r="Q17" s="25">
        <v>254.203</v>
      </c>
      <c r="R17" s="25">
        <v>2108.39</v>
      </c>
      <c r="S17" s="25">
        <v>2118.94</v>
      </c>
      <c r="T17" s="25">
        <v>5320.86</v>
      </c>
      <c r="U17" s="25">
        <v>8542.73</v>
      </c>
      <c r="V17" s="17">
        <v>8</v>
      </c>
      <c r="W17" s="15">
        <f t="shared" si="79"/>
        <v>2.1189363924856153E-4</v>
      </c>
      <c r="X17" s="15">
        <f>C17/C16-1</f>
        <v>4.1102973999040948E-4</v>
      </c>
      <c r="Y17" s="15">
        <f>D17/D16-1</f>
        <v>4.0702883479655227E-3</v>
      </c>
      <c r="Z17" s="15">
        <f>E17/E16-1</f>
        <v>-1.758570570846385E-3</v>
      </c>
      <c r="AA17" s="15">
        <f>F17/F16-1</f>
        <v>-1.8810612430131268E-3</v>
      </c>
      <c r="AB17" s="15">
        <f>G17/G16-1</f>
        <v>4.8022382606172087E-4</v>
      </c>
      <c r="AC17" s="15">
        <f>H17/H16-1</f>
        <v>1.7584784764981265E-3</v>
      </c>
      <c r="AD17" s="15">
        <f>I17/I16-1</f>
        <v>9.0652083627602575E-3</v>
      </c>
      <c r="AE17" s="15">
        <f>J17/J16-1</f>
        <v>1.0371781211990783E-3</v>
      </c>
      <c r="AF17" s="15">
        <f>K17/K16-1</f>
        <v>5.0982532751091547E-3</v>
      </c>
      <c r="AG17" s="15">
        <f>L17/L16-1</f>
        <v>1.4914982654283593E-2</v>
      </c>
      <c r="AH17" s="15">
        <f>M17/M16-1</f>
        <v>-2.3221851465056176E-3</v>
      </c>
      <c r="AI17" s="15">
        <f>N17/N16-1</f>
        <v>-4.212541102950329E-4</v>
      </c>
      <c r="AJ17" s="15">
        <f>O17/O16-1</f>
        <v>7.7305142724526377E-5</v>
      </c>
      <c r="AK17" s="15">
        <f>P17/P16-1</f>
        <v>2.5300246806492233E-4</v>
      </c>
      <c r="AL17" s="15">
        <f>Q17/Q16-1</f>
        <v>1.8997245005341057E-3</v>
      </c>
      <c r="AM17" s="15">
        <f>R17/R16-1</f>
        <v>-6.0867512382852929E-2</v>
      </c>
      <c r="AN17" s="15">
        <f>S17/S16-1</f>
        <v>-8.1290132369072454E-2</v>
      </c>
      <c r="AO17" s="15">
        <f>T17/T16-1</f>
        <v>-7.2662249162568138E-2</v>
      </c>
      <c r="AP17" s="15">
        <f>U17/U16-1</f>
        <v>-0.10273829442415572</v>
      </c>
      <c r="AQ17" s="17">
        <v>8</v>
      </c>
      <c r="AR17" s="25">
        <v>1</v>
      </c>
      <c r="AS17" s="26">
        <v>0.80869999999999997</v>
      </c>
      <c r="AT17" s="26">
        <v>0.64910000000000001</v>
      </c>
      <c r="AU17" s="25">
        <v>78.319999999999993</v>
      </c>
      <c r="AV17" s="17">
        <v>8</v>
      </c>
      <c r="AW17" s="15">
        <f t="shared" si="80"/>
        <v>0</v>
      </c>
      <c r="AX17" s="15">
        <f t="shared" si="81"/>
        <v>-6.5908247805119391E-2</v>
      </c>
      <c r="AY17" s="15">
        <f t="shared" si="82"/>
        <v>-5.0993683561854852E-2</v>
      </c>
      <c r="AZ17" s="15">
        <f t="shared" si="83"/>
        <v>1.9152196118488174E-2</v>
      </c>
      <c r="BA17" s="17">
        <v>8</v>
      </c>
      <c r="BB17" s="16" cm="1">
        <f t="array" ref="BB17">(1+W17)*(1+INDEX(fx_rets,$BA17,BB$7))-1</f>
        <v>2.1189363924856153E-4</v>
      </c>
      <c r="BC17" s="16" cm="1">
        <f t="array" ref="BC17">(1+X17)*(1+INDEX(fx_rets,$BA17,BC$7))-1</f>
        <v>4.1102973999040948E-4</v>
      </c>
      <c r="BD17" s="16" cm="1">
        <f t="array" ref="BD17">(1+Y17)*(1+INDEX(fx_rets,$BA17,BD$7))-1</f>
        <v>4.0702883479655227E-3</v>
      </c>
      <c r="BE17" s="16" cm="1">
        <f t="array" ref="BE17">(1+Z17)*(1+INDEX(fx_rets,$BA17,BE$7))-1</f>
        <v>-1.758570570846385E-3</v>
      </c>
      <c r="BF17" s="16" cm="1">
        <f t="array" ref="BF17">(1+AA17)*(1+INDEX(fx_rets,$BA17,BF$7))-1</f>
        <v>-1.8810612430131268E-3</v>
      </c>
      <c r="BG17" s="16" cm="1">
        <f t="array" ref="BG17">(1+AB17)*(1+INDEX(fx_rets,$BA17,BG$7))-1</f>
        <v>-6.5459674689987701E-2</v>
      </c>
      <c r="BH17" s="16" cm="1">
        <f t="array" ref="BH17">(1+AC17)*(1+INDEX(fx_rets,$BA17,BH$7))-1</f>
        <v>-6.4265667563810247E-2</v>
      </c>
      <c r="BI17" s="16" cm="1">
        <f t="array" ref="BI17">(1+AD17)*(1+INDEX(fx_rets,$BA17,BI$7))-1</f>
        <v>-5.7440511441536946E-2</v>
      </c>
      <c r="BJ17" s="16" cm="1">
        <f t="array" ref="BJ17">(1+AE17)*(1+INDEX(fx_rets,$BA17,BJ$7))-1</f>
        <v>-5.0009394973565491E-2</v>
      </c>
      <c r="BK17" s="16" cm="1">
        <f t="array" ref="BK17">(1+AF17)*(1+INDEX(fx_rets,$BA17,BK$7))-1</f>
        <v>-4.6155409000974812E-2</v>
      </c>
      <c r="BL17" s="16" cm="1">
        <f t="array" ref="BL17">(1+AG17)*(1+INDEX(fx_rets,$BA17,BL$7))-1</f>
        <v>-3.6839270813374347E-2</v>
      </c>
      <c r="BM17" s="16" cm="1">
        <f t="array" ref="BM17">(1+AH17)*(1+INDEX(fx_rets,$BA17,BM$7))-1</f>
        <v>-5.3197451933827522E-2</v>
      </c>
      <c r="BN17" s="16" cm="1">
        <f t="array" ref="BN17">(1+AI17)*(1+INDEX(fx_rets,$BA17,BN$7))-1</f>
        <v>-5.1393456373350355E-2</v>
      </c>
      <c r="BO17" s="16" cm="1">
        <f t="array" ref="BO17">(1+AJ17)*(1+INDEX(fx_rets,$BA17,BO$7))-1</f>
        <v>1.9230981824467142E-2</v>
      </c>
      <c r="BP17" s="16" cm="1">
        <f t="array" ref="BP17">(1+AK17)*(1+INDEX(fx_rets,$BA17,BP$7))-1</f>
        <v>1.941004413944003E-2</v>
      </c>
      <c r="BQ17" s="16" cm="1">
        <f t="array" ref="BQ17">(1+AL17)*(1+INDEX(fx_rets,$BA17,BQ$7))-1</f>
        <v>2.1088304515227696E-2</v>
      </c>
      <c r="BR17" s="16" cm="1">
        <f t="array" ref="BR17">(1+AM17)*(1+INDEX(fx_rets,$BA17,BR$7))-1</f>
        <v>-6.0867512382852929E-2</v>
      </c>
      <c r="BS17" s="16" cm="1">
        <f t="array" ref="BS17">(1+AN17)*(1+INDEX(fx_rets,$BA17,BS$7))-1</f>
        <v>-0.14184068998590005</v>
      </c>
      <c r="BT17" s="16" cm="1">
        <f t="array" ref="BT17">(1+AO17)*(1+INDEX(fx_rets,$BA17,BT$7))-1</f>
        <v>-0.11995061698373433</v>
      </c>
      <c r="BU17" s="16" cm="1">
        <f t="array" ref="BU17">(1+AP17)*(1+INDEX(fx_rets,$BA17,BU$7))-1</f>
        <v>-8.5553762269357958E-2</v>
      </c>
      <c r="BV17" s="17">
        <v>8</v>
      </c>
      <c r="BW17" s="15">
        <f>SUMPRODUCT(base_fx_wts,AW17:AZ17)</f>
        <v>0</v>
      </c>
      <c r="BX17" s="17">
        <v>8</v>
      </c>
      <c r="BY17" s="16">
        <f>(1+BB17)/(1+$BW17)-1</f>
        <v>2.1189363924856153E-4</v>
      </c>
      <c r="BZ17" s="16">
        <f>(1+BC17)/(1+$BW17)-1</f>
        <v>4.1102973999040948E-4</v>
      </c>
      <c r="CA17" s="16">
        <f>(1+BD17)/(1+$BW17)-1</f>
        <v>4.0702883479655227E-3</v>
      </c>
      <c r="CB17" s="16">
        <f>(1+BE17)/(1+$BW17)-1</f>
        <v>-1.758570570846385E-3</v>
      </c>
      <c r="CC17" s="16">
        <f>(1+BF17)/(1+$BW17)-1</f>
        <v>-1.8810612430131268E-3</v>
      </c>
      <c r="CD17" s="16">
        <f>(1+BG17)/(1+$BW17)-1</f>
        <v>-6.5459674689987701E-2</v>
      </c>
      <c r="CE17" s="16">
        <f>(1+BH17)/(1+$BW17)-1</f>
        <v>-6.4265667563810247E-2</v>
      </c>
      <c r="CF17" s="16">
        <f>(1+BI17)/(1+$BW17)-1</f>
        <v>-5.7440511441536946E-2</v>
      </c>
      <c r="CG17" s="16">
        <f>(1+BJ17)/(1+$BW17)-1</f>
        <v>-5.0009394973565491E-2</v>
      </c>
      <c r="CH17" s="16">
        <f>(1+BK17)/(1+$BW17)-1</f>
        <v>-4.6155409000974812E-2</v>
      </c>
      <c r="CI17" s="16">
        <f>(1+BL17)/(1+$BW17)-1</f>
        <v>-3.6839270813374347E-2</v>
      </c>
      <c r="CJ17" s="16">
        <f>(1+BM17)/(1+$BW17)-1</f>
        <v>-5.3197451933827522E-2</v>
      </c>
      <c r="CK17" s="16">
        <f>(1+BN17)/(1+$BW17)-1</f>
        <v>-5.1393456373350355E-2</v>
      </c>
      <c r="CL17" s="16">
        <f>(1+BO17)/(1+$BW17)-1</f>
        <v>1.9230981824467142E-2</v>
      </c>
      <c r="CM17" s="16">
        <f>(1+BP17)/(1+$BW17)-1</f>
        <v>1.941004413944003E-2</v>
      </c>
      <c r="CN17" s="16">
        <f>(1+BQ17)/(1+$BW17)-1</f>
        <v>2.1088304515227696E-2</v>
      </c>
      <c r="CO17" s="16">
        <f>(1+BR17)/(1+$BW17)-1</f>
        <v>-6.0867512382852929E-2</v>
      </c>
      <c r="CP17" s="16">
        <f>(1+BS17)/(1+$BW17)-1</f>
        <v>-0.14184068998590005</v>
      </c>
      <c r="CQ17" s="16">
        <f>(1+BT17)/(1+$BW17)-1</f>
        <v>-0.11995061698373433</v>
      </c>
      <c r="CR17" s="16">
        <f>(1+BU17)/(1+$BW17)-1</f>
        <v>-8.5553762269357958E-2</v>
      </c>
    </row>
    <row r="18" spans="1:96" x14ac:dyDescent="0.2">
      <c r="A18" s="17">
        <v>9</v>
      </c>
      <c r="B18" s="25">
        <v>202.976</v>
      </c>
      <c r="C18" s="25">
        <v>1131.116</v>
      </c>
      <c r="D18" s="25">
        <v>1863.3150000000001</v>
      </c>
      <c r="E18" s="25">
        <v>1526.316</v>
      </c>
      <c r="F18" s="25">
        <v>1832.356</v>
      </c>
      <c r="G18" s="25">
        <v>143.76</v>
      </c>
      <c r="H18" s="25">
        <v>363.89800000000002</v>
      </c>
      <c r="I18" s="25">
        <v>474.67500000000001</v>
      </c>
      <c r="J18" s="25">
        <v>106.163</v>
      </c>
      <c r="K18" s="25">
        <v>643.64700000000005</v>
      </c>
      <c r="L18" s="25">
        <v>780.01199999999994</v>
      </c>
      <c r="M18" s="25">
        <v>236.25200000000001</v>
      </c>
      <c r="N18" s="25">
        <v>246.86699999999999</v>
      </c>
      <c r="O18" s="25">
        <v>103.504</v>
      </c>
      <c r="P18" s="25">
        <v>193.74199999999999</v>
      </c>
      <c r="Q18" s="25">
        <v>254.33199999999999</v>
      </c>
      <c r="R18" s="25">
        <v>2194.2199999999998</v>
      </c>
      <c r="S18" s="25">
        <v>2264.7199999999998</v>
      </c>
      <c r="T18" s="25">
        <v>5571.15</v>
      </c>
      <c r="U18" s="25">
        <v>9006.7800000000007</v>
      </c>
      <c r="V18" s="17">
        <v>9</v>
      </c>
      <c r="W18" s="15">
        <f t="shared" si="79"/>
        <v>4.9267151127629916E-6</v>
      </c>
      <c r="X18" s="15">
        <f>C18/C17-1</f>
        <v>-5.7785592479031589E-4</v>
      </c>
      <c r="Y18" s="15">
        <f>D18/D17-1</f>
        <v>-1.3902071322878795E-3</v>
      </c>
      <c r="Z18" s="15">
        <f>E18/E17-1</f>
        <v>3.3070726392490091E-3</v>
      </c>
      <c r="AA18" s="15">
        <f>F18/F17-1</f>
        <v>6.1974553421890732E-3</v>
      </c>
      <c r="AB18" s="15">
        <f>G18/G17-1</f>
        <v>5.5651399632594689E-5</v>
      </c>
      <c r="AC18" s="15">
        <f>H18/H17-1</f>
        <v>-1.9007600297319405E-3</v>
      </c>
      <c r="AD18" s="15">
        <f>I18/I17-1</f>
        <v>-8.2859596231831256E-3</v>
      </c>
      <c r="AE18" s="15">
        <f>J18/J17-1</f>
        <v>-3.7676490811655583E-5</v>
      </c>
      <c r="AF18" s="15">
        <f>K18/K17-1</f>
        <v>-1.2754686416258654E-3</v>
      </c>
      <c r="AG18" s="15">
        <f>L18/L17-1</f>
        <v>-3.6595787077663422E-3</v>
      </c>
      <c r="AH18" s="15">
        <f>M18/M17-1</f>
        <v>5.2977145361627898E-3</v>
      </c>
      <c r="AI18" s="15">
        <f>N18/N17-1</f>
        <v>1.0073443669319282E-2</v>
      </c>
      <c r="AJ18" s="15">
        <f>O18/O17-1</f>
        <v>9.6623958876884686E-5</v>
      </c>
      <c r="AK18" s="15">
        <f>P18/P17-1</f>
        <v>9.807818379847788E-5</v>
      </c>
      <c r="AL18" s="15">
        <f>Q18/Q17-1</f>
        <v>5.0746844057703022E-4</v>
      </c>
      <c r="AM18" s="15">
        <f>R18/R17-1</f>
        <v>4.0708787273701752E-2</v>
      </c>
      <c r="AN18" s="15">
        <f>S18/S17-1</f>
        <v>6.8798550218505339E-2</v>
      </c>
      <c r="AO18" s="15">
        <f>T18/T17-1</f>
        <v>4.703938836954924E-2</v>
      </c>
      <c r="AP18" s="15">
        <f>U18/U17-1</f>
        <v>5.4321042570700584E-2</v>
      </c>
      <c r="AQ18" s="17">
        <v>9</v>
      </c>
      <c r="AR18" s="25">
        <v>1</v>
      </c>
      <c r="AS18" s="26">
        <v>0.78990000000000005</v>
      </c>
      <c r="AT18" s="26">
        <v>0.63670000000000004</v>
      </c>
      <c r="AU18" s="25">
        <v>79.790000000000006</v>
      </c>
      <c r="AV18" s="17">
        <v>9</v>
      </c>
      <c r="AW18" s="15">
        <f t="shared" si="80"/>
        <v>0</v>
      </c>
      <c r="AX18" s="15">
        <f t="shared" si="81"/>
        <v>2.3800481073553481E-2</v>
      </c>
      <c r="AY18" s="15">
        <f t="shared" si="82"/>
        <v>1.9475420135071309E-2</v>
      </c>
      <c r="AZ18" s="15">
        <f t="shared" si="83"/>
        <v>-1.842336132347433E-2</v>
      </c>
      <c r="BA18" s="17">
        <v>9</v>
      </c>
      <c r="BB18" s="16" cm="1">
        <f t="array" ref="BB18">(1+W18)*(1+INDEX(fx_rets,$BA18,BB$7))-1</f>
        <v>4.9267151127629916E-6</v>
      </c>
      <c r="BC18" s="16" cm="1">
        <f t="array" ref="BC18">(1+X18)*(1+INDEX(fx_rets,$BA18,BC$7))-1</f>
        <v>-5.7785592479031589E-4</v>
      </c>
      <c r="BD18" s="16" cm="1">
        <f t="array" ref="BD18">(1+Y18)*(1+INDEX(fx_rets,$BA18,BD$7))-1</f>
        <v>-1.3902071322878795E-3</v>
      </c>
      <c r="BE18" s="16" cm="1">
        <f t="array" ref="BE18">(1+Z18)*(1+INDEX(fx_rets,$BA18,BE$7))-1</f>
        <v>3.3070726392490091E-3</v>
      </c>
      <c r="BF18" s="16" cm="1">
        <f t="array" ref="BF18">(1+AA18)*(1+INDEX(fx_rets,$BA18,BF$7))-1</f>
        <v>6.1974553421890732E-3</v>
      </c>
      <c r="BG18" s="16" cm="1">
        <f t="array" ref="BG18">(1+AB18)*(1+INDEX(fx_rets,$BA18,BG$7))-1</f>
        <v>2.3857457003269689E-2</v>
      </c>
      <c r="BH18" s="16" cm="1">
        <f t="array" ref="BH18">(1+AC18)*(1+INDEX(fx_rets,$BA18,BH$7))-1</f>
        <v>2.1854482040708501E-2</v>
      </c>
      <c r="BI18" s="16" cm="1">
        <f t="array" ref="BI18">(1+AD18)*(1+INDEX(fx_rets,$BA18,BI$7))-1</f>
        <v>1.5317311625182572E-2</v>
      </c>
      <c r="BJ18" s="16" cm="1">
        <f t="array" ref="BJ18">(1+AE18)*(1+INDEX(fx_rets,$BA18,BJ$7))-1</f>
        <v>1.9437009878771949E-2</v>
      </c>
      <c r="BK18" s="16" cm="1">
        <f t="array" ref="BK18">(1+AF18)*(1+INDEX(fx_rets,$BA18,BK$7))-1</f>
        <v>1.8175111205780636E-2</v>
      </c>
      <c r="BL18" s="16" cm="1">
        <f t="array" ref="BL18">(1+AG18)*(1+INDEX(fx_rets,$BA18,BL$7))-1</f>
        <v>1.5744569594453806E-2</v>
      </c>
      <c r="BM18" s="16" cm="1">
        <f t="array" ref="BM18">(1+AH18)*(1+INDEX(fx_rets,$BA18,BM$7))-1</f>
        <v>2.4876309887581494E-2</v>
      </c>
      <c r="BN18" s="16" cm="1">
        <f t="array" ref="BN18">(1+AI18)*(1+INDEX(fx_rets,$BA18,BN$7))-1</f>
        <v>2.9745048352057601E-2</v>
      </c>
      <c r="BO18" s="16" cm="1">
        <f t="array" ref="BO18">(1+AJ18)*(1+INDEX(fx_rets,$BA18,BO$7))-1</f>
        <v>-1.8328517502704367E-2</v>
      </c>
      <c r="BP18" s="16" cm="1">
        <f t="array" ref="BP18">(1+AK18)*(1+INDEX(fx_rets,$BA18,BP$7))-1</f>
        <v>-1.8327090069493956E-2</v>
      </c>
      <c r="BQ18" s="16" cm="1">
        <f t="array" ref="BQ18">(1+AL18)*(1+INDEX(fx_rets,$BA18,BQ$7))-1</f>
        <v>-1.7925242157338261E-2</v>
      </c>
      <c r="BR18" s="16" cm="1">
        <f t="array" ref="BR18">(1+AM18)*(1+INDEX(fx_rets,$BA18,BR$7))-1</f>
        <v>4.0708787273701752E-2</v>
      </c>
      <c r="BS18" s="16" cm="1">
        <f t="array" ref="BS18">(1+AN18)*(1+INDEX(fx_rets,$BA18,BS$7))-1</f>
        <v>9.4236469884422247E-2</v>
      </c>
      <c r="BT18" s="16" cm="1">
        <f t="array" ref="BT18">(1+AO18)*(1+INDEX(fx_rets,$BA18,BT$7))-1</f>
        <v>6.743092035601439E-2</v>
      </c>
      <c r="BU18" s="16" cm="1">
        <f t="array" ref="BU18">(1+AP18)*(1+INDEX(fx_rets,$BA18,BU$7))-1</f>
        <v>3.4896905052478333E-2</v>
      </c>
      <c r="BV18" s="17">
        <v>9</v>
      </c>
      <c r="BW18" s="15">
        <f>SUMPRODUCT(base_fx_wts,AW18:AZ18)</f>
        <v>0</v>
      </c>
      <c r="BX18" s="17">
        <v>9</v>
      </c>
      <c r="BY18" s="16">
        <f>(1+BB18)/(1+$BW18)-1</f>
        <v>4.9267151127629916E-6</v>
      </c>
      <c r="BZ18" s="16">
        <f>(1+BC18)/(1+$BW18)-1</f>
        <v>-5.7785592479031589E-4</v>
      </c>
      <c r="CA18" s="16">
        <f>(1+BD18)/(1+$BW18)-1</f>
        <v>-1.3902071322878795E-3</v>
      </c>
      <c r="CB18" s="16">
        <f>(1+BE18)/(1+$BW18)-1</f>
        <v>3.3070726392490091E-3</v>
      </c>
      <c r="CC18" s="16">
        <f>(1+BF18)/(1+$BW18)-1</f>
        <v>6.1974553421890732E-3</v>
      </c>
      <c r="CD18" s="16">
        <f>(1+BG18)/(1+$BW18)-1</f>
        <v>2.3857457003269689E-2</v>
      </c>
      <c r="CE18" s="16">
        <f>(1+BH18)/(1+$BW18)-1</f>
        <v>2.1854482040708501E-2</v>
      </c>
      <c r="CF18" s="16">
        <f>(1+BI18)/(1+$BW18)-1</f>
        <v>1.5317311625182572E-2</v>
      </c>
      <c r="CG18" s="16">
        <f>(1+BJ18)/(1+$BW18)-1</f>
        <v>1.9437009878771949E-2</v>
      </c>
      <c r="CH18" s="16">
        <f>(1+BK18)/(1+$BW18)-1</f>
        <v>1.8175111205780636E-2</v>
      </c>
      <c r="CI18" s="16">
        <f>(1+BL18)/(1+$BW18)-1</f>
        <v>1.5744569594453806E-2</v>
      </c>
      <c r="CJ18" s="16">
        <f>(1+BM18)/(1+$BW18)-1</f>
        <v>2.4876309887581494E-2</v>
      </c>
      <c r="CK18" s="16">
        <f>(1+BN18)/(1+$BW18)-1</f>
        <v>2.9745048352057601E-2</v>
      </c>
      <c r="CL18" s="16">
        <f>(1+BO18)/(1+$BW18)-1</f>
        <v>-1.8328517502704367E-2</v>
      </c>
      <c r="CM18" s="16">
        <f>(1+BP18)/(1+$BW18)-1</f>
        <v>-1.8327090069493956E-2</v>
      </c>
      <c r="CN18" s="16">
        <f>(1+BQ18)/(1+$BW18)-1</f>
        <v>-1.7925242157338261E-2</v>
      </c>
      <c r="CO18" s="16">
        <f>(1+BR18)/(1+$BW18)-1</f>
        <v>4.0708787273701752E-2</v>
      </c>
      <c r="CP18" s="16">
        <f>(1+BS18)/(1+$BW18)-1</f>
        <v>9.4236469884422247E-2</v>
      </c>
      <c r="CQ18" s="16">
        <f>(1+BT18)/(1+$BW18)-1</f>
        <v>6.743092035601439E-2</v>
      </c>
      <c r="CR18" s="16">
        <f>(1+BU18)/(1+$BW18)-1</f>
        <v>3.4896905052478333E-2</v>
      </c>
    </row>
    <row r="19" spans="1:96" x14ac:dyDescent="0.2">
      <c r="A19" s="17">
        <v>10</v>
      </c>
      <c r="B19" s="25">
        <v>203.04900000000001</v>
      </c>
      <c r="C19" s="25">
        <v>1133.817</v>
      </c>
      <c r="D19" s="25">
        <v>1875.4010000000001</v>
      </c>
      <c r="E19" s="25">
        <v>1538.0150000000001</v>
      </c>
      <c r="F19" s="25">
        <v>1860.2809999999999</v>
      </c>
      <c r="G19" s="25">
        <v>143.85</v>
      </c>
      <c r="H19" s="25">
        <v>365.24299999999999</v>
      </c>
      <c r="I19" s="25">
        <v>479.94600000000003</v>
      </c>
      <c r="J19" s="25">
        <v>106.295</v>
      </c>
      <c r="K19" s="25">
        <v>646.65899999999999</v>
      </c>
      <c r="L19" s="25">
        <v>787.99300000000005</v>
      </c>
      <c r="M19" s="25">
        <v>239.411</v>
      </c>
      <c r="N19" s="25">
        <v>252.86799999999999</v>
      </c>
      <c r="O19" s="25">
        <v>103.514</v>
      </c>
      <c r="P19" s="25">
        <v>193.76300000000001</v>
      </c>
      <c r="Q19" s="25">
        <v>254.548</v>
      </c>
      <c r="R19" s="25">
        <v>2223.85</v>
      </c>
      <c r="S19" s="25">
        <v>2325.7199999999998</v>
      </c>
      <c r="T19" s="25">
        <v>5635.28</v>
      </c>
      <c r="U19" s="25">
        <v>8695.06</v>
      </c>
      <c r="V19" s="17">
        <v>10</v>
      </c>
      <c r="W19" s="15">
        <f t="shared" si="79"/>
        <v>3.596484313417303E-4</v>
      </c>
      <c r="X19" s="15">
        <f>C19/C18-1</f>
        <v>2.3879071642518568E-3</v>
      </c>
      <c r="Y19" s="15">
        <f>D19/D18-1</f>
        <v>6.4862892210926226E-3</v>
      </c>
      <c r="Z19" s="15">
        <f>E19/E18-1</f>
        <v>7.6648610117433513E-3</v>
      </c>
      <c r="AA19" s="15">
        <f>F19/F18-1</f>
        <v>1.5239942456596767E-2</v>
      </c>
      <c r="AB19" s="15">
        <f>G19/G18-1</f>
        <v>6.2604340567617989E-4</v>
      </c>
      <c r="AC19" s="15">
        <f>H19/H18-1</f>
        <v>3.6960906627681034E-3</v>
      </c>
      <c r="AD19" s="15">
        <f>I19/I18-1</f>
        <v>1.1104439879917827E-2</v>
      </c>
      <c r="AE19" s="15">
        <f>J19/J18-1</f>
        <v>1.2433710426420497E-3</v>
      </c>
      <c r="AF19" s="15">
        <f>K19/K18-1</f>
        <v>4.6795836848458894E-3</v>
      </c>
      <c r="AG19" s="15">
        <f>L19/L18-1</f>
        <v>1.0231893868299702E-2</v>
      </c>
      <c r="AH19" s="15">
        <f>M19/M18-1</f>
        <v>1.3371315375107828E-2</v>
      </c>
      <c r="AI19" s="15">
        <f>N19/N18-1</f>
        <v>2.4308635824148217E-2</v>
      </c>
      <c r="AJ19" s="15">
        <f>O19/O18-1</f>
        <v>9.6614623589230675E-5</v>
      </c>
      <c r="AK19" s="15">
        <f>P19/P18-1</f>
        <v>1.083915722972506E-4</v>
      </c>
      <c r="AL19" s="15">
        <f>Q19/Q18-1</f>
        <v>8.4928361354452697E-4</v>
      </c>
      <c r="AM19" s="15">
        <f>R19/R18-1</f>
        <v>1.3503659614806152E-2</v>
      </c>
      <c r="AN19" s="15">
        <f>S19/S18-1</f>
        <v>2.6934897029213367E-2</v>
      </c>
      <c r="AO19" s="15">
        <f>T19/T18-1</f>
        <v>1.1511088374931644E-2</v>
      </c>
      <c r="AP19" s="15">
        <f>U19/U18-1</f>
        <v>-3.460948307830336E-2</v>
      </c>
      <c r="AQ19" s="17">
        <v>10</v>
      </c>
      <c r="AR19" s="25">
        <v>1</v>
      </c>
      <c r="AS19" s="26">
        <v>0.81279999999999997</v>
      </c>
      <c r="AT19" s="26">
        <v>0.63780000000000003</v>
      </c>
      <c r="AU19" s="25">
        <v>78.12</v>
      </c>
      <c r="AV19" s="17">
        <v>10</v>
      </c>
      <c r="AW19" s="15">
        <f t="shared" si="80"/>
        <v>0</v>
      </c>
      <c r="AX19" s="15">
        <f t="shared" si="81"/>
        <v>-2.8174212598425119E-2</v>
      </c>
      <c r="AY19" s="15">
        <f t="shared" si="82"/>
        <v>-1.7246785826278144E-3</v>
      </c>
      <c r="AZ19" s="15">
        <f t="shared" si="83"/>
        <v>2.137736815156166E-2</v>
      </c>
      <c r="BA19" s="17">
        <v>10</v>
      </c>
      <c r="BB19" s="16" cm="1">
        <f t="array" ref="BB19">(1+W19)*(1+INDEX(fx_rets,$BA19,BB$7))-1</f>
        <v>3.596484313417303E-4</v>
      </c>
      <c r="BC19" s="16" cm="1">
        <f t="array" ref="BC19">(1+X19)*(1+INDEX(fx_rets,$BA19,BC$7))-1</f>
        <v>2.3879071642518568E-3</v>
      </c>
      <c r="BD19" s="16" cm="1">
        <f t="array" ref="BD19">(1+Y19)*(1+INDEX(fx_rets,$BA19,BD$7))-1</f>
        <v>6.4862892210926226E-3</v>
      </c>
      <c r="BE19" s="16" cm="1">
        <f t="array" ref="BE19">(1+Z19)*(1+INDEX(fx_rets,$BA19,BE$7))-1</f>
        <v>7.6648610117433513E-3</v>
      </c>
      <c r="BF19" s="16" cm="1">
        <f t="array" ref="BF19">(1+AA19)*(1+INDEX(fx_rets,$BA19,BF$7))-1</f>
        <v>1.5239942456596767E-2</v>
      </c>
      <c r="BG19" s="16" cm="1">
        <f t="array" ref="BG19">(1+AB19)*(1+INDEX(fx_rets,$BA19,BG$7))-1</f>
        <v>-2.7565807472756276E-2</v>
      </c>
      <c r="BH19" s="16" cm="1">
        <f t="array" ref="BH19">(1+AC19)*(1+INDEX(fx_rets,$BA19,BH$7))-1</f>
        <v>-2.4582256379772849E-2</v>
      </c>
      <c r="BI19" s="16" cm="1">
        <f t="array" ref="BI19">(1+AD19)*(1+INDEX(fx_rets,$BA19,BI$7))-1</f>
        <v>-1.738263156847053E-2</v>
      </c>
      <c r="BJ19" s="16" cm="1">
        <f t="array" ref="BJ19">(1+AE19)*(1+INDEX(fx_rets,$BA19,BJ$7))-1</f>
        <v>-4.834519553932326E-4</v>
      </c>
      <c r="BK19" s="16" cm="1">
        <f t="array" ref="BK19">(1+AF19)*(1+INDEX(fx_rets,$BA19,BK$7))-1</f>
        <v>2.9468343244611894E-3</v>
      </c>
      <c r="BL19" s="16" cm="1">
        <f t="array" ref="BL19">(1+AG19)*(1+INDEX(fx_rets,$BA19,BL$7))-1</f>
        <v>8.4895685574575275E-3</v>
      </c>
      <c r="BM19" s="16" cm="1">
        <f t="array" ref="BM19">(1+AH19)*(1+INDEX(fx_rets,$BA19,BM$7))-1</f>
        <v>1.162357557123106E-2</v>
      </c>
      <c r="BN19" s="16" cm="1">
        <f t="array" ref="BN19">(1+AI19)*(1+INDEX(fx_rets,$BA19,BN$7))-1</f>
        <v>2.2542032657941524E-2</v>
      </c>
      <c r="BO19" s="16" cm="1">
        <f t="array" ref="BO19">(1+AJ19)*(1+INDEX(fx_rets,$BA19,BO$7))-1</f>
        <v>2.1476048141528148E-2</v>
      </c>
      <c r="BP19" s="16" cm="1">
        <f t="array" ref="BP19">(1+AK19)*(1+INDEX(fx_rets,$BA19,BP$7))-1</f>
        <v>2.1488076850404436E-2</v>
      </c>
      <c r="BQ19" s="16" cm="1">
        <f t="array" ref="BQ19">(1+AL19)*(1+INDEX(fx_rets,$BA19,BQ$7))-1</f>
        <v>2.2244807213577911E-2</v>
      </c>
      <c r="BR19" s="16" cm="1">
        <f t="array" ref="BR19">(1+AM19)*(1+INDEX(fx_rets,$BA19,BR$7))-1</f>
        <v>1.3503659614806152E-2</v>
      </c>
      <c r="BS19" s="16" cm="1">
        <f t="array" ref="BS19">(1+AN19)*(1+INDEX(fx_rets,$BA19,BS$7))-1</f>
        <v>-1.9981850844295046E-3</v>
      </c>
      <c r="BT19" s="16" cm="1">
        <f t="array" ref="BT19">(1+AO19)*(1+INDEX(fx_rets,$BA19,BT$7))-1</f>
        <v>9.7665568647209433E-3</v>
      </c>
      <c r="BU19" s="16" cm="1">
        <f t="array" ref="BU19">(1+AP19)*(1+INDEX(fx_rets,$BA19,BU$7))-1</f>
        <v>-1.397197458804178E-2</v>
      </c>
      <c r="BV19" s="17">
        <v>10</v>
      </c>
      <c r="BW19" s="15">
        <f>SUMPRODUCT(base_fx_wts,AW19:AZ19)</f>
        <v>0</v>
      </c>
      <c r="BX19" s="17">
        <v>10</v>
      </c>
      <c r="BY19" s="16">
        <f>(1+BB19)/(1+$BW19)-1</f>
        <v>3.596484313417303E-4</v>
      </c>
      <c r="BZ19" s="16">
        <f>(1+BC19)/(1+$BW19)-1</f>
        <v>2.3879071642518568E-3</v>
      </c>
      <c r="CA19" s="16">
        <f>(1+BD19)/(1+$BW19)-1</f>
        <v>6.4862892210926226E-3</v>
      </c>
      <c r="CB19" s="16">
        <f>(1+BE19)/(1+$BW19)-1</f>
        <v>7.6648610117433513E-3</v>
      </c>
      <c r="CC19" s="16">
        <f>(1+BF19)/(1+$BW19)-1</f>
        <v>1.5239942456596767E-2</v>
      </c>
      <c r="CD19" s="16">
        <f>(1+BG19)/(1+$BW19)-1</f>
        <v>-2.7565807472756276E-2</v>
      </c>
      <c r="CE19" s="16">
        <f>(1+BH19)/(1+$BW19)-1</f>
        <v>-2.4582256379772849E-2</v>
      </c>
      <c r="CF19" s="16">
        <f>(1+BI19)/(1+$BW19)-1</f>
        <v>-1.738263156847053E-2</v>
      </c>
      <c r="CG19" s="16">
        <f>(1+BJ19)/(1+$BW19)-1</f>
        <v>-4.834519553932326E-4</v>
      </c>
      <c r="CH19" s="16">
        <f>(1+BK19)/(1+$BW19)-1</f>
        <v>2.9468343244611894E-3</v>
      </c>
      <c r="CI19" s="16">
        <f>(1+BL19)/(1+$BW19)-1</f>
        <v>8.4895685574575275E-3</v>
      </c>
      <c r="CJ19" s="16">
        <f>(1+BM19)/(1+$BW19)-1</f>
        <v>1.162357557123106E-2</v>
      </c>
      <c r="CK19" s="16">
        <f>(1+BN19)/(1+$BW19)-1</f>
        <v>2.2542032657941524E-2</v>
      </c>
      <c r="CL19" s="16">
        <f>(1+BO19)/(1+$BW19)-1</f>
        <v>2.1476048141528148E-2</v>
      </c>
      <c r="CM19" s="16">
        <f>(1+BP19)/(1+$BW19)-1</f>
        <v>2.1488076850404436E-2</v>
      </c>
      <c r="CN19" s="16">
        <f>(1+BQ19)/(1+$BW19)-1</f>
        <v>2.2244807213577911E-2</v>
      </c>
      <c r="CO19" s="16">
        <f>(1+BR19)/(1+$BW19)-1</f>
        <v>1.3503659614806152E-2</v>
      </c>
      <c r="CP19" s="16">
        <f>(1+BS19)/(1+$BW19)-1</f>
        <v>-1.9981850844295046E-3</v>
      </c>
      <c r="CQ19" s="16">
        <f>(1+BT19)/(1+$BW19)-1</f>
        <v>9.7665568647209433E-3</v>
      </c>
      <c r="CR19" s="16">
        <f>(1+BU19)/(1+$BW19)-1</f>
        <v>-1.397197458804178E-2</v>
      </c>
    </row>
    <row r="20" spans="1:96" x14ac:dyDescent="0.2">
      <c r="A20" s="17">
        <v>11</v>
      </c>
      <c r="B20" s="25">
        <v>203.06700000000001</v>
      </c>
      <c r="C20" s="25">
        <v>1133.9159999999999</v>
      </c>
      <c r="D20" s="25">
        <v>1877.3969999999999</v>
      </c>
      <c r="E20" s="25">
        <v>1544.057</v>
      </c>
      <c r="F20" s="25">
        <v>1874.6389999999999</v>
      </c>
      <c r="G20" s="25">
        <v>143.797</v>
      </c>
      <c r="H20" s="25">
        <v>364.98500000000001</v>
      </c>
      <c r="I20" s="25">
        <v>479.45600000000002</v>
      </c>
      <c r="J20" s="25">
        <v>106.262</v>
      </c>
      <c r="K20" s="25">
        <v>646.22400000000005</v>
      </c>
      <c r="L20" s="25">
        <v>787.91099999999994</v>
      </c>
      <c r="M20" s="25">
        <v>240.99799999999999</v>
      </c>
      <c r="N20" s="25">
        <v>255.85499999999999</v>
      </c>
      <c r="O20" s="25">
        <v>103.51900000000001</v>
      </c>
      <c r="P20" s="25">
        <v>193.78899999999999</v>
      </c>
      <c r="Q20" s="25">
        <v>254.458</v>
      </c>
      <c r="R20" s="25">
        <v>2272.09</v>
      </c>
      <c r="S20" s="25">
        <v>2440.71</v>
      </c>
      <c r="T20" s="25">
        <v>5711.48</v>
      </c>
      <c r="U20" s="25">
        <v>8839.91</v>
      </c>
      <c r="V20" s="17">
        <v>11</v>
      </c>
      <c r="W20" s="15">
        <f t="shared" si="79"/>
        <v>8.8648552812431447E-5</v>
      </c>
      <c r="X20" s="15">
        <f>C20/C19-1</f>
        <v>8.7315677926858015E-5</v>
      </c>
      <c r="Y20" s="15">
        <f>D20/D19-1</f>
        <v>1.0643057138179923E-3</v>
      </c>
      <c r="Z20" s="15">
        <f>E20/E19-1</f>
        <v>3.9284402297765642E-3</v>
      </c>
      <c r="AA20" s="15">
        <f>F20/F19-1</f>
        <v>7.7181888112602959E-3</v>
      </c>
      <c r="AB20" s="15">
        <f>G20/G19-1</f>
        <v>-3.6843934654151589E-4</v>
      </c>
      <c r="AC20" s="15">
        <f>H20/H19-1</f>
        <v>-7.0637904080295133E-4</v>
      </c>
      <c r="AD20" s="15">
        <f>I20/I19-1</f>
        <v>-1.0209481900047557E-3</v>
      </c>
      <c r="AE20" s="15">
        <f>J20/J19-1</f>
        <v>-3.104567477303366E-4</v>
      </c>
      <c r="AF20" s="15">
        <f>K20/K19-1</f>
        <v>-6.7268838754264149E-4</v>
      </c>
      <c r="AG20" s="15">
        <f>L20/L19-1</f>
        <v>-1.0406183811295655E-4</v>
      </c>
      <c r="AH20" s="15">
        <f>M20/M19-1</f>
        <v>6.6287681017163091E-3</v>
      </c>
      <c r="AI20" s="15">
        <f>N20/N19-1</f>
        <v>1.1812487147444539E-2</v>
      </c>
      <c r="AJ20" s="15">
        <f>O20/O19-1</f>
        <v>4.8302645052844539E-5</v>
      </c>
      <c r="AK20" s="15">
        <f>P20/P19-1</f>
        <v>1.3418454503688615E-4</v>
      </c>
      <c r="AL20" s="15">
        <f>Q20/Q19-1</f>
        <v>-3.5356789289253676E-4</v>
      </c>
      <c r="AM20" s="15">
        <f>R20/R19-1</f>
        <v>2.1692110529037523E-2</v>
      </c>
      <c r="AN20" s="15">
        <f>S20/S19-1</f>
        <v>4.9442753211908608E-2</v>
      </c>
      <c r="AO20" s="15">
        <f>T20/T19-1</f>
        <v>1.3521954543518566E-2</v>
      </c>
      <c r="AP20" s="15">
        <f>U20/U19-1</f>
        <v>1.6658884470032387E-2</v>
      </c>
      <c r="AQ20" s="17">
        <v>11</v>
      </c>
      <c r="AR20" s="25">
        <v>1</v>
      </c>
      <c r="AS20" s="26">
        <v>0.79520000000000002</v>
      </c>
      <c r="AT20" s="26">
        <v>0.63029999999999997</v>
      </c>
      <c r="AU20" s="25">
        <v>78.39</v>
      </c>
      <c r="AV20" s="17">
        <v>11</v>
      </c>
      <c r="AW20" s="15">
        <f t="shared" si="80"/>
        <v>0</v>
      </c>
      <c r="AX20" s="15">
        <f t="shared" si="81"/>
        <v>2.2132796780684139E-2</v>
      </c>
      <c r="AY20" s="15">
        <f t="shared" si="82"/>
        <v>1.1899095668729265E-2</v>
      </c>
      <c r="AZ20" s="15">
        <f t="shared" si="83"/>
        <v>-3.4443168771526311E-3</v>
      </c>
      <c r="BA20" s="17">
        <v>11</v>
      </c>
      <c r="BB20" s="16" cm="1">
        <f t="array" ref="BB20">(1+W20)*(1+INDEX(fx_rets,$BA20,BB$7))-1</f>
        <v>8.8648552812431447E-5</v>
      </c>
      <c r="BC20" s="16" cm="1">
        <f t="array" ref="BC20">(1+X20)*(1+INDEX(fx_rets,$BA20,BC$7))-1</f>
        <v>8.7315677926858015E-5</v>
      </c>
      <c r="BD20" s="16" cm="1">
        <f t="array" ref="BD20">(1+Y20)*(1+INDEX(fx_rets,$BA20,BD$7))-1</f>
        <v>1.0643057138179923E-3</v>
      </c>
      <c r="BE20" s="16" cm="1">
        <f t="array" ref="BE20">(1+Z20)*(1+INDEX(fx_rets,$BA20,BE$7))-1</f>
        <v>3.9284402297765642E-3</v>
      </c>
      <c r="BF20" s="16" cm="1">
        <f t="array" ref="BF20">(1+AA20)*(1+INDEX(fx_rets,$BA20,BF$7))-1</f>
        <v>7.7181888112602959E-3</v>
      </c>
      <c r="BG20" s="16" cm="1">
        <f t="array" ref="BG20">(1+AB20)*(1+INDEX(fx_rets,$BA20,BG$7))-1</f>
        <v>2.1756202840959693E-2</v>
      </c>
      <c r="BH20" s="16" cm="1">
        <f t="array" ref="BH20">(1+AC20)*(1+INDEX(fx_rets,$BA20,BH$7))-1</f>
        <v>2.141078359612103E-2</v>
      </c>
      <c r="BI20" s="16" cm="1">
        <f t="array" ref="BI20">(1+AD20)*(1+INDEX(fx_rets,$BA20,BI$7))-1</f>
        <v>2.1089252151866411E-2</v>
      </c>
      <c r="BJ20" s="16" cm="1">
        <f t="array" ref="BJ20">(1+AE20)*(1+INDEX(fx_rets,$BA20,BJ$7))-1</f>
        <v>1.1584944766456662E-2</v>
      </c>
      <c r="BK20" s="16" cm="1">
        <f t="array" ref="BK20">(1+AF20)*(1+INDEX(fx_rets,$BA20,BK$7))-1</f>
        <v>1.1218402897708035E-2</v>
      </c>
      <c r="BL20" s="16" cm="1">
        <f t="array" ref="BL20">(1+AG20)*(1+INDEX(fx_rets,$BA20,BL$7))-1</f>
        <v>1.1793795588849187E-2</v>
      </c>
      <c r="BM20" s="16" cm="1">
        <f t="array" ref="BM20">(1+AH20)*(1+INDEX(fx_rets,$BA20,BM$7))-1</f>
        <v>1.8606740116253739E-2</v>
      </c>
      <c r="BN20" s="16" cm="1">
        <f t="array" ref="BN20">(1+AI20)*(1+INDEX(fx_rets,$BA20,BN$7))-1</f>
        <v>2.3852140730826976E-2</v>
      </c>
      <c r="BO20" s="16" cm="1">
        <f t="array" ref="BO20">(1+AJ20)*(1+INDEX(fx_rets,$BA20,BO$7))-1</f>
        <v>-3.3961806017153151E-3</v>
      </c>
      <c r="BP20" s="16" cm="1">
        <f t="array" ref="BP20">(1+AK20)*(1+INDEX(fx_rets,$BA20,BP$7))-1</f>
        <v>-3.3105945062088526E-3</v>
      </c>
      <c r="BQ20" s="16" cm="1">
        <f t="array" ref="BQ20">(1+AL20)*(1+INDEX(fx_rets,$BA20,BQ$7))-1</f>
        <v>-3.7966669701844369E-3</v>
      </c>
      <c r="BR20" s="16" cm="1">
        <f t="array" ref="BR20">(1+AM20)*(1+INDEX(fx_rets,$BA20,BR$7))-1</f>
        <v>2.1692110529037523E-2</v>
      </c>
      <c r="BS20" s="16" cm="1">
        <f t="array" ref="BS20">(1+AN20)*(1+INDEX(fx_rets,$BA20,BS$7))-1</f>
        <v>7.2669856401709421E-2</v>
      </c>
      <c r="BT20" s="16" cm="1">
        <f t="array" ref="BT20">(1+AO20)*(1+INDEX(fx_rets,$BA20,BT$7))-1</f>
        <v>2.5581949242989399E-2</v>
      </c>
      <c r="BU20" s="16" cm="1">
        <f t="array" ref="BU20">(1+AP20)*(1+INDEX(fx_rets,$BA20,BU$7))-1</f>
        <v>1.3157189115944989E-2</v>
      </c>
      <c r="BV20" s="17">
        <v>11</v>
      </c>
      <c r="BW20" s="15">
        <f>SUMPRODUCT(base_fx_wts,AW20:AZ20)</f>
        <v>0</v>
      </c>
      <c r="BX20" s="17">
        <v>11</v>
      </c>
      <c r="BY20" s="16">
        <f>(1+BB20)/(1+$BW20)-1</f>
        <v>8.8648552812431447E-5</v>
      </c>
      <c r="BZ20" s="16">
        <f>(1+BC20)/(1+$BW20)-1</f>
        <v>8.7315677926858015E-5</v>
      </c>
      <c r="CA20" s="16">
        <f>(1+BD20)/(1+$BW20)-1</f>
        <v>1.0643057138179923E-3</v>
      </c>
      <c r="CB20" s="16">
        <f>(1+BE20)/(1+$BW20)-1</f>
        <v>3.9284402297765642E-3</v>
      </c>
      <c r="CC20" s="16">
        <f>(1+BF20)/(1+$BW20)-1</f>
        <v>7.7181888112602959E-3</v>
      </c>
      <c r="CD20" s="16">
        <f>(1+BG20)/(1+$BW20)-1</f>
        <v>2.1756202840959693E-2</v>
      </c>
      <c r="CE20" s="16">
        <f>(1+BH20)/(1+$BW20)-1</f>
        <v>2.141078359612103E-2</v>
      </c>
      <c r="CF20" s="16">
        <f>(1+BI20)/(1+$BW20)-1</f>
        <v>2.1089252151866411E-2</v>
      </c>
      <c r="CG20" s="16">
        <f>(1+BJ20)/(1+$BW20)-1</f>
        <v>1.1584944766456662E-2</v>
      </c>
      <c r="CH20" s="16">
        <f>(1+BK20)/(1+$BW20)-1</f>
        <v>1.1218402897708035E-2</v>
      </c>
      <c r="CI20" s="16">
        <f>(1+BL20)/(1+$BW20)-1</f>
        <v>1.1793795588849187E-2</v>
      </c>
      <c r="CJ20" s="16">
        <f>(1+BM20)/(1+$BW20)-1</f>
        <v>1.8606740116253739E-2</v>
      </c>
      <c r="CK20" s="16">
        <f>(1+BN20)/(1+$BW20)-1</f>
        <v>2.3852140730826976E-2</v>
      </c>
      <c r="CL20" s="16">
        <f>(1+BO20)/(1+$BW20)-1</f>
        <v>-3.3961806017153151E-3</v>
      </c>
      <c r="CM20" s="16">
        <f>(1+BP20)/(1+$BW20)-1</f>
        <v>-3.3105945062088526E-3</v>
      </c>
      <c r="CN20" s="16">
        <f>(1+BQ20)/(1+$BW20)-1</f>
        <v>-3.7966669701844369E-3</v>
      </c>
      <c r="CO20" s="16">
        <f>(1+BR20)/(1+$BW20)-1</f>
        <v>2.1692110529037523E-2</v>
      </c>
      <c r="CP20" s="16">
        <f>(1+BS20)/(1+$BW20)-1</f>
        <v>7.2669856401709421E-2</v>
      </c>
      <c r="CQ20" s="16">
        <f>(1+BT20)/(1+$BW20)-1</f>
        <v>2.5581949242989399E-2</v>
      </c>
      <c r="CR20" s="16">
        <f>(1+BU20)/(1+$BW20)-1</f>
        <v>1.3157189115944989E-2</v>
      </c>
    </row>
    <row r="21" spans="1:96" x14ac:dyDescent="0.2">
      <c r="A21" s="17">
        <v>12</v>
      </c>
      <c r="B21" s="25">
        <v>203.11500000000001</v>
      </c>
      <c r="C21" s="25">
        <v>1134.0129999999999</v>
      </c>
      <c r="D21" s="25">
        <v>1877.431</v>
      </c>
      <c r="E21" s="25">
        <v>1551.172</v>
      </c>
      <c r="F21" s="25">
        <v>1890.171</v>
      </c>
      <c r="G21" s="25">
        <v>143.81700000000001</v>
      </c>
      <c r="H21" s="25">
        <v>364.654</v>
      </c>
      <c r="I21" s="25">
        <v>478.53500000000003</v>
      </c>
      <c r="J21" s="25">
        <v>106.267</v>
      </c>
      <c r="K21" s="25">
        <v>645.423</v>
      </c>
      <c r="L21" s="25">
        <v>786.05600000000004</v>
      </c>
      <c r="M21" s="25">
        <v>243.02600000000001</v>
      </c>
      <c r="N21" s="25">
        <v>259.10500000000002</v>
      </c>
      <c r="O21" s="25">
        <v>103.53</v>
      </c>
      <c r="P21" s="25">
        <v>193.80799999999999</v>
      </c>
      <c r="Q21" s="25">
        <v>254.60900000000001</v>
      </c>
      <c r="R21" s="25">
        <v>2329.71</v>
      </c>
      <c r="S21" s="25">
        <v>2454.2600000000002</v>
      </c>
      <c r="T21" s="25">
        <v>5742.07</v>
      </c>
      <c r="U21" s="25">
        <v>8870.16</v>
      </c>
      <c r="V21" s="17">
        <v>12</v>
      </c>
      <c r="W21" s="15">
        <f t="shared" si="79"/>
        <v>2.3637518651486999E-4</v>
      </c>
      <c r="X21" s="15">
        <f>C21/C20-1</f>
        <v>8.554425548279454E-5</v>
      </c>
      <c r="Y21" s="15">
        <f>D21/D20-1</f>
        <v>1.8110181277730675E-5</v>
      </c>
      <c r="Z21" s="15">
        <f>E21/E20-1</f>
        <v>4.6079905081224393E-3</v>
      </c>
      <c r="AA21" s="15">
        <f>F21/F20-1</f>
        <v>8.2853285352539885E-3</v>
      </c>
      <c r="AB21" s="15">
        <f>G21/G20-1</f>
        <v>1.3908496004799709E-4</v>
      </c>
      <c r="AC21" s="15">
        <f>H21/H20-1</f>
        <v>-9.0688658438020653E-4</v>
      </c>
      <c r="AD21" s="15">
        <f>I21/I20-1</f>
        <v>-1.9209270506573839E-3</v>
      </c>
      <c r="AE21" s="15">
        <f>J21/J20-1</f>
        <v>4.7053509250716274E-5</v>
      </c>
      <c r="AF21" s="15">
        <f>K21/K20-1</f>
        <v>-1.2395082819580683E-3</v>
      </c>
      <c r="AG21" s="15">
        <f>L21/L20-1</f>
        <v>-2.3543268211764223E-3</v>
      </c>
      <c r="AH21" s="15">
        <f>M21/M20-1</f>
        <v>8.415007593424173E-3</v>
      </c>
      <c r="AI21" s="15">
        <f>N21/N20-1</f>
        <v>1.2702507279513942E-2</v>
      </c>
      <c r="AJ21" s="15">
        <f>O21/O20-1</f>
        <v>1.0626068644392639E-4</v>
      </c>
      <c r="AK21" s="15">
        <f>P21/P20-1</f>
        <v>9.8044780663553155E-5</v>
      </c>
      <c r="AL21" s="15">
        <f>Q21/Q20-1</f>
        <v>5.934181672417882E-4</v>
      </c>
      <c r="AM21" s="15">
        <f>R21/R20-1</f>
        <v>2.5359910919021678E-2</v>
      </c>
      <c r="AN21" s="15">
        <f>S21/S20-1</f>
        <v>5.5516632455310244E-3</v>
      </c>
      <c r="AO21" s="15">
        <f>T21/T20-1</f>
        <v>5.3558797369508415E-3</v>
      </c>
      <c r="AP21" s="15">
        <f>U21/U20-1</f>
        <v>3.4219805405257819E-3</v>
      </c>
      <c r="AQ21" s="17">
        <v>12</v>
      </c>
      <c r="AR21" s="25">
        <v>1</v>
      </c>
      <c r="AS21" s="26">
        <v>0.77769999999999995</v>
      </c>
      <c r="AT21" s="26">
        <v>0.61850000000000005</v>
      </c>
      <c r="AU21" s="25">
        <v>77.959999999999994</v>
      </c>
      <c r="AV21" s="17">
        <v>12</v>
      </c>
      <c r="AW21" s="15">
        <f t="shared" si="80"/>
        <v>0</v>
      </c>
      <c r="AX21" s="15">
        <f t="shared" si="81"/>
        <v>2.2502250225022502E-2</v>
      </c>
      <c r="AY21" s="15">
        <f t="shared" si="82"/>
        <v>1.9078415521422754E-2</v>
      </c>
      <c r="AZ21" s="15">
        <f t="shared" si="83"/>
        <v>5.5156490507952682E-3</v>
      </c>
      <c r="BA21" s="17">
        <v>12</v>
      </c>
      <c r="BB21" s="16" cm="1">
        <f t="array" ref="BB21">(1+W21)*(1+INDEX(fx_rets,$BA21,BB$7))-1</f>
        <v>2.3637518651486999E-4</v>
      </c>
      <c r="BC21" s="16" cm="1">
        <f t="array" ref="BC21">(1+X21)*(1+INDEX(fx_rets,$BA21,BC$7))-1</f>
        <v>8.554425548279454E-5</v>
      </c>
      <c r="BD21" s="16" cm="1">
        <f t="array" ref="BD21">(1+Y21)*(1+INDEX(fx_rets,$BA21,BD$7))-1</f>
        <v>1.8110181277730675E-5</v>
      </c>
      <c r="BE21" s="16" cm="1">
        <f t="array" ref="BE21">(1+Z21)*(1+INDEX(fx_rets,$BA21,BE$7))-1</f>
        <v>4.6079905081224393E-3</v>
      </c>
      <c r="BF21" s="16" cm="1">
        <f t="array" ref="BF21">(1+AA21)*(1+INDEX(fx_rets,$BA21,BF$7))-1</f>
        <v>8.2853285352539885E-3</v>
      </c>
      <c r="BG21" s="16" cm="1">
        <f t="array" ref="BG21">(1+AB21)*(1+INDEX(fx_rets,$BA21,BG$7))-1</f>
        <v>2.2644464909644002E-2</v>
      </c>
      <c r="BH21" s="16" cm="1">
        <f t="array" ref="BH21">(1+AC21)*(1+INDEX(fx_rets,$BA21,BH$7))-1</f>
        <v>2.1574956651794874E-2</v>
      </c>
      <c r="BI21" s="16" cm="1">
        <f t="array" ref="BI21">(1+AD21)*(1+INDEX(fx_rets,$BA21,BI$7))-1</f>
        <v>2.0538097993207272E-2</v>
      </c>
      <c r="BJ21" s="16" cm="1">
        <f t="array" ref="BJ21">(1+AE21)*(1+INDEX(fx_rets,$BA21,BJ$7))-1</f>
        <v>1.9126366737074685E-2</v>
      </c>
      <c r="BK21" s="16" cm="1">
        <f t="array" ref="BK21">(1+AF21)*(1+INDEX(fx_rets,$BA21,BK$7))-1</f>
        <v>1.781525938541928E-2</v>
      </c>
      <c r="BL21" s="16" cm="1">
        <f t="array" ref="BL21">(1+AG21)*(1+INDEX(fx_rets,$BA21,BL$7))-1</f>
        <v>1.6679171874878662E-2</v>
      </c>
      <c r="BM21" s="16" cm="1">
        <f t="array" ref="BM21">(1+AH21)*(1+INDEX(fx_rets,$BA21,BM$7))-1</f>
        <v>2.7653968126330142E-2</v>
      </c>
      <c r="BN21" s="16" cm="1">
        <f t="array" ref="BN21">(1+AI21)*(1+INDEX(fx_rets,$BA21,BN$7))-1</f>
        <v>3.2023266512979154E-2</v>
      </c>
      <c r="BO21" s="16" cm="1">
        <f t="array" ref="BO21">(1+AJ21)*(1+INDEX(fx_rets,$BA21,BO$7))-1</f>
        <v>5.6224958338935149E-3</v>
      </c>
      <c r="BP21" s="16" cm="1">
        <f t="array" ref="BP21">(1+AK21)*(1+INDEX(fx_rets,$BA21,BP$7))-1</f>
        <v>5.6142346120602316E-3</v>
      </c>
      <c r="BQ21" s="16" cm="1">
        <f t="array" ref="BQ21">(1+AL21)*(1+INDEX(fx_rets,$BA21,BQ$7))-1</f>
        <v>6.1123403043878977E-3</v>
      </c>
      <c r="BR21" s="16" cm="1">
        <f t="array" ref="BR21">(1+AM21)*(1+INDEX(fx_rets,$BA21,BR$7))-1</f>
        <v>2.5359910919021678E-2</v>
      </c>
      <c r="BS21" s="16" cm="1">
        <f t="array" ref="BS21">(1+AN21)*(1+INDEX(fx_rets,$BA21,BS$7))-1</f>
        <v>2.8178838386069494E-2</v>
      </c>
      <c r="BT21" s="16" cm="1">
        <f t="array" ref="BT21">(1+AO21)*(1+INDEX(fx_rets,$BA21,BT$7))-1</f>
        <v>2.4536476957477849E-2</v>
      </c>
      <c r="BU21" s="16" cm="1">
        <f t="array" ref="BU21">(1+AP21)*(1+INDEX(fx_rets,$BA21,BU$7))-1</f>
        <v>8.9565040350412239E-3</v>
      </c>
      <c r="BV21" s="17">
        <v>12</v>
      </c>
      <c r="BW21" s="15">
        <f>SUMPRODUCT(base_fx_wts,AW21:AZ21)</f>
        <v>0</v>
      </c>
      <c r="BX21" s="17">
        <v>12</v>
      </c>
      <c r="BY21" s="16">
        <f>(1+BB21)/(1+$BW21)-1</f>
        <v>2.3637518651486999E-4</v>
      </c>
      <c r="BZ21" s="16">
        <f>(1+BC21)/(1+$BW21)-1</f>
        <v>8.554425548279454E-5</v>
      </c>
      <c r="CA21" s="16">
        <f>(1+BD21)/(1+$BW21)-1</f>
        <v>1.8110181277730675E-5</v>
      </c>
      <c r="CB21" s="16">
        <f>(1+BE21)/(1+$BW21)-1</f>
        <v>4.6079905081224393E-3</v>
      </c>
      <c r="CC21" s="16">
        <f>(1+BF21)/(1+$BW21)-1</f>
        <v>8.2853285352539885E-3</v>
      </c>
      <c r="CD21" s="16">
        <f>(1+BG21)/(1+$BW21)-1</f>
        <v>2.2644464909644002E-2</v>
      </c>
      <c r="CE21" s="16">
        <f>(1+BH21)/(1+$BW21)-1</f>
        <v>2.1574956651794874E-2</v>
      </c>
      <c r="CF21" s="16">
        <f>(1+BI21)/(1+$BW21)-1</f>
        <v>2.0538097993207272E-2</v>
      </c>
      <c r="CG21" s="16">
        <f>(1+BJ21)/(1+$BW21)-1</f>
        <v>1.9126366737074685E-2</v>
      </c>
      <c r="CH21" s="16">
        <f>(1+BK21)/(1+$BW21)-1</f>
        <v>1.781525938541928E-2</v>
      </c>
      <c r="CI21" s="16">
        <f>(1+BL21)/(1+$BW21)-1</f>
        <v>1.6679171874878662E-2</v>
      </c>
      <c r="CJ21" s="16">
        <f>(1+BM21)/(1+$BW21)-1</f>
        <v>2.7653968126330142E-2</v>
      </c>
      <c r="CK21" s="16">
        <f>(1+BN21)/(1+$BW21)-1</f>
        <v>3.2023266512979154E-2</v>
      </c>
      <c r="CL21" s="16">
        <f>(1+BO21)/(1+$BW21)-1</f>
        <v>5.6224958338935149E-3</v>
      </c>
      <c r="CM21" s="16">
        <f>(1+BP21)/(1+$BW21)-1</f>
        <v>5.6142346120602316E-3</v>
      </c>
      <c r="CN21" s="16">
        <f>(1+BQ21)/(1+$BW21)-1</f>
        <v>6.1123403043878977E-3</v>
      </c>
      <c r="CO21" s="16">
        <f>(1+BR21)/(1+$BW21)-1</f>
        <v>2.5359910919021678E-2</v>
      </c>
      <c r="CP21" s="16">
        <f>(1+BS21)/(1+$BW21)-1</f>
        <v>2.8178838386069494E-2</v>
      </c>
      <c r="CQ21" s="16">
        <f>(1+BT21)/(1+$BW21)-1</f>
        <v>2.4536476957477849E-2</v>
      </c>
      <c r="CR21" s="16">
        <f>(1+BU21)/(1+$BW21)-1</f>
        <v>8.9565040350412239E-3</v>
      </c>
    </row>
    <row r="22" spans="1:96" x14ac:dyDescent="0.2">
      <c r="A22" s="17">
        <v>13</v>
      </c>
      <c r="B22" s="25">
        <v>203.12799999999999</v>
      </c>
      <c r="C22" s="25">
        <v>1133.383</v>
      </c>
      <c r="D22" s="25">
        <v>1873.229</v>
      </c>
      <c r="E22" s="25">
        <v>1555.8219999999999</v>
      </c>
      <c r="F22" s="25">
        <v>1901.43</v>
      </c>
      <c r="G22" s="25">
        <v>143.79</v>
      </c>
      <c r="H22" s="25">
        <v>364.56200000000001</v>
      </c>
      <c r="I22" s="25">
        <v>478.58699999999999</v>
      </c>
      <c r="J22" s="25">
        <v>106.28700000000001</v>
      </c>
      <c r="K22" s="25">
        <v>644.47400000000005</v>
      </c>
      <c r="L22" s="25">
        <v>783.51800000000003</v>
      </c>
      <c r="M22" s="25">
        <v>244.624</v>
      </c>
      <c r="N22" s="25">
        <v>262.13099999999997</v>
      </c>
      <c r="O22" s="25">
        <v>103.539</v>
      </c>
      <c r="P22" s="25">
        <v>193.82599999999999</v>
      </c>
      <c r="Q22" s="25">
        <v>254.63800000000001</v>
      </c>
      <c r="R22" s="25">
        <v>2285.7600000000002</v>
      </c>
      <c r="S22" s="25">
        <v>2503.64</v>
      </c>
      <c r="T22" s="25">
        <v>5782.7</v>
      </c>
      <c r="U22" s="25">
        <v>8928.2900000000009</v>
      </c>
      <c r="V22" s="17">
        <v>13</v>
      </c>
      <c r="W22" s="15">
        <f t="shared" si="79"/>
        <v>6.4003150924252239E-5</v>
      </c>
      <c r="X22" s="15">
        <f>C22/C21-1</f>
        <v>-5.555491868257656E-4</v>
      </c>
      <c r="Y22" s="15">
        <f>D22/D21-1</f>
        <v>-2.2381648113831698E-3</v>
      </c>
      <c r="Z22" s="15">
        <f>E22/E21-1</f>
        <v>2.9977333268005335E-3</v>
      </c>
      <c r="AA22" s="15">
        <f>F22/F21-1</f>
        <v>5.9566039263114767E-3</v>
      </c>
      <c r="AB22" s="15">
        <f>G22/G21-1</f>
        <v>-1.8773858445120251E-4</v>
      </c>
      <c r="AC22" s="15">
        <f>H22/H21-1</f>
        <v>-2.5229395536585653E-4</v>
      </c>
      <c r="AD22" s="15">
        <f>I22/I21-1</f>
        <v>1.0866498793182799E-4</v>
      </c>
      <c r="AE22" s="15">
        <f>J22/J21-1</f>
        <v>1.8820518128870312E-4</v>
      </c>
      <c r="AF22" s="15">
        <f>K22/K21-1</f>
        <v>-1.4703535510819377E-3</v>
      </c>
      <c r="AG22" s="15">
        <f>L22/L21-1</f>
        <v>-3.2287775934539686E-3</v>
      </c>
      <c r="AH22" s="15">
        <f>M22/M21-1</f>
        <v>6.5754281434906581E-3</v>
      </c>
      <c r="AI22" s="15">
        <f>N22/N21-1</f>
        <v>1.1678663090252783E-2</v>
      </c>
      <c r="AJ22" s="15">
        <f>O22/O21-1</f>
        <v>8.6931324253747277E-5</v>
      </c>
      <c r="AK22" s="15">
        <f>P22/P21-1</f>
        <v>9.2875423099103571E-5</v>
      </c>
      <c r="AL22" s="15">
        <f>Q22/Q21-1</f>
        <v>1.1390013707290869E-4</v>
      </c>
      <c r="AM22" s="15">
        <f>R22/R21-1</f>
        <v>-1.8865008949611628E-2</v>
      </c>
      <c r="AN22" s="15">
        <f>S22/S21-1</f>
        <v>2.0120117672943971E-2</v>
      </c>
      <c r="AO22" s="15">
        <f>T22/T21-1</f>
        <v>7.0758454703616636E-3</v>
      </c>
      <c r="AP22" s="15">
        <f>U22/U21-1</f>
        <v>6.5534330835070875E-3</v>
      </c>
      <c r="AQ22" s="17">
        <v>13</v>
      </c>
      <c r="AR22" s="25">
        <v>1</v>
      </c>
      <c r="AS22" s="26">
        <v>0.77190000000000003</v>
      </c>
      <c r="AT22" s="26">
        <v>0.62</v>
      </c>
      <c r="AU22" s="25">
        <v>79.77</v>
      </c>
      <c r="AV22" s="17">
        <v>13</v>
      </c>
      <c r="AW22" s="15">
        <f t="shared" si="80"/>
        <v>0</v>
      </c>
      <c r="AX22" s="15">
        <f t="shared" si="81"/>
        <v>7.5139266744395083E-3</v>
      </c>
      <c r="AY22" s="15">
        <f t="shared" si="82"/>
        <v>-2.4193548387095865E-3</v>
      </c>
      <c r="AZ22" s="15">
        <f t="shared" si="83"/>
        <v>-2.2690234423968891E-2</v>
      </c>
      <c r="BA22" s="17">
        <v>13</v>
      </c>
      <c r="BB22" s="16" cm="1">
        <f t="array" ref="BB22">(1+W22)*(1+INDEX(fx_rets,$BA22,BB$7))-1</f>
        <v>6.4003150924252239E-5</v>
      </c>
      <c r="BC22" s="16" cm="1">
        <f t="array" ref="BC22">(1+X22)*(1+INDEX(fx_rets,$BA22,BC$7))-1</f>
        <v>-5.555491868257656E-4</v>
      </c>
      <c r="BD22" s="16" cm="1">
        <f t="array" ref="BD22">(1+Y22)*(1+INDEX(fx_rets,$BA22,BD$7))-1</f>
        <v>-2.2381648113831698E-3</v>
      </c>
      <c r="BE22" s="16" cm="1">
        <f t="array" ref="BE22">(1+Z22)*(1+INDEX(fx_rets,$BA22,BE$7))-1</f>
        <v>2.9977333268005335E-3</v>
      </c>
      <c r="BF22" s="16" cm="1">
        <f t="array" ref="BF22">(1+AA22)*(1+INDEX(fx_rets,$BA22,BF$7))-1</f>
        <v>5.9566039263114767E-3</v>
      </c>
      <c r="BG22" s="16" cm="1">
        <f t="array" ref="BG22">(1+AB22)*(1+INDEX(fx_rets,$BA22,BG$7))-1</f>
        <v>7.3247774360307716E-3</v>
      </c>
      <c r="BH22" s="16" cm="1">
        <f t="array" ref="BH22">(1+AC22)*(1+INDEX(fx_rets,$BA22,BH$7))-1</f>
        <v>7.259737000792521E-3</v>
      </c>
      <c r="BI22" s="16" cm="1">
        <f t="array" ref="BI22">(1+AD22)*(1+INDEX(fx_rets,$BA22,BI$7))-1</f>
        <v>7.6234081631227912E-3</v>
      </c>
      <c r="BJ22" s="16" cm="1">
        <f t="array" ref="BJ22">(1+AE22)*(1+INDEX(fx_rets,$BA22,BJ$7))-1</f>
        <v>-2.2316049925369397E-3</v>
      </c>
      <c r="BK22" s="16" cm="1">
        <f t="array" ref="BK22">(1+AF22)*(1+INDEX(fx_rets,$BA22,BK$7))-1</f>
        <v>-3.8861510828130941E-3</v>
      </c>
      <c r="BL22" s="16" cm="1">
        <f t="array" ref="BL22">(1+AG22)*(1+INDEX(fx_rets,$BA22,BL$7))-1</f>
        <v>-5.6403208734696619E-3</v>
      </c>
      <c r="BM22" s="16" cm="1">
        <f t="array" ref="BM22">(1+AH22)*(1+INDEX(fx_rets,$BA22,BM$7))-1</f>
        <v>4.1401650108854327E-3</v>
      </c>
      <c r="BN22" s="16" cm="1">
        <f t="array" ref="BN22">(1+AI22)*(1+INDEX(fx_rets,$BA22,BN$7))-1</f>
        <v>9.2310534214861129E-3</v>
      </c>
      <c r="BO22" s="16" cm="1">
        <f t="array" ref="BO22">(1+AJ22)*(1+INDEX(fx_rets,$BA22,BO$7))-1</f>
        <v>-2.2605275591841223E-2</v>
      </c>
      <c r="BP22" s="16" cm="1">
        <f t="array" ref="BP22">(1+AK22)*(1+INDEX(fx_rets,$BA22,BP$7))-1</f>
        <v>-2.2599466365992082E-2</v>
      </c>
      <c r="BQ22" s="16" cm="1">
        <f t="array" ref="BQ22">(1+AL22)*(1+INDEX(fx_rets,$BA22,BQ$7))-1</f>
        <v>-2.2578918707707119E-2</v>
      </c>
      <c r="BR22" s="16" cm="1">
        <f t="array" ref="BR22">(1+AM22)*(1+INDEX(fx_rets,$BA22,BR$7))-1</f>
        <v>-1.8865008949611628E-2</v>
      </c>
      <c r="BS22" s="16" cm="1">
        <f t="array" ref="BS22">(1+AN22)*(1+INDEX(fx_rets,$BA22,BS$7))-1</f>
        <v>2.7785225436259164E-2</v>
      </c>
      <c r="BT22" s="16" cm="1">
        <f t="array" ref="BT22">(1+AO22)*(1+INDEX(fx_rets,$BA22,BT$7))-1</f>
        <v>4.6393716506754057E-3</v>
      </c>
      <c r="BU22" s="16" cm="1">
        <f t="array" ref="BU22">(1+AP22)*(1+INDEX(fx_rets,$BA22,BU$7))-1</f>
        <v>-1.628550027340836E-2</v>
      </c>
      <c r="BV22" s="17">
        <v>13</v>
      </c>
      <c r="BW22" s="15">
        <f>SUMPRODUCT(base_fx_wts,AW22:AZ22)</f>
        <v>0</v>
      </c>
      <c r="BX22" s="17">
        <v>13</v>
      </c>
      <c r="BY22" s="16">
        <f>(1+BB22)/(1+$BW22)-1</f>
        <v>6.4003150924252239E-5</v>
      </c>
      <c r="BZ22" s="16">
        <f>(1+BC22)/(1+$BW22)-1</f>
        <v>-5.555491868257656E-4</v>
      </c>
      <c r="CA22" s="16">
        <f>(1+BD22)/(1+$BW22)-1</f>
        <v>-2.2381648113831698E-3</v>
      </c>
      <c r="CB22" s="16">
        <f>(1+BE22)/(1+$BW22)-1</f>
        <v>2.9977333268005335E-3</v>
      </c>
      <c r="CC22" s="16">
        <f>(1+BF22)/(1+$BW22)-1</f>
        <v>5.9566039263114767E-3</v>
      </c>
      <c r="CD22" s="16">
        <f>(1+BG22)/(1+$BW22)-1</f>
        <v>7.3247774360307716E-3</v>
      </c>
      <c r="CE22" s="16">
        <f>(1+BH22)/(1+$BW22)-1</f>
        <v>7.259737000792521E-3</v>
      </c>
      <c r="CF22" s="16">
        <f>(1+BI22)/(1+$BW22)-1</f>
        <v>7.6234081631227912E-3</v>
      </c>
      <c r="CG22" s="16">
        <f>(1+BJ22)/(1+$BW22)-1</f>
        <v>-2.2316049925369397E-3</v>
      </c>
      <c r="CH22" s="16">
        <f>(1+BK22)/(1+$BW22)-1</f>
        <v>-3.8861510828130941E-3</v>
      </c>
      <c r="CI22" s="16">
        <f>(1+BL22)/(1+$BW22)-1</f>
        <v>-5.6403208734696619E-3</v>
      </c>
      <c r="CJ22" s="16">
        <f>(1+BM22)/(1+$BW22)-1</f>
        <v>4.1401650108854327E-3</v>
      </c>
      <c r="CK22" s="16">
        <f>(1+BN22)/(1+$BW22)-1</f>
        <v>9.2310534214861129E-3</v>
      </c>
      <c r="CL22" s="16">
        <f>(1+BO22)/(1+$BW22)-1</f>
        <v>-2.2605275591841223E-2</v>
      </c>
      <c r="CM22" s="16">
        <f>(1+BP22)/(1+$BW22)-1</f>
        <v>-2.2599466365992082E-2</v>
      </c>
      <c r="CN22" s="16">
        <f>(1+BQ22)/(1+$BW22)-1</f>
        <v>-2.2578918707707119E-2</v>
      </c>
      <c r="CO22" s="16">
        <f>(1+BR22)/(1+$BW22)-1</f>
        <v>-1.8865008949611628E-2</v>
      </c>
      <c r="CP22" s="16">
        <f>(1+BS22)/(1+$BW22)-1</f>
        <v>2.7785225436259164E-2</v>
      </c>
      <c r="CQ22" s="16">
        <f>(1+BT22)/(1+$BW22)-1</f>
        <v>4.6393716506754057E-3</v>
      </c>
      <c r="CR22" s="16">
        <f>(1+BU22)/(1+$BW22)-1</f>
        <v>-1.628550027340836E-2</v>
      </c>
    </row>
    <row r="23" spans="1:96" x14ac:dyDescent="0.2">
      <c r="A23" s="17">
        <v>14</v>
      </c>
      <c r="B23" s="25">
        <v>203.173</v>
      </c>
      <c r="C23" s="25">
        <v>1134.3920000000001</v>
      </c>
      <c r="D23" s="25">
        <v>1880.539</v>
      </c>
      <c r="E23" s="25">
        <v>1557.163</v>
      </c>
      <c r="F23" s="25">
        <v>1906.41</v>
      </c>
      <c r="G23" s="25">
        <v>143.78800000000001</v>
      </c>
      <c r="H23" s="25">
        <v>364.745</v>
      </c>
      <c r="I23" s="25">
        <v>480.10500000000002</v>
      </c>
      <c r="J23" s="25">
        <v>106.279</v>
      </c>
      <c r="K23" s="25">
        <v>644.14700000000005</v>
      </c>
      <c r="L23" s="25">
        <v>783.77300000000002</v>
      </c>
      <c r="M23" s="25">
        <v>245.72399999999999</v>
      </c>
      <c r="N23" s="25">
        <v>264.74299999999999</v>
      </c>
      <c r="O23" s="25">
        <v>103.54300000000001</v>
      </c>
      <c r="P23" s="25">
        <v>193.834</v>
      </c>
      <c r="Q23" s="25">
        <v>254.773</v>
      </c>
      <c r="R23" s="25">
        <v>2297</v>
      </c>
      <c r="S23" s="25">
        <v>2575.25</v>
      </c>
      <c r="T23" s="25">
        <v>5866.82</v>
      </c>
      <c r="U23" s="25">
        <v>9446.01</v>
      </c>
      <c r="V23" s="17">
        <v>14</v>
      </c>
      <c r="W23" s="15">
        <f t="shared" si="79"/>
        <v>2.2153518963419216E-4</v>
      </c>
      <c r="X23" s="15">
        <f>C23/C22-1</f>
        <v>8.9025510352636061E-4</v>
      </c>
      <c r="Y23" s="15">
        <f>D23/D22-1</f>
        <v>3.9023525687462701E-3</v>
      </c>
      <c r="Z23" s="15">
        <f>E23/E22-1</f>
        <v>8.6192379333893676E-4</v>
      </c>
      <c r="AA23" s="15">
        <f>F23/F22-1</f>
        <v>2.6190814281883412E-3</v>
      </c>
      <c r="AB23" s="15">
        <f>G23/G22-1</f>
        <v>-1.3909173099513339E-5</v>
      </c>
      <c r="AC23" s="15">
        <f>H23/H22-1</f>
        <v>5.0197222968928479E-4</v>
      </c>
      <c r="AD23" s="15">
        <f>I23/I22-1</f>
        <v>3.1718370954498809E-3</v>
      </c>
      <c r="AE23" s="15">
        <f>J23/J22-1</f>
        <v>-7.526790670553396E-5</v>
      </c>
      <c r="AF23" s="15">
        <f>K23/K22-1</f>
        <v>-5.0739052312431809E-4</v>
      </c>
      <c r="AG23" s="15">
        <f>L23/L22-1</f>
        <v>3.2545519056359495E-4</v>
      </c>
      <c r="AH23" s="15">
        <f>M23/M22-1</f>
        <v>4.4966969716788707E-3</v>
      </c>
      <c r="AI23" s="15">
        <f>N23/N22-1</f>
        <v>9.9644834071515032E-3</v>
      </c>
      <c r="AJ23" s="15">
        <f>O23/O22-1</f>
        <v>3.8632785713588191E-5</v>
      </c>
      <c r="AK23" s="15">
        <f>P23/P22-1</f>
        <v>4.1274132469348856E-5</v>
      </c>
      <c r="AL23" s="15">
        <f>Q23/Q22-1</f>
        <v>5.3016439023245709E-4</v>
      </c>
      <c r="AM23" s="15">
        <f>R23/R22-1</f>
        <v>4.9174016519668573E-3</v>
      </c>
      <c r="AN23" s="15">
        <f>S23/S22-1</f>
        <v>2.8602354971162036E-2</v>
      </c>
      <c r="AO23" s="15">
        <f>T23/T22-1</f>
        <v>1.454683798225731E-2</v>
      </c>
      <c r="AP23" s="15">
        <f>U23/U22-1</f>
        <v>5.7986467733462943E-2</v>
      </c>
      <c r="AQ23" s="17">
        <v>14</v>
      </c>
      <c r="AR23" s="25">
        <v>1</v>
      </c>
      <c r="AS23" s="26">
        <v>0.76990000000000003</v>
      </c>
      <c r="AT23" s="26">
        <v>0.62450000000000006</v>
      </c>
      <c r="AU23" s="25">
        <v>82.48</v>
      </c>
      <c r="AV23" s="17">
        <v>14</v>
      </c>
      <c r="AW23" s="15">
        <f t="shared" si="80"/>
        <v>0</v>
      </c>
      <c r="AX23" s="15">
        <f t="shared" si="81"/>
        <v>2.5977399662293621E-3</v>
      </c>
      <c r="AY23" s="15">
        <f t="shared" si="82"/>
        <v>-7.2057646116894247E-3</v>
      </c>
      <c r="AZ23" s="15">
        <f t="shared" si="83"/>
        <v>-3.2856450048496688E-2</v>
      </c>
      <c r="BA23" s="17">
        <v>14</v>
      </c>
      <c r="BB23" s="16" cm="1">
        <f t="array" ref="BB23">(1+W23)*(1+INDEX(fx_rets,$BA23,BB$7))-1</f>
        <v>2.2153518963419216E-4</v>
      </c>
      <c r="BC23" s="16" cm="1">
        <f t="array" ref="BC23">(1+X23)*(1+INDEX(fx_rets,$BA23,BC$7))-1</f>
        <v>8.9025510352636061E-4</v>
      </c>
      <c r="BD23" s="16" cm="1">
        <f t="array" ref="BD23">(1+Y23)*(1+INDEX(fx_rets,$BA23,BD$7))-1</f>
        <v>3.9023525687462701E-3</v>
      </c>
      <c r="BE23" s="16" cm="1">
        <f t="array" ref="BE23">(1+Z23)*(1+INDEX(fx_rets,$BA23,BE$7))-1</f>
        <v>8.6192379333893676E-4</v>
      </c>
      <c r="BF23" s="16" cm="1">
        <f t="array" ref="BF23">(1+AA23)*(1+INDEX(fx_rets,$BA23,BF$7))-1</f>
        <v>2.6190814281883412E-3</v>
      </c>
      <c r="BG23" s="16" cm="1">
        <f t="array" ref="BG23">(1+AB23)*(1+INDEX(fx_rets,$BA23,BG$7))-1</f>
        <v>2.5837946607150108E-3</v>
      </c>
      <c r="BH23" s="16" cm="1">
        <f t="array" ref="BH23">(1+AC23)*(1+INDEX(fx_rets,$BA23,BH$7))-1</f>
        <v>3.1010161892417454E-3</v>
      </c>
      <c r="BI23" s="16" cm="1">
        <f t="array" ref="BI23">(1+AD23)*(1+INDEX(fx_rets,$BA23,BI$7))-1</f>
        <v>5.7778166696684785E-3</v>
      </c>
      <c r="BJ23" s="16" cm="1">
        <f t="array" ref="BJ23">(1+AE23)*(1+INDEX(fx_rets,$BA23,BJ$7))-1</f>
        <v>-7.2804901555764134E-3</v>
      </c>
      <c r="BK23" s="16" cm="1">
        <f t="array" ref="BK23">(1+AF23)*(1+INDEX(fx_rets,$BA23,BK$7))-1</f>
        <v>-7.709498998137887E-3</v>
      </c>
      <c r="BL23" s="16" cm="1">
        <f t="array" ref="BL23">(1+AG23)*(1+INDEX(fx_rets,$BA23,BL$7))-1</f>
        <v>-6.8826545746206724E-3</v>
      </c>
      <c r="BM23" s="16" cm="1">
        <f t="array" ref="BM23">(1+AH23)*(1+INDEX(fx_rets,$BA23,BM$7))-1</f>
        <v>-2.741469779918515E-3</v>
      </c>
      <c r="BN23" s="16" cm="1">
        <f t="array" ref="BN23">(1+AI23)*(1+INDEX(fx_rets,$BA23,BN$7))-1</f>
        <v>2.6869170735530634E-3</v>
      </c>
      <c r="BO23" s="16" cm="1">
        <f t="array" ref="BO23">(1+AJ23)*(1+INDEX(fx_rets,$BA23,BO$7))-1</f>
        <v>-3.2819086598977143E-2</v>
      </c>
      <c r="BP23" s="16" cm="1">
        <f t="array" ref="BP23">(1+AK23)*(1+INDEX(fx_rets,$BA23,BP$7))-1</f>
        <v>-3.2816532037499124E-2</v>
      </c>
      <c r="BQ23" s="16" cm="1">
        <f t="array" ref="BQ23">(1+AL23)*(1+INDEX(fx_rets,$BA23,BQ$7))-1</f>
        <v>-3.2343704978069376E-2</v>
      </c>
      <c r="BR23" s="16" cm="1">
        <f t="array" ref="BR23">(1+AM23)*(1+INDEX(fx_rets,$BA23,BR$7))-1</f>
        <v>4.9174016519668573E-3</v>
      </c>
      <c r="BS23" s="16" cm="1">
        <f t="array" ref="BS23">(1+AN23)*(1+INDEX(fx_rets,$BA23,BS$7))-1</f>
        <v>3.1274396418028205E-2</v>
      </c>
      <c r="BT23" s="16" cm="1">
        <f t="array" ref="BT23">(1+AO23)*(1+INDEX(fx_rets,$BA23,BT$7))-1</f>
        <v>7.2362522802233986E-3</v>
      </c>
      <c r="BU23" s="16" cm="1">
        <f t="array" ref="BU23">(1+AP23)*(1+INDEX(fx_rets,$BA23,BU$7))-1</f>
        <v>2.3224788204392999E-2</v>
      </c>
      <c r="BV23" s="17">
        <v>14</v>
      </c>
      <c r="BW23" s="15">
        <f>SUMPRODUCT(base_fx_wts,AW23:AZ23)</f>
        <v>0</v>
      </c>
      <c r="BX23" s="17">
        <v>14</v>
      </c>
      <c r="BY23" s="16">
        <f>(1+BB23)/(1+$BW23)-1</f>
        <v>2.2153518963419216E-4</v>
      </c>
      <c r="BZ23" s="16">
        <f>(1+BC23)/(1+$BW23)-1</f>
        <v>8.9025510352636061E-4</v>
      </c>
      <c r="CA23" s="16">
        <f>(1+BD23)/(1+$BW23)-1</f>
        <v>3.9023525687462701E-3</v>
      </c>
      <c r="CB23" s="16">
        <f>(1+BE23)/(1+$BW23)-1</f>
        <v>8.6192379333893676E-4</v>
      </c>
      <c r="CC23" s="16">
        <f>(1+BF23)/(1+$BW23)-1</f>
        <v>2.6190814281883412E-3</v>
      </c>
      <c r="CD23" s="16">
        <f>(1+BG23)/(1+$BW23)-1</f>
        <v>2.5837946607150108E-3</v>
      </c>
      <c r="CE23" s="16">
        <f>(1+BH23)/(1+$BW23)-1</f>
        <v>3.1010161892417454E-3</v>
      </c>
      <c r="CF23" s="16">
        <f>(1+BI23)/(1+$BW23)-1</f>
        <v>5.7778166696684785E-3</v>
      </c>
      <c r="CG23" s="16">
        <f>(1+BJ23)/(1+$BW23)-1</f>
        <v>-7.2804901555764134E-3</v>
      </c>
      <c r="CH23" s="16">
        <f>(1+BK23)/(1+$BW23)-1</f>
        <v>-7.709498998137887E-3</v>
      </c>
      <c r="CI23" s="16">
        <f>(1+BL23)/(1+$BW23)-1</f>
        <v>-6.8826545746206724E-3</v>
      </c>
      <c r="CJ23" s="16">
        <f>(1+BM23)/(1+$BW23)-1</f>
        <v>-2.741469779918515E-3</v>
      </c>
      <c r="CK23" s="16">
        <f>(1+BN23)/(1+$BW23)-1</f>
        <v>2.6869170735530634E-3</v>
      </c>
      <c r="CL23" s="16">
        <f>(1+BO23)/(1+$BW23)-1</f>
        <v>-3.2819086598977143E-2</v>
      </c>
      <c r="CM23" s="16">
        <f>(1+BP23)/(1+$BW23)-1</f>
        <v>-3.2816532037499124E-2</v>
      </c>
      <c r="CN23" s="16">
        <f>(1+BQ23)/(1+$BW23)-1</f>
        <v>-3.2343704978069376E-2</v>
      </c>
      <c r="CO23" s="16">
        <f>(1+BR23)/(1+$BW23)-1</f>
        <v>4.9174016519668573E-3</v>
      </c>
      <c r="CP23" s="16">
        <f>(1+BS23)/(1+$BW23)-1</f>
        <v>3.1274396418028205E-2</v>
      </c>
      <c r="CQ23" s="16">
        <f>(1+BT23)/(1+$BW23)-1</f>
        <v>7.2362522802233986E-3</v>
      </c>
      <c r="CR23" s="16">
        <f>(1+BU23)/(1+$BW23)-1</f>
        <v>2.3224788204392999E-2</v>
      </c>
    </row>
    <row r="24" spans="1:96" x14ac:dyDescent="0.2">
      <c r="A24" s="17">
        <v>15</v>
      </c>
      <c r="B24" s="25">
        <v>203.227</v>
      </c>
      <c r="C24" s="25">
        <v>1134.7750000000001</v>
      </c>
      <c r="D24" s="25">
        <v>1877.664</v>
      </c>
      <c r="E24" s="25">
        <v>1560.204</v>
      </c>
      <c r="F24" s="25">
        <v>1908.154</v>
      </c>
      <c r="G24" s="25">
        <v>143.786</v>
      </c>
      <c r="H24" s="25">
        <v>364.89600000000002</v>
      </c>
      <c r="I24" s="25">
        <v>481.54599999999999</v>
      </c>
      <c r="J24" s="25">
        <v>106.319</v>
      </c>
      <c r="K24" s="25">
        <v>644.40300000000002</v>
      </c>
      <c r="L24" s="25">
        <v>783.48699999999997</v>
      </c>
      <c r="M24" s="25">
        <v>246.72200000000001</v>
      </c>
      <c r="N24" s="25">
        <v>266.83800000000002</v>
      </c>
      <c r="O24" s="25">
        <v>103.54600000000001</v>
      </c>
      <c r="P24" s="25">
        <v>193.83799999999999</v>
      </c>
      <c r="Q24" s="25">
        <v>254.79900000000001</v>
      </c>
      <c r="R24" s="25">
        <v>2316.52</v>
      </c>
      <c r="S24" s="25">
        <v>2635.93</v>
      </c>
      <c r="T24" s="25">
        <v>5897.81</v>
      </c>
      <c r="U24" s="25">
        <v>10395.18</v>
      </c>
      <c r="V24" s="17">
        <v>15</v>
      </c>
      <c r="W24" s="15">
        <f t="shared" si="79"/>
        <v>2.6578334719662422E-4</v>
      </c>
      <c r="X24" s="15">
        <f>C24/C23-1</f>
        <v>3.3762579425800077E-4</v>
      </c>
      <c r="Y24" s="15">
        <f>D24/D23-1</f>
        <v>-1.5288170040610449E-3</v>
      </c>
      <c r="Z24" s="15">
        <f>E24/E23-1</f>
        <v>1.9529105173961003E-3</v>
      </c>
      <c r="AA24" s="15">
        <f>F24/F23-1</f>
        <v>9.1480846197833365E-4</v>
      </c>
      <c r="AB24" s="15">
        <f>G24/G23-1</f>
        <v>-1.3909366567532722E-5</v>
      </c>
      <c r="AC24" s="15">
        <f>H24/H23-1</f>
        <v>4.1398785452861908E-4</v>
      </c>
      <c r="AD24" s="15">
        <f>I24/I23-1</f>
        <v>3.0014267712270559E-3</v>
      </c>
      <c r="AE24" s="15">
        <f>J24/J23-1</f>
        <v>3.7636786194839011E-4</v>
      </c>
      <c r="AF24" s="15">
        <f>K24/K23-1</f>
        <v>3.9742481141713526E-4</v>
      </c>
      <c r="AG24" s="15">
        <f>L24/L23-1</f>
        <v>-3.6490157226654052E-4</v>
      </c>
      <c r="AH24" s="15">
        <f>M24/M23-1</f>
        <v>4.0614673373378096E-3</v>
      </c>
      <c r="AI24" s="15">
        <f>N24/N23-1</f>
        <v>7.9133348190509878E-3</v>
      </c>
      <c r="AJ24" s="15">
        <f>O24/O23-1</f>
        <v>2.8973469959447939E-5</v>
      </c>
      <c r="AK24" s="15">
        <f>P24/P23-1</f>
        <v>2.0636214492775196E-5</v>
      </c>
      <c r="AL24" s="15">
        <f>Q24/Q23-1</f>
        <v>1.0205163027476871E-4</v>
      </c>
      <c r="AM24" s="15">
        <f>R24/R23-1</f>
        <v>8.4980409229429288E-3</v>
      </c>
      <c r="AN24" s="15">
        <f>S24/S23-1</f>
        <v>2.3562760897000157E-2</v>
      </c>
      <c r="AO24" s="15">
        <f>T24/T23-1</f>
        <v>5.2822483048740043E-3</v>
      </c>
      <c r="AP24" s="15">
        <f>U24/U23-1</f>
        <v>0.10048369629081488</v>
      </c>
      <c r="AQ24" s="17">
        <v>15</v>
      </c>
      <c r="AR24" s="25">
        <v>1</v>
      </c>
      <c r="AS24" s="26">
        <v>0.75800000000000001</v>
      </c>
      <c r="AT24" s="26">
        <v>0.61539999999999995</v>
      </c>
      <c r="AU24" s="25">
        <v>86.75</v>
      </c>
      <c r="AV24" s="17">
        <v>15</v>
      </c>
      <c r="AW24" s="15">
        <f t="shared" si="80"/>
        <v>0</v>
      </c>
      <c r="AX24" s="15">
        <f t="shared" si="81"/>
        <v>1.5699208443271884E-2</v>
      </c>
      <c r="AY24" s="15">
        <f t="shared" si="82"/>
        <v>1.478713032174217E-2</v>
      </c>
      <c r="AZ24" s="15">
        <f t="shared" si="83"/>
        <v>-4.9221902017291042E-2</v>
      </c>
      <c r="BA24" s="17">
        <v>15</v>
      </c>
      <c r="BB24" s="16" cm="1">
        <f t="array" ref="BB24">(1+W24)*(1+INDEX(fx_rets,$BA24,BB$7))-1</f>
        <v>2.6578334719662422E-4</v>
      </c>
      <c r="BC24" s="16" cm="1">
        <f t="array" ref="BC24">(1+X24)*(1+INDEX(fx_rets,$BA24,BC$7))-1</f>
        <v>3.3762579425800077E-4</v>
      </c>
      <c r="BD24" s="16" cm="1">
        <f t="array" ref="BD24">(1+Y24)*(1+INDEX(fx_rets,$BA24,BD$7))-1</f>
        <v>-1.5288170040610449E-3</v>
      </c>
      <c r="BE24" s="16" cm="1">
        <f t="array" ref="BE24">(1+Z24)*(1+INDEX(fx_rets,$BA24,BE$7))-1</f>
        <v>1.9529105173961003E-3</v>
      </c>
      <c r="BF24" s="16" cm="1">
        <f t="array" ref="BF24">(1+AA24)*(1+INDEX(fx_rets,$BA24,BF$7))-1</f>
        <v>9.1480846197833365E-4</v>
      </c>
      <c r="BG24" s="16" cm="1">
        <f t="array" ref="BG24">(1+AB24)*(1+INDEX(fx_rets,$BA24,BG$7))-1</f>
        <v>1.5685080710659216E-2</v>
      </c>
      <c r="BH24" s="16" cm="1">
        <f t="array" ref="BH24">(1+AC24)*(1+INDEX(fx_rets,$BA24,BH$7))-1</f>
        <v>1.6119695579421833E-2</v>
      </c>
      <c r="BI24" s="16" cm="1">
        <f t="array" ref="BI24">(1+AD24)*(1+INDEX(fx_rets,$BA24,BI$7))-1</f>
        <v>1.8747755239007624E-2</v>
      </c>
      <c r="BJ24" s="16" cm="1">
        <f t="array" ref="BJ24">(1+AE24)*(1+INDEX(fx_rets,$BA24,BJ$7))-1</f>
        <v>1.5169063584314024E-2</v>
      </c>
      <c r="BK24" s="16" cm="1">
        <f t="array" ref="BK24">(1+AF24)*(1+INDEX(fx_rets,$BA24,BK$7))-1</f>
        <v>1.5190431905638846E-2</v>
      </c>
      <c r="BL24" s="16" cm="1">
        <f t="array" ref="BL24">(1+AG24)*(1+INDEX(fx_rets,$BA24,BL$7))-1</f>
        <v>1.4416832902371945E-2</v>
      </c>
      <c r="BM24" s="16" cm="1">
        <f t="array" ref="BM24">(1+AH24)*(1+INDEX(fx_rets,$BA24,BM$7))-1</f>
        <v>1.8908655105894789E-2</v>
      </c>
      <c r="BN24" s="16" cm="1">
        <f t="array" ref="BN24">(1+AI24)*(1+INDEX(fx_rets,$BA24,BN$7))-1</f>
        <v>2.2817480654041988E-2</v>
      </c>
      <c r="BO24" s="16" cm="1">
        <f t="array" ref="BO24">(1+AJ24)*(1+INDEX(fx_rets,$BA24,BO$7))-1</f>
        <v>-4.9194354676631025E-2</v>
      </c>
      <c r="BP24" s="16" cm="1">
        <f t="array" ref="BP24">(1+AK24)*(1+INDEX(fx_rets,$BA24,BP$7))-1</f>
        <v>-4.9202281556526062E-2</v>
      </c>
      <c r="BQ24" s="16" cm="1">
        <f t="array" ref="BQ24">(1+AL24)*(1+INDEX(fx_rets,$BA24,BQ$7))-1</f>
        <v>-4.9124873562362392E-2</v>
      </c>
      <c r="BR24" s="16" cm="1">
        <f t="array" ref="BR24">(1+AM24)*(1+INDEX(fx_rets,$BA24,BR$7))-1</f>
        <v>8.4980409229429288E-3</v>
      </c>
      <c r="BS24" s="16" cm="1">
        <f t="array" ref="BS24">(1+AN24)*(1+INDEX(fx_rets,$BA24,BS$7))-1</f>
        <v>3.9631886035093045E-2</v>
      </c>
      <c r="BT24" s="16" cm="1">
        <f t="array" ref="BT24">(1+AO24)*(1+INDEX(fx_rets,$BA24,BT$7))-1</f>
        <v>2.0147487920692209E-2</v>
      </c>
      <c r="BU24" s="16" cm="1">
        <f t="array" ref="BU24">(1+AP24)*(1+INDEX(fx_rets,$BA24,BU$7))-1</f>
        <v>4.6315795620362143E-2</v>
      </c>
      <c r="BV24" s="17">
        <v>15</v>
      </c>
      <c r="BW24" s="15">
        <f>SUMPRODUCT(base_fx_wts,AW24:AZ24)</f>
        <v>0</v>
      </c>
      <c r="BX24" s="17">
        <v>15</v>
      </c>
      <c r="BY24" s="16">
        <f>(1+BB24)/(1+$BW24)-1</f>
        <v>2.6578334719662422E-4</v>
      </c>
      <c r="BZ24" s="16">
        <f>(1+BC24)/(1+$BW24)-1</f>
        <v>3.3762579425800077E-4</v>
      </c>
      <c r="CA24" s="16">
        <f>(1+BD24)/(1+$BW24)-1</f>
        <v>-1.5288170040610449E-3</v>
      </c>
      <c r="CB24" s="16">
        <f>(1+BE24)/(1+$BW24)-1</f>
        <v>1.9529105173961003E-3</v>
      </c>
      <c r="CC24" s="16">
        <f>(1+BF24)/(1+$BW24)-1</f>
        <v>9.1480846197833365E-4</v>
      </c>
      <c r="CD24" s="16">
        <f>(1+BG24)/(1+$BW24)-1</f>
        <v>1.5685080710659216E-2</v>
      </c>
      <c r="CE24" s="16">
        <f>(1+BH24)/(1+$BW24)-1</f>
        <v>1.6119695579421833E-2</v>
      </c>
      <c r="CF24" s="16">
        <f>(1+BI24)/(1+$BW24)-1</f>
        <v>1.8747755239007624E-2</v>
      </c>
      <c r="CG24" s="16">
        <f>(1+BJ24)/(1+$BW24)-1</f>
        <v>1.5169063584314024E-2</v>
      </c>
      <c r="CH24" s="16">
        <f>(1+BK24)/(1+$BW24)-1</f>
        <v>1.5190431905638846E-2</v>
      </c>
      <c r="CI24" s="16">
        <f>(1+BL24)/(1+$BW24)-1</f>
        <v>1.4416832902371945E-2</v>
      </c>
      <c r="CJ24" s="16">
        <f>(1+BM24)/(1+$BW24)-1</f>
        <v>1.8908655105894789E-2</v>
      </c>
      <c r="CK24" s="16">
        <f>(1+BN24)/(1+$BW24)-1</f>
        <v>2.2817480654041988E-2</v>
      </c>
      <c r="CL24" s="16">
        <f>(1+BO24)/(1+$BW24)-1</f>
        <v>-4.9194354676631025E-2</v>
      </c>
      <c r="CM24" s="16">
        <f>(1+BP24)/(1+$BW24)-1</f>
        <v>-4.9202281556526062E-2</v>
      </c>
      <c r="CN24" s="16">
        <f>(1+BQ24)/(1+$BW24)-1</f>
        <v>-4.9124873562362392E-2</v>
      </c>
      <c r="CO24" s="16">
        <f>(1+BR24)/(1+$BW24)-1</f>
        <v>8.4980409229429288E-3</v>
      </c>
      <c r="CP24" s="16">
        <f>(1+BS24)/(1+$BW24)-1</f>
        <v>3.9631886035093045E-2</v>
      </c>
      <c r="CQ24" s="16">
        <f>(1+BT24)/(1+$BW24)-1</f>
        <v>2.0147487920692209E-2</v>
      </c>
      <c r="CR24" s="16">
        <f>(1+BU24)/(1+$BW24)-1</f>
        <v>4.6315795620362143E-2</v>
      </c>
    </row>
    <row r="25" spans="1:96" x14ac:dyDescent="0.2">
      <c r="A25" s="17">
        <v>16</v>
      </c>
      <c r="B25" s="25">
        <v>203.27500000000001</v>
      </c>
      <c r="C25" s="25">
        <v>1134.9000000000001</v>
      </c>
      <c r="D25" s="25">
        <v>1871.877</v>
      </c>
      <c r="E25" s="25">
        <v>1563.367</v>
      </c>
      <c r="F25" s="25">
        <v>1909.771</v>
      </c>
      <c r="G25" s="25">
        <v>143.73099999999999</v>
      </c>
      <c r="H25" s="25">
        <v>363.26299999999998</v>
      </c>
      <c r="I25" s="25">
        <v>475.36200000000002</v>
      </c>
      <c r="J25" s="25">
        <v>106.34399999999999</v>
      </c>
      <c r="K25" s="25">
        <v>643.68899999999996</v>
      </c>
      <c r="L25" s="25">
        <v>780.52</v>
      </c>
      <c r="M25" s="25">
        <v>247.333</v>
      </c>
      <c r="N25" s="25">
        <v>267.78899999999999</v>
      </c>
      <c r="O25" s="25">
        <v>103.571</v>
      </c>
      <c r="P25" s="25">
        <v>193.97300000000001</v>
      </c>
      <c r="Q25" s="25">
        <v>255.197</v>
      </c>
      <c r="R25" s="25">
        <v>2435.56</v>
      </c>
      <c r="S25" s="25">
        <v>2702.98</v>
      </c>
      <c r="T25" s="25">
        <v>6276.88</v>
      </c>
      <c r="U25" s="25">
        <v>11138.66</v>
      </c>
      <c r="V25" s="17">
        <v>16</v>
      </c>
      <c r="W25" s="15">
        <f t="shared" si="79"/>
        <v>2.3618908904832203E-4</v>
      </c>
      <c r="X25" s="15">
        <f>C25/C24-1</f>
        <v>1.1015399528546688E-4</v>
      </c>
      <c r="Y25" s="15">
        <f>D25/D24-1</f>
        <v>-3.0820210644716406E-3</v>
      </c>
      <c r="Z25" s="15">
        <f>E25/E24-1</f>
        <v>2.0272989942340391E-3</v>
      </c>
      <c r="AA25" s="15">
        <f>F25/F24-1</f>
        <v>8.4741587943115704E-4</v>
      </c>
      <c r="AB25" s="15">
        <f>G25/G24-1</f>
        <v>-3.8251290111701586E-4</v>
      </c>
      <c r="AC25" s="15">
        <f>H25/H24-1</f>
        <v>-4.4752477418223968E-3</v>
      </c>
      <c r="AD25" s="15">
        <f>I25/I24-1</f>
        <v>-1.2841971483513404E-2</v>
      </c>
      <c r="AE25" s="15">
        <f>J25/J24-1</f>
        <v>2.3514141404623601E-4</v>
      </c>
      <c r="AF25" s="15">
        <f>K25/K24-1</f>
        <v>-1.1080022904922382E-3</v>
      </c>
      <c r="AG25" s="15">
        <f>L25/L24-1</f>
        <v>-3.7869166942143817E-3</v>
      </c>
      <c r="AH25" s="15">
        <f>M25/M24-1</f>
        <v>2.4764714942322463E-3</v>
      </c>
      <c r="AI25" s="15">
        <f>N25/N24-1</f>
        <v>3.563960155599899E-3</v>
      </c>
      <c r="AJ25" s="15">
        <f>O25/O24-1</f>
        <v>2.4143858768077564E-4</v>
      </c>
      <c r="AK25" s="15">
        <f>P25/P24-1</f>
        <v>6.9645786687866362E-4</v>
      </c>
      <c r="AL25" s="15">
        <f>Q25/Q24-1</f>
        <v>1.5620155495115196E-3</v>
      </c>
      <c r="AM25" s="15">
        <f>R25/R24-1</f>
        <v>5.1387425966535893E-2</v>
      </c>
      <c r="AN25" s="15">
        <f>S25/S24-1</f>
        <v>2.5436942559172726E-2</v>
      </c>
      <c r="AO25" s="15">
        <f>T25/T24-1</f>
        <v>6.4273009812116699E-2</v>
      </c>
      <c r="AP25" s="15">
        <f>U25/U24-1</f>
        <v>7.1521609053426749E-2</v>
      </c>
      <c r="AQ25" s="17">
        <v>16</v>
      </c>
      <c r="AR25" s="25">
        <v>1</v>
      </c>
      <c r="AS25" s="26">
        <v>0.73650000000000004</v>
      </c>
      <c r="AT25" s="26">
        <v>0.63060000000000005</v>
      </c>
      <c r="AU25" s="25">
        <v>91.71</v>
      </c>
      <c r="AV25" s="17">
        <v>16</v>
      </c>
      <c r="AW25" s="15">
        <f t="shared" si="80"/>
        <v>0</v>
      </c>
      <c r="AX25" s="15">
        <f t="shared" si="81"/>
        <v>2.9192124915139228E-2</v>
      </c>
      <c r="AY25" s="15">
        <f t="shared" si="82"/>
        <v>-2.4104027909927161E-2</v>
      </c>
      <c r="AZ25" s="15">
        <f t="shared" si="83"/>
        <v>-5.4083524152218843E-2</v>
      </c>
      <c r="BA25" s="17">
        <v>16</v>
      </c>
      <c r="BB25" s="16" cm="1">
        <f t="array" ref="BB25">(1+W25)*(1+INDEX(fx_rets,$BA25,BB$7))-1</f>
        <v>2.3618908904832203E-4</v>
      </c>
      <c r="BC25" s="16" cm="1">
        <f t="array" ref="BC25">(1+X25)*(1+INDEX(fx_rets,$BA25,BC$7))-1</f>
        <v>1.1015399528546688E-4</v>
      </c>
      <c r="BD25" s="16" cm="1">
        <f t="array" ref="BD25">(1+Y25)*(1+INDEX(fx_rets,$BA25,BD$7))-1</f>
        <v>-3.0820210644716406E-3</v>
      </c>
      <c r="BE25" s="16" cm="1">
        <f t="array" ref="BE25">(1+Z25)*(1+INDEX(fx_rets,$BA25,BE$7))-1</f>
        <v>2.0272989942340391E-3</v>
      </c>
      <c r="BF25" s="16" cm="1">
        <f t="array" ref="BF25">(1+AA25)*(1+INDEX(fx_rets,$BA25,BF$7))-1</f>
        <v>8.4741587943115704E-4</v>
      </c>
      <c r="BG25" s="16" cm="1">
        <f t="array" ref="BG25">(1+AB25)*(1+INDEX(fx_rets,$BA25,BG$7))-1</f>
        <v>2.8798445649631077E-2</v>
      </c>
      <c r="BH25" s="16" cm="1">
        <f t="array" ref="BH25">(1+AC25)*(1+INDEX(fx_rets,$BA25,BH$7))-1</f>
        <v>2.4586235182211258E-2</v>
      </c>
      <c r="BI25" s="16" cm="1">
        <f t="array" ref="BI25">(1+AD25)*(1+INDEX(fx_rets,$BA25,BI$7))-1</f>
        <v>1.5975268995922498E-2</v>
      </c>
      <c r="BJ25" s="16" cm="1">
        <f t="array" ref="BJ25">(1+AE25)*(1+INDEX(fx_rets,$BA25,BJ$7))-1</f>
        <v>-2.3874554351087873E-2</v>
      </c>
      <c r="BK25" s="16" cm="1">
        <f t="array" ref="BK25">(1+AF25)*(1+INDEX(fx_rets,$BA25,BK$7))-1</f>
        <v>-2.5185322882285144E-2</v>
      </c>
      <c r="BL25" s="16" cm="1">
        <f t="array" ref="BL25">(1+AG25)*(1+INDEX(fx_rets,$BA25,BL$7))-1</f>
        <v>-2.7799664658451628E-2</v>
      </c>
      <c r="BM25" s="16" cm="1">
        <f t="array" ref="BM25">(1+AH25)*(1+INDEX(fx_rets,$BA25,BM$7))-1</f>
        <v>-2.1687249353710025E-2</v>
      </c>
      <c r="BN25" s="16" cm="1">
        <f t="array" ref="BN25">(1+AI25)*(1+INDEX(fx_rets,$BA25,BN$7))-1</f>
        <v>-2.0625973549387666E-2</v>
      </c>
      <c r="BO25" s="16" cm="1">
        <f t="array" ref="BO25">(1+AJ25)*(1+INDEX(fx_rets,$BA25,BO$7))-1</f>
        <v>-5.3855143414226148E-2</v>
      </c>
      <c r="BP25" s="16" cm="1">
        <f t="array" ref="BP25">(1+AK25)*(1+INDEX(fx_rets,$BA25,BP$7))-1</f>
        <v>-5.3424733181204553E-2</v>
      </c>
      <c r="BQ25" s="16" cm="1">
        <f t="array" ref="BQ25">(1+AL25)*(1+INDEX(fx_rets,$BA25,BQ$7))-1</f>
        <v>-5.2605987908405427E-2</v>
      </c>
      <c r="BR25" s="16" cm="1">
        <f t="array" ref="BR25">(1+AM25)*(1+INDEX(fx_rets,$BA25,BR$7))-1</f>
        <v>5.1387425966535893E-2</v>
      </c>
      <c r="BS25" s="16" cm="1">
        <f t="array" ref="BS25">(1+AN25)*(1+INDEX(fx_rets,$BA25,BS$7))-1</f>
        <v>5.5371625878958497E-2</v>
      </c>
      <c r="BT25" s="16" cm="1">
        <f t="array" ref="BT25">(1+AO25)*(1+INDEX(fx_rets,$BA25,BT$7))-1</f>
        <v>3.8619743479823221E-2</v>
      </c>
      <c r="BU25" s="16" cm="1">
        <f t="array" ref="BU25">(1+AP25)*(1+INDEX(fx_rets,$BA25,BU$7))-1</f>
        <v>1.3569944230561237E-2</v>
      </c>
      <c r="BV25" s="17">
        <v>16</v>
      </c>
      <c r="BW25" s="15">
        <f>SUMPRODUCT(base_fx_wts,AW25:AZ25)</f>
        <v>0</v>
      </c>
      <c r="BX25" s="17">
        <v>16</v>
      </c>
      <c r="BY25" s="16">
        <f>(1+BB25)/(1+$BW25)-1</f>
        <v>2.3618908904832203E-4</v>
      </c>
      <c r="BZ25" s="16">
        <f>(1+BC25)/(1+$BW25)-1</f>
        <v>1.1015399528546688E-4</v>
      </c>
      <c r="CA25" s="16">
        <f>(1+BD25)/(1+$BW25)-1</f>
        <v>-3.0820210644716406E-3</v>
      </c>
      <c r="CB25" s="16">
        <f>(1+BE25)/(1+$BW25)-1</f>
        <v>2.0272989942340391E-3</v>
      </c>
      <c r="CC25" s="16">
        <f>(1+BF25)/(1+$BW25)-1</f>
        <v>8.4741587943115704E-4</v>
      </c>
      <c r="CD25" s="16">
        <f>(1+BG25)/(1+$BW25)-1</f>
        <v>2.8798445649631077E-2</v>
      </c>
      <c r="CE25" s="16">
        <f>(1+BH25)/(1+$BW25)-1</f>
        <v>2.4586235182211258E-2</v>
      </c>
      <c r="CF25" s="16">
        <f>(1+BI25)/(1+$BW25)-1</f>
        <v>1.5975268995922498E-2</v>
      </c>
      <c r="CG25" s="16">
        <f>(1+BJ25)/(1+$BW25)-1</f>
        <v>-2.3874554351087873E-2</v>
      </c>
      <c r="CH25" s="16">
        <f>(1+BK25)/(1+$BW25)-1</f>
        <v>-2.5185322882285144E-2</v>
      </c>
      <c r="CI25" s="16">
        <f>(1+BL25)/(1+$BW25)-1</f>
        <v>-2.7799664658451628E-2</v>
      </c>
      <c r="CJ25" s="16">
        <f>(1+BM25)/(1+$BW25)-1</f>
        <v>-2.1687249353710025E-2</v>
      </c>
      <c r="CK25" s="16">
        <f>(1+BN25)/(1+$BW25)-1</f>
        <v>-2.0625973549387666E-2</v>
      </c>
      <c r="CL25" s="16">
        <f>(1+BO25)/(1+$BW25)-1</f>
        <v>-5.3855143414226148E-2</v>
      </c>
      <c r="CM25" s="16">
        <f>(1+BP25)/(1+$BW25)-1</f>
        <v>-5.3424733181204553E-2</v>
      </c>
      <c r="CN25" s="16">
        <f>(1+BQ25)/(1+$BW25)-1</f>
        <v>-5.2605987908405427E-2</v>
      </c>
      <c r="CO25" s="16">
        <f>(1+BR25)/(1+$BW25)-1</f>
        <v>5.1387425966535893E-2</v>
      </c>
      <c r="CP25" s="16">
        <f>(1+BS25)/(1+$BW25)-1</f>
        <v>5.5371625878958497E-2</v>
      </c>
      <c r="CQ25" s="16">
        <f>(1+BT25)/(1+$BW25)-1</f>
        <v>3.8619743479823221E-2</v>
      </c>
      <c r="CR25" s="16">
        <f>(1+BU25)/(1+$BW25)-1</f>
        <v>1.3569944230561237E-2</v>
      </c>
    </row>
    <row r="26" spans="1:96" x14ac:dyDescent="0.2">
      <c r="A26" s="17">
        <v>17</v>
      </c>
      <c r="B26" s="25">
        <v>203.291</v>
      </c>
      <c r="C26" s="25">
        <v>1135.8430000000001</v>
      </c>
      <c r="D26" s="25">
        <v>1880.1489999999999</v>
      </c>
      <c r="E26" s="25">
        <v>1566.848</v>
      </c>
      <c r="F26" s="25">
        <v>1921.9349999999999</v>
      </c>
      <c r="G26" s="25">
        <v>143.809</v>
      </c>
      <c r="H26" s="25">
        <v>364.93599999999998</v>
      </c>
      <c r="I26" s="25">
        <v>480.94</v>
      </c>
      <c r="J26" s="25">
        <v>106.377</v>
      </c>
      <c r="K26" s="25">
        <v>645.93799999999999</v>
      </c>
      <c r="L26" s="25">
        <v>786.94299999999998</v>
      </c>
      <c r="M26" s="25">
        <v>248.77699999999999</v>
      </c>
      <c r="N26" s="25">
        <v>270.14600000000002</v>
      </c>
      <c r="O26" s="25">
        <v>103.581</v>
      </c>
      <c r="P26" s="25">
        <v>194.05199999999999</v>
      </c>
      <c r="Q26" s="25">
        <v>255.42599999999999</v>
      </c>
      <c r="R26" s="25">
        <v>2466.7800000000002</v>
      </c>
      <c r="S26" s="25">
        <v>2633.55</v>
      </c>
      <c r="T26" s="25">
        <v>6360.81</v>
      </c>
      <c r="U26" s="25">
        <v>11559.36</v>
      </c>
      <c r="V26" s="17">
        <v>17</v>
      </c>
      <c r="W26" s="15">
        <f t="shared" si="79"/>
        <v>7.8711105645057344E-5</v>
      </c>
      <c r="X26" s="15">
        <f>C26/C25-1</f>
        <v>8.3091021235359719E-4</v>
      </c>
      <c r="Y26" s="15">
        <f>D26/D25-1</f>
        <v>4.4190937759265303E-3</v>
      </c>
      <c r="Z26" s="15">
        <f>E26/E25-1</f>
        <v>2.2266045016940961E-3</v>
      </c>
      <c r="AA26" s="15">
        <f>F26/F25-1</f>
        <v>6.3693500424919502E-3</v>
      </c>
      <c r="AB26" s="15">
        <f>G26/G25-1</f>
        <v>5.4268042384730819E-4</v>
      </c>
      <c r="AC26" s="15">
        <f>H26/H25-1</f>
        <v>4.6054786752298682E-3</v>
      </c>
      <c r="AD26" s="15">
        <f>I26/I25-1</f>
        <v>1.1734215187583219E-2</v>
      </c>
      <c r="AE26" s="15">
        <f>J26/J25-1</f>
        <v>3.1031369893930183E-4</v>
      </c>
      <c r="AF26" s="15">
        <f>K26/K25-1</f>
        <v>3.4939233076842768E-3</v>
      </c>
      <c r="AG26" s="15">
        <f>L26/L25-1</f>
        <v>8.2291292984164599E-3</v>
      </c>
      <c r="AH26" s="15">
        <f>M26/M25-1</f>
        <v>5.838282800920247E-3</v>
      </c>
      <c r="AI26" s="15">
        <f>N26/N25-1</f>
        <v>8.8017058206275589E-3</v>
      </c>
      <c r="AJ26" s="15">
        <f>O26/O25-1</f>
        <v>9.6552123663995459E-5</v>
      </c>
      <c r="AK26" s="15">
        <f>P26/P25-1</f>
        <v>4.0727317719468914E-4</v>
      </c>
      <c r="AL26" s="15">
        <f>Q26/Q25-1</f>
        <v>8.9734597193524834E-4</v>
      </c>
      <c r="AM26" s="15">
        <f>R26/R25-1</f>
        <v>1.2818407265680287E-2</v>
      </c>
      <c r="AN26" s="15">
        <f>S26/S25-1</f>
        <v>-2.5686464568735135E-2</v>
      </c>
      <c r="AO26" s="15">
        <f>T26/T25-1</f>
        <v>1.3371292744166041E-2</v>
      </c>
      <c r="AP26" s="15">
        <f>U26/U25-1</f>
        <v>3.7769354662051002E-2</v>
      </c>
      <c r="AQ26" s="17">
        <v>17</v>
      </c>
      <c r="AR26" s="25">
        <v>1</v>
      </c>
      <c r="AS26" s="26">
        <v>0.76570000000000005</v>
      </c>
      <c r="AT26" s="26">
        <v>0.65939999999999999</v>
      </c>
      <c r="AU26" s="25">
        <v>92.56</v>
      </c>
      <c r="AV26" s="17">
        <v>17</v>
      </c>
      <c r="AW26" s="15">
        <f t="shared" si="80"/>
        <v>0</v>
      </c>
      <c r="AX26" s="15">
        <f t="shared" si="81"/>
        <v>-3.8135039832832729E-2</v>
      </c>
      <c r="AY26" s="15">
        <f t="shared" si="82"/>
        <v>-4.3676069153776087E-2</v>
      </c>
      <c r="AZ26" s="15">
        <f t="shared" si="83"/>
        <v>-9.1832324978393665E-3</v>
      </c>
      <c r="BA26" s="17">
        <v>17</v>
      </c>
      <c r="BB26" s="16" cm="1">
        <f t="array" ref="BB26">(1+W26)*(1+INDEX(fx_rets,$BA26,BB$7))-1</f>
        <v>7.8711105645057344E-5</v>
      </c>
      <c r="BC26" s="16" cm="1">
        <f t="array" ref="BC26">(1+X26)*(1+INDEX(fx_rets,$BA26,BC$7))-1</f>
        <v>8.3091021235359719E-4</v>
      </c>
      <c r="BD26" s="16" cm="1">
        <f t="array" ref="BD26">(1+Y26)*(1+INDEX(fx_rets,$BA26,BD$7))-1</f>
        <v>4.4190937759265303E-3</v>
      </c>
      <c r="BE26" s="16" cm="1">
        <f t="array" ref="BE26">(1+Z26)*(1+INDEX(fx_rets,$BA26,BE$7))-1</f>
        <v>2.2266045016940961E-3</v>
      </c>
      <c r="BF26" s="16" cm="1">
        <f t="array" ref="BF26">(1+AA26)*(1+INDEX(fx_rets,$BA26,BF$7))-1</f>
        <v>6.3693500424919502E-3</v>
      </c>
      <c r="BG26" s="16" cm="1">
        <f t="array" ref="BG26">(1+AB26)*(1+INDEX(fx_rets,$BA26,BG$7))-1</f>
        <v>-3.7613054548565339E-2</v>
      </c>
      <c r="BH26" s="16" cm="1">
        <f t="array" ref="BH26">(1+AC26)*(1+INDEX(fx_rets,$BA26,BH$7))-1</f>
        <v>-3.3705191270332002E-2</v>
      </c>
      <c r="BI26" s="16" cm="1">
        <f t="array" ref="BI26">(1+AD26)*(1+INDEX(fx_rets,$BA26,BI$7))-1</f>
        <v>-2.6848309408834981E-2</v>
      </c>
      <c r="BJ26" s="16" cm="1">
        <f t="array" ref="BJ26">(1+AE26)*(1+INDEX(fx_rets,$BA26,BJ$7))-1</f>
        <v>-4.3379308737411026E-2</v>
      </c>
      <c r="BK26" s="16" cm="1">
        <f t="array" ref="BK26">(1+AF26)*(1+INDEX(fx_rets,$BA26,BK$7))-1</f>
        <v>-4.0334746682096245E-2</v>
      </c>
      <c r="BL26" s="16" cm="1">
        <f t="array" ref="BL26">(1+AG26)*(1+INDEX(fx_rets,$BA26,BL$7))-1</f>
        <v>-3.5806355875672602E-2</v>
      </c>
      <c r="BM26" s="16" cm="1">
        <f t="array" ref="BM26">(1+AH26)*(1+INDEX(fx_rets,$BA26,BM$7))-1</f>
        <v>-3.8092779596208159E-2</v>
      </c>
      <c r="BN26" s="16" cm="1">
        <f t="array" ref="BN26">(1+AI26)*(1+INDEX(fx_rets,$BA26,BN$7))-1</f>
        <v>-3.5258787245241452E-2</v>
      </c>
      <c r="BO26" s="16" cm="1">
        <f t="array" ref="BO26">(1+AJ26)*(1+INDEX(fx_rets,$BA26,BO$7))-1</f>
        <v>-9.0875670347750903E-3</v>
      </c>
      <c r="BP26" s="16" cm="1">
        <f t="array" ref="BP26">(1+AK26)*(1+INDEX(fx_rets,$BA26,BP$7))-1</f>
        <v>-8.7796994049209598E-3</v>
      </c>
      <c r="BQ26" s="16" cm="1">
        <f t="array" ref="BQ26">(1+AL26)*(1+INDEX(fx_rets,$BA26,BQ$7))-1</f>
        <v>-8.2941270625953578E-3</v>
      </c>
      <c r="BR26" s="16" cm="1">
        <f t="array" ref="BR26">(1+AM26)*(1+INDEX(fx_rets,$BA26,BR$7))-1</f>
        <v>1.2818407265680287E-2</v>
      </c>
      <c r="BS26" s="16" cm="1">
        <f t="array" ref="BS26">(1+AN26)*(1+INDEX(fx_rets,$BA26,BS$7))-1</f>
        <v>-6.2841950052074491E-2</v>
      </c>
      <c r="BT26" s="16" cm="1">
        <f t="array" ref="BT26">(1+AO26)*(1+INDEX(fx_rets,$BA26,BT$7))-1</f>
        <v>-3.0888781916179608E-2</v>
      </c>
      <c r="BU26" s="16" cm="1">
        <f t="array" ref="BU26">(1+AP26)*(1+INDEX(fx_rets,$BA26,BU$7))-1</f>
        <v>2.8239277399056739E-2</v>
      </c>
      <c r="BV26" s="17">
        <v>17</v>
      </c>
      <c r="BW26" s="15">
        <f>SUMPRODUCT(base_fx_wts,AW26:AZ26)</f>
        <v>0</v>
      </c>
      <c r="BX26" s="17">
        <v>17</v>
      </c>
      <c r="BY26" s="16">
        <f>(1+BB26)/(1+$BW26)-1</f>
        <v>7.8711105645057344E-5</v>
      </c>
      <c r="BZ26" s="16">
        <f>(1+BC26)/(1+$BW26)-1</f>
        <v>8.3091021235359719E-4</v>
      </c>
      <c r="CA26" s="16">
        <f>(1+BD26)/(1+$BW26)-1</f>
        <v>4.4190937759265303E-3</v>
      </c>
      <c r="CB26" s="16">
        <f>(1+BE26)/(1+$BW26)-1</f>
        <v>2.2266045016940961E-3</v>
      </c>
      <c r="CC26" s="16">
        <f>(1+BF26)/(1+$BW26)-1</f>
        <v>6.3693500424919502E-3</v>
      </c>
      <c r="CD26" s="16">
        <f>(1+BG26)/(1+$BW26)-1</f>
        <v>-3.7613054548565339E-2</v>
      </c>
      <c r="CE26" s="16">
        <f>(1+BH26)/(1+$BW26)-1</f>
        <v>-3.3705191270332002E-2</v>
      </c>
      <c r="CF26" s="16">
        <f>(1+BI26)/(1+$BW26)-1</f>
        <v>-2.6848309408834981E-2</v>
      </c>
      <c r="CG26" s="16">
        <f>(1+BJ26)/(1+$BW26)-1</f>
        <v>-4.3379308737411026E-2</v>
      </c>
      <c r="CH26" s="16">
        <f>(1+BK26)/(1+$BW26)-1</f>
        <v>-4.0334746682096245E-2</v>
      </c>
      <c r="CI26" s="16">
        <f>(1+BL26)/(1+$BW26)-1</f>
        <v>-3.5806355875672602E-2</v>
      </c>
      <c r="CJ26" s="16">
        <f>(1+BM26)/(1+$BW26)-1</f>
        <v>-3.8092779596208159E-2</v>
      </c>
      <c r="CK26" s="16">
        <f>(1+BN26)/(1+$BW26)-1</f>
        <v>-3.5258787245241452E-2</v>
      </c>
      <c r="CL26" s="16">
        <f>(1+BO26)/(1+$BW26)-1</f>
        <v>-9.0875670347750903E-3</v>
      </c>
      <c r="CM26" s="16">
        <f>(1+BP26)/(1+$BW26)-1</f>
        <v>-8.7796994049209598E-3</v>
      </c>
      <c r="CN26" s="16">
        <f>(1+BQ26)/(1+$BW26)-1</f>
        <v>-8.2941270625953578E-3</v>
      </c>
      <c r="CO26" s="16">
        <f>(1+BR26)/(1+$BW26)-1</f>
        <v>1.2818407265680287E-2</v>
      </c>
      <c r="CP26" s="16">
        <f>(1+BS26)/(1+$BW26)-1</f>
        <v>-6.2841950052074491E-2</v>
      </c>
      <c r="CQ26" s="16">
        <f>(1+BT26)/(1+$BW26)-1</f>
        <v>-3.0888781916179608E-2</v>
      </c>
      <c r="CR26" s="16">
        <f>(1+BU26)/(1+$BW26)-1</f>
        <v>2.8239277399056739E-2</v>
      </c>
    </row>
    <row r="27" spans="1:96" x14ac:dyDescent="0.2">
      <c r="A27" s="17">
        <v>18</v>
      </c>
      <c r="B27" s="25">
        <v>203.33699999999999</v>
      </c>
      <c r="C27" s="25">
        <v>1136.1089999999999</v>
      </c>
      <c r="D27" s="25">
        <v>1881.3879999999999</v>
      </c>
      <c r="E27" s="25">
        <v>1568.8430000000001</v>
      </c>
      <c r="F27" s="25">
        <v>1925.4269999999999</v>
      </c>
      <c r="G27" s="25">
        <v>143.816</v>
      </c>
      <c r="H27" s="25">
        <v>365.26900000000001</v>
      </c>
      <c r="I27" s="25">
        <v>483.214</v>
      </c>
      <c r="J27" s="25">
        <v>106.435</v>
      </c>
      <c r="K27" s="25">
        <v>646.78700000000003</v>
      </c>
      <c r="L27" s="25">
        <v>791.49900000000002</v>
      </c>
      <c r="M27" s="25">
        <v>250.10400000000001</v>
      </c>
      <c r="N27" s="25">
        <v>272.28300000000002</v>
      </c>
      <c r="O27" s="25">
        <v>103.59399999999999</v>
      </c>
      <c r="P27" s="25">
        <v>194.048</v>
      </c>
      <c r="Q27" s="25">
        <v>255.34899999999999</v>
      </c>
      <c r="R27" s="25">
        <v>2558.17</v>
      </c>
      <c r="S27" s="25">
        <v>2624.02</v>
      </c>
      <c r="T27" s="25">
        <v>6411.74</v>
      </c>
      <c r="U27" s="25">
        <v>12397.91</v>
      </c>
      <c r="V27" s="17">
        <v>18</v>
      </c>
      <c r="W27" s="15">
        <f t="shared" si="79"/>
        <v>2.2627661824681233E-4</v>
      </c>
      <c r="X27" s="15">
        <f>C27/C26-1</f>
        <v>2.3418729525115367E-4</v>
      </c>
      <c r="Y27" s="15">
        <f>D27/D26-1</f>
        <v>6.5899032470295715E-4</v>
      </c>
      <c r="Z27" s="15">
        <f>E27/E26-1</f>
        <v>1.2732568826077095E-3</v>
      </c>
      <c r="AA27" s="15">
        <f>F27/F26-1</f>
        <v>1.8169188864347596E-3</v>
      </c>
      <c r="AB27" s="15">
        <f>G27/G26-1</f>
        <v>4.8675673984366341E-5</v>
      </c>
      <c r="AC27" s="15">
        <f>H27/H26-1</f>
        <v>9.124887651534852E-4</v>
      </c>
      <c r="AD27" s="15">
        <f>I27/I26-1</f>
        <v>4.7282405289641449E-3</v>
      </c>
      <c r="AE27" s="15">
        <f>J27/J26-1</f>
        <v>5.4523064196221327E-4</v>
      </c>
      <c r="AF27" s="15">
        <f>K27/K26-1</f>
        <v>1.3143676328069009E-3</v>
      </c>
      <c r="AG27" s="15">
        <f>L27/L26-1</f>
        <v>5.7894917420957537E-3</v>
      </c>
      <c r="AH27" s="15">
        <f>M27/M26-1</f>
        <v>5.334094389754851E-3</v>
      </c>
      <c r="AI27" s="15">
        <f>N27/N26-1</f>
        <v>7.9105372650345451E-3</v>
      </c>
      <c r="AJ27" s="15">
        <f>O27/O26-1</f>
        <v>1.2550564292679312E-4</v>
      </c>
      <c r="AK27" s="15">
        <f>P27/P26-1</f>
        <v>-2.0613031558536221E-5</v>
      </c>
      <c r="AL27" s="15">
        <f>Q27/Q26-1</f>
        <v>-3.0145717350615886E-4</v>
      </c>
      <c r="AM27" s="15">
        <f>R27/R26-1</f>
        <v>3.7048297780912787E-2</v>
      </c>
      <c r="AN27" s="15">
        <f>S27/S26-1</f>
        <v>-3.6186896014885894E-3</v>
      </c>
      <c r="AO27" s="15">
        <f>T27/T26-1</f>
        <v>8.0068418959220455E-3</v>
      </c>
      <c r="AP27" s="15">
        <f>U27/U26-1</f>
        <v>7.2542943553968398E-2</v>
      </c>
      <c r="AQ27" s="17">
        <v>18</v>
      </c>
      <c r="AR27" s="25">
        <v>1</v>
      </c>
      <c r="AS27" s="26">
        <v>0.7802</v>
      </c>
      <c r="AT27" s="26">
        <v>0.65800000000000003</v>
      </c>
      <c r="AU27" s="25">
        <v>94.22</v>
      </c>
      <c r="AV27" s="17">
        <v>18</v>
      </c>
      <c r="AW27" s="15">
        <f t="shared" si="80"/>
        <v>0</v>
      </c>
      <c r="AX27" s="15">
        <f t="shared" si="81"/>
        <v>-1.8584978210715142E-2</v>
      </c>
      <c r="AY27" s="15">
        <f t="shared" si="82"/>
        <v>2.1276595744679216E-3</v>
      </c>
      <c r="AZ27" s="15">
        <f t="shared" si="83"/>
        <v>-1.7618340055189918E-2</v>
      </c>
      <c r="BA27" s="17">
        <v>18</v>
      </c>
      <c r="BB27" s="16" cm="1">
        <f t="array" ref="BB27">(1+W27)*(1+INDEX(fx_rets,$BA27,BB$7))-1</f>
        <v>2.2627661824681233E-4</v>
      </c>
      <c r="BC27" s="16" cm="1">
        <f t="array" ref="BC27">(1+X27)*(1+INDEX(fx_rets,$BA27,BC$7))-1</f>
        <v>2.3418729525115367E-4</v>
      </c>
      <c r="BD27" s="16" cm="1">
        <f t="array" ref="BD27">(1+Y27)*(1+INDEX(fx_rets,$BA27,BD$7))-1</f>
        <v>6.5899032470295715E-4</v>
      </c>
      <c r="BE27" s="16" cm="1">
        <f t="array" ref="BE27">(1+Z27)*(1+INDEX(fx_rets,$BA27,BE$7))-1</f>
        <v>1.2732568826077095E-3</v>
      </c>
      <c r="BF27" s="16" cm="1">
        <f t="array" ref="BF27">(1+AA27)*(1+INDEX(fx_rets,$BA27,BF$7))-1</f>
        <v>1.8169188864347596E-3</v>
      </c>
      <c r="BG27" s="16" cm="1">
        <f t="array" ref="BG27">(1+AB27)*(1+INDEX(fx_rets,$BA27,BG$7))-1</f>
        <v>-1.8537207173071168E-2</v>
      </c>
      <c r="BH27" s="16" cm="1">
        <f t="array" ref="BH27">(1+AC27)*(1+INDEX(fx_rets,$BA27,BH$7))-1</f>
        <v>-1.7689448029379551E-2</v>
      </c>
      <c r="BI27" s="16" cm="1">
        <f t="array" ref="BI27">(1+AD27)*(1+INDEX(fx_rets,$BA27,BI$7))-1</f>
        <v>-1.3944611928956796E-2</v>
      </c>
      <c r="BJ27" s="16" cm="1">
        <f t="array" ref="BJ27">(1+AE27)*(1+INDEX(fx_rets,$BA27,BJ$7))-1</f>
        <v>2.6740502816258171E-3</v>
      </c>
      <c r="BK27" s="16" cm="1">
        <f t="array" ref="BK27">(1+AF27)*(1+INDEX(fx_rets,$BA27,BK$7))-1</f>
        <v>3.4448237341531129E-3</v>
      </c>
      <c r="BL27" s="16" cm="1">
        <f t="array" ref="BL27">(1+AG27)*(1+INDEX(fx_rets,$BA27,BL$7))-1</f>
        <v>7.9294693841001074E-3</v>
      </c>
      <c r="BM27" s="16" cm="1">
        <f t="array" ref="BM27">(1+AH27)*(1+INDEX(fx_rets,$BA27,BM$7))-1</f>
        <v>7.4731031012222893E-3</v>
      </c>
      <c r="BN27" s="16" cm="1">
        <f t="array" ref="BN27">(1+AI27)*(1+INDEX(fx_rets,$BA27,BN$7))-1</f>
        <v>1.0055027769853675E-2</v>
      </c>
      <c r="BO27" s="16" cm="1">
        <f t="array" ref="BO27">(1+AJ27)*(1+INDEX(fx_rets,$BA27,BO$7))-1</f>
        <v>-1.7495045613359017E-2</v>
      </c>
      <c r="BP27" s="16" cm="1">
        <f t="array" ref="BP27">(1+AK27)*(1+INDEX(fx_rets,$BA27,BP$7))-1</f>
        <v>-1.7638589919348857E-2</v>
      </c>
      <c r="BQ27" s="16" cm="1">
        <f t="array" ref="BQ27">(1+AL27)*(1+INDEX(fx_rets,$BA27,BQ$7))-1</f>
        <v>-1.7914486053701162E-2</v>
      </c>
      <c r="BR27" s="16" cm="1">
        <f t="array" ref="BR27">(1+AM27)*(1+INDEX(fx_rets,$BA27,BR$7))-1</f>
        <v>3.7048297780912787E-2</v>
      </c>
      <c r="BS27" s="16" cm="1">
        <f t="array" ref="BS27">(1+AN27)*(1+INDEX(fx_rets,$BA27,BS$7))-1</f>
        <v>-2.2136414544808747E-2</v>
      </c>
      <c r="BT27" s="16" cm="1">
        <f t="array" ref="BT27">(1+AO27)*(1+INDEX(fx_rets,$BA27,BT$7))-1</f>
        <v>1.0151537304211145E-2</v>
      </c>
      <c r="BU27" s="16" cm="1">
        <f t="array" ref="BU27">(1+AP27)*(1+INDEX(fx_rets,$BA27,BU$7))-1</f>
        <v>5.364651725064018E-2</v>
      </c>
      <c r="BV27" s="17">
        <v>18</v>
      </c>
      <c r="BW27" s="15">
        <f>SUMPRODUCT(base_fx_wts,AW27:AZ27)</f>
        <v>0</v>
      </c>
      <c r="BX27" s="17">
        <v>18</v>
      </c>
      <c r="BY27" s="16">
        <f>(1+BB27)/(1+$BW27)-1</f>
        <v>2.2627661824681233E-4</v>
      </c>
      <c r="BZ27" s="16">
        <f>(1+BC27)/(1+$BW27)-1</f>
        <v>2.3418729525115367E-4</v>
      </c>
      <c r="CA27" s="16">
        <f>(1+BD27)/(1+$BW27)-1</f>
        <v>6.5899032470295715E-4</v>
      </c>
      <c r="CB27" s="16">
        <f>(1+BE27)/(1+$BW27)-1</f>
        <v>1.2732568826077095E-3</v>
      </c>
      <c r="CC27" s="16">
        <f>(1+BF27)/(1+$BW27)-1</f>
        <v>1.8169188864347596E-3</v>
      </c>
      <c r="CD27" s="16">
        <f>(1+BG27)/(1+$BW27)-1</f>
        <v>-1.8537207173071168E-2</v>
      </c>
      <c r="CE27" s="16">
        <f>(1+BH27)/(1+$BW27)-1</f>
        <v>-1.7689448029379551E-2</v>
      </c>
      <c r="CF27" s="16">
        <f>(1+BI27)/(1+$BW27)-1</f>
        <v>-1.3944611928956796E-2</v>
      </c>
      <c r="CG27" s="16">
        <f>(1+BJ27)/(1+$BW27)-1</f>
        <v>2.6740502816258171E-3</v>
      </c>
      <c r="CH27" s="16">
        <f>(1+BK27)/(1+$BW27)-1</f>
        <v>3.4448237341531129E-3</v>
      </c>
      <c r="CI27" s="16">
        <f>(1+BL27)/(1+$BW27)-1</f>
        <v>7.9294693841001074E-3</v>
      </c>
      <c r="CJ27" s="16">
        <f>(1+BM27)/(1+$BW27)-1</f>
        <v>7.4731031012222893E-3</v>
      </c>
      <c r="CK27" s="16">
        <f>(1+BN27)/(1+$BW27)-1</f>
        <v>1.0055027769853675E-2</v>
      </c>
      <c r="CL27" s="16">
        <f>(1+BO27)/(1+$BW27)-1</f>
        <v>-1.7495045613359017E-2</v>
      </c>
      <c r="CM27" s="16">
        <f>(1+BP27)/(1+$BW27)-1</f>
        <v>-1.7638589919348857E-2</v>
      </c>
      <c r="CN27" s="16">
        <f>(1+BQ27)/(1+$BW27)-1</f>
        <v>-1.7914486053701162E-2</v>
      </c>
      <c r="CO27" s="16">
        <f>(1+BR27)/(1+$BW27)-1</f>
        <v>3.7048297780912787E-2</v>
      </c>
      <c r="CP27" s="16">
        <f>(1+BS27)/(1+$BW27)-1</f>
        <v>-2.2136414544808747E-2</v>
      </c>
      <c r="CQ27" s="16">
        <f>(1+BT27)/(1+$BW27)-1</f>
        <v>1.0151537304211145E-2</v>
      </c>
      <c r="CR27" s="16">
        <f>(1+BU27)/(1+$BW27)-1</f>
        <v>5.364651725064018E-2</v>
      </c>
    </row>
    <row r="28" spans="1:96" x14ac:dyDescent="0.2">
      <c r="A28" s="17">
        <v>19</v>
      </c>
      <c r="B28" s="25">
        <v>203.38900000000001</v>
      </c>
      <c r="C28" s="25">
        <v>1137.26</v>
      </c>
      <c r="D28" s="25">
        <v>1888.8530000000001</v>
      </c>
      <c r="E28" s="25">
        <v>1573.645</v>
      </c>
      <c r="F28" s="25">
        <v>1938.25</v>
      </c>
      <c r="G28" s="25">
        <v>143.83199999999999</v>
      </c>
      <c r="H28" s="25">
        <v>365.108</v>
      </c>
      <c r="I28" s="25">
        <v>482.83100000000002</v>
      </c>
      <c r="J28" s="25">
        <v>106.44499999999999</v>
      </c>
      <c r="K28" s="25">
        <v>646.70500000000004</v>
      </c>
      <c r="L28" s="25">
        <v>792.27099999999996</v>
      </c>
      <c r="M28" s="25">
        <v>252.255</v>
      </c>
      <c r="N28" s="25">
        <v>276.29000000000002</v>
      </c>
      <c r="O28" s="25">
        <v>103.578</v>
      </c>
      <c r="P28" s="25">
        <v>193.79</v>
      </c>
      <c r="Q28" s="25">
        <v>254.34</v>
      </c>
      <c r="R28" s="25">
        <v>2606.5500000000002</v>
      </c>
      <c r="S28" s="25">
        <v>2712</v>
      </c>
      <c r="T28" s="25">
        <v>6430.12</v>
      </c>
      <c r="U28" s="25">
        <v>13860.86</v>
      </c>
      <c r="V28" s="17">
        <v>19</v>
      </c>
      <c r="W28" s="15">
        <f t="shared" si="79"/>
        <v>2.5573309333770666E-4</v>
      </c>
      <c r="X28" s="15">
        <f>C28/C27-1</f>
        <v>1.0131070170205092E-3</v>
      </c>
      <c r="Y28" s="15">
        <f>D28/D27-1</f>
        <v>3.9678152512931941E-3</v>
      </c>
      <c r="Z28" s="15">
        <f>E28/E27-1</f>
        <v>3.0608544003447591E-3</v>
      </c>
      <c r="AA28" s="15">
        <f>F28/F27-1</f>
        <v>6.6598214318174254E-3</v>
      </c>
      <c r="AB28" s="15">
        <f>G28/G27-1</f>
        <v>1.1125326806471492E-4</v>
      </c>
      <c r="AC28" s="15">
        <f>H28/H27-1</f>
        <v>-4.4077104818640578E-4</v>
      </c>
      <c r="AD28" s="15">
        <f>I28/I27-1</f>
        <v>-7.9260948565229583E-4</v>
      </c>
      <c r="AE28" s="15">
        <f>J28/J27-1</f>
        <v>9.395405646639432E-5</v>
      </c>
      <c r="AF28" s="15">
        <f>K28/K27-1</f>
        <v>-1.2678053207626494E-4</v>
      </c>
      <c r="AG28" s="15">
        <f>L28/L27-1</f>
        <v>9.753644666639083E-4</v>
      </c>
      <c r="AH28" s="15">
        <f>M28/M27-1</f>
        <v>8.6004222243545314E-3</v>
      </c>
      <c r="AI28" s="15">
        <f>N28/N27-1</f>
        <v>1.4716306196126849E-2</v>
      </c>
      <c r="AJ28" s="15">
        <f>O28/O27-1</f>
        <v>-1.5444909936856988E-4</v>
      </c>
      <c r="AK28" s="15">
        <f>P28/P27-1</f>
        <v>-1.329567941952603E-3</v>
      </c>
      <c r="AL28" s="15">
        <f>Q28/Q27-1</f>
        <v>-3.9514546757574154E-3</v>
      </c>
      <c r="AM28" s="15">
        <f>R28/R27-1</f>
        <v>1.8911956593971491E-2</v>
      </c>
      <c r="AN28" s="15">
        <f>S28/S27-1</f>
        <v>3.3528707860458473E-2</v>
      </c>
      <c r="AO28" s="15">
        <f>T28/T27-1</f>
        <v>2.8666165502655439E-3</v>
      </c>
      <c r="AP28" s="15">
        <f>U28/U27-1</f>
        <v>0.11799972737340414</v>
      </c>
      <c r="AQ28" s="17">
        <v>19</v>
      </c>
      <c r="AR28" s="25">
        <v>1</v>
      </c>
      <c r="AS28" s="26">
        <v>0.75939999999999996</v>
      </c>
      <c r="AT28" s="26">
        <v>0.64390000000000003</v>
      </c>
      <c r="AU28" s="25">
        <v>97.45</v>
      </c>
      <c r="AV28" s="17">
        <v>19</v>
      </c>
      <c r="AW28" s="15">
        <f t="shared" si="80"/>
        <v>0</v>
      </c>
      <c r="AX28" s="15">
        <f t="shared" si="81"/>
        <v>2.7390044772188649E-2</v>
      </c>
      <c r="AY28" s="15">
        <f t="shared" si="82"/>
        <v>2.1897810218978186E-2</v>
      </c>
      <c r="AZ28" s="15">
        <f t="shared" si="83"/>
        <v>-3.314520266803489E-2</v>
      </c>
      <c r="BA28" s="17">
        <v>19</v>
      </c>
      <c r="BB28" s="16" cm="1">
        <f t="array" ref="BB28">(1+W28)*(1+INDEX(fx_rets,$BA28,BB$7))-1</f>
        <v>2.5573309333770666E-4</v>
      </c>
      <c r="BC28" s="16" cm="1">
        <f t="array" ref="BC28">(1+X28)*(1+INDEX(fx_rets,$BA28,BC$7))-1</f>
        <v>1.0131070170205092E-3</v>
      </c>
      <c r="BD28" s="16" cm="1">
        <f t="array" ref="BD28">(1+Y28)*(1+INDEX(fx_rets,$BA28,BD$7))-1</f>
        <v>3.9678152512931941E-3</v>
      </c>
      <c r="BE28" s="16" cm="1">
        <f t="array" ref="BE28">(1+Z28)*(1+INDEX(fx_rets,$BA28,BE$7))-1</f>
        <v>3.0608544003447591E-3</v>
      </c>
      <c r="BF28" s="16" cm="1">
        <f t="array" ref="BF28">(1+AA28)*(1+INDEX(fx_rets,$BA28,BF$7))-1</f>
        <v>6.6598214318174254E-3</v>
      </c>
      <c r="BG28" s="16" cm="1">
        <f t="array" ref="BG28">(1+AB28)*(1+INDEX(fx_rets,$BA28,BG$7))-1</f>
        <v>2.7504345272246766E-2</v>
      </c>
      <c r="BH28" s="16" cm="1">
        <f t="array" ref="BH28">(1+AC28)*(1+INDEX(fx_rets,$BA28,BH$7))-1</f>
        <v>2.6937200985258203E-2</v>
      </c>
      <c r="BI28" s="16" cm="1">
        <f t="array" ref="BI28">(1+AD28)*(1+INDEX(fx_rets,$BA28,BI$7))-1</f>
        <v>2.6575725677237427E-2</v>
      </c>
      <c r="BJ28" s="16" cm="1">
        <f t="array" ref="BJ28">(1+AE28)*(1+INDEX(fx_rets,$BA28,BJ$7))-1</f>
        <v>2.1993821663542468E-2</v>
      </c>
      <c r="BK28" s="16" cm="1">
        <f t="array" ref="BK28">(1+AF28)*(1+INDEX(fx_rets,$BA28,BK$7))-1</f>
        <v>2.1768253470870969E-2</v>
      </c>
      <c r="BL28" s="16" cm="1">
        <f t="array" ref="BL28">(1+AG28)*(1+INDEX(fx_rets,$BA28,BL$7))-1</f>
        <v>2.2894533031627473E-2</v>
      </c>
      <c r="BM28" s="16" cm="1">
        <f t="array" ref="BM28">(1+AH28)*(1+INDEX(fx_rets,$BA28,BM$7))-1</f>
        <v>3.0686562857004773E-2</v>
      </c>
      <c r="BN28" s="16" cm="1">
        <f t="array" ref="BN28">(1+AI28)*(1+INDEX(fx_rets,$BA28,BN$7))-1</f>
        <v>3.6936371295312131E-2</v>
      </c>
      <c r="BO28" s="16" cm="1">
        <f t="array" ref="BO28">(1+AJ28)*(1+INDEX(fx_rets,$BA28,BO$7))-1</f>
        <v>-3.3294532520703024E-2</v>
      </c>
      <c r="BP28" s="16" cm="1">
        <f t="array" ref="BP28">(1+AK28)*(1+INDEX(fx_rets,$BA28,BP$7))-1</f>
        <v>-3.4430701811090536E-2</v>
      </c>
      <c r="BQ28" s="16" cm="1">
        <f t="array" ref="BQ28">(1+AL28)*(1+INDEX(fx_rets,$BA28,BQ$7))-1</f>
        <v>-3.6965685577730722E-2</v>
      </c>
      <c r="BR28" s="16" cm="1">
        <f t="array" ref="BR28">(1+AM28)*(1+INDEX(fx_rets,$BA28,BR$7))-1</f>
        <v>1.8911956593971491E-2</v>
      </c>
      <c r="BS28" s="16" cm="1">
        <f t="array" ref="BS28">(1+AN28)*(1+INDEX(fx_rets,$BA28,BS$7))-1</f>
        <v>6.183710544209875E-2</v>
      </c>
      <c r="BT28" s="16" cm="1">
        <f t="array" ref="BT28">(1+AO28)*(1+INDEX(fx_rets,$BA28,BT$7))-1</f>
        <v>2.4827199394432009E-2</v>
      </c>
      <c r="BU28" s="16" cm="1">
        <f t="array" ref="BU28">(1+AP28)*(1+INDEX(fx_rets,$BA28,BU$7))-1</f>
        <v>8.0943399826804985E-2</v>
      </c>
      <c r="BV28" s="17">
        <v>19</v>
      </c>
      <c r="BW28" s="15">
        <f>SUMPRODUCT(base_fx_wts,AW28:AZ28)</f>
        <v>0</v>
      </c>
      <c r="BX28" s="17">
        <v>19</v>
      </c>
      <c r="BY28" s="16">
        <f>(1+BB28)/(1+$BW28)-1</f>
        <v>2.5573309333770666E-4</v>
      </c>
      <c r="BZ28" s="16">
        <f>(1+BC28)/(1+$BW28)-1</f>
        <v>1.0131070170205092E-3</v>
      </c>
      <c r="CA28" s="16">
        <f>(1+BD28)/(1+$BW28)-1</f>
        <v>3.9678152512931941E-3</v>
      </c>
      <c r="CB28" s="16">
        <f>(1+BE28)/(1+$BW28)-1</f>
        <v>3.0608544003447591E-3</v>
      </c>
      <c r="CC28" s="16">
        <f>(1+BF28)/(1+$BW28)-1</f>
        <v>6.6598214318174254E-3</v>
      </c>
      <c r="CD28" s="16">
        <f>(1+BG28)/(1+$BW28)-1</f>
        <v>2.7504345272246766E-2</v>
      </c>
      <c r="CE28" s="16">
        <f>(1+BH28)/(1+$BW28)-1</f>
        <v>2.6937200985258203E-2</v>
      </c>
      <c r="CF28" s="16">
        <f>(1+BI28)/(1+$BW28)-1</f>
        <v>2.6575725677237427E-2</v>
      </c>
      <c r="CG28" s="16">
        <f>(1+BJ28)/(1+$BW28)-1</f>
        <v>2.1993821663542468E-2</v>
      </c>
      <c r="CH28" s="16">
        <f>(1+BK28)/(1+$BW28)-1</f>
        <v>2.1768253470870969E-2</v>
      </c>
      <c r="CI28" s="16">
        <f>(1+BL28)/(1+$BW28)-1</f>
        <v>2.2894533031627473E-2</v>
      </c>
      <c r="CJ28" s="16">
        <f>(1+BM28)/(1+$BW28)-1</f>
        <v>3.0686562857004773E-2</v>
      </c>
      <c r="CK28" s="16">
        <f>(1+BN28)/(1+$BW28)-1</f>
        <v>3.6936371295312131E-2</v>
      </c>
      <c r="CL28" s="16">
        <f>(1+BO28)/(1+$BW28)-1</f>
        <v>-3.3294532520703024E-2</v>
      </c>
      <c r="CM28" s="16">
        <f>(1+BP28)/(1+$BW28)-1</f>
        <v>-3.4430701811090536E-2</v>
      </c>
      <c r="CN28" s="16">
        <f>(1+BQ28)/(1+$BW28)-1</f>
        <v>-3.6965685577730722E-2</v>
      </c>
      <c r="CO28" s="16">
        <f>(1+BR28)/(1+$BW28)-1</f>
        <v>1.8911956593971491E-2</v>
      </c>
      <c r="CP28" s="16">
        <f>(1+BS28)/(1+$BW28)-1</f>
        <v>6.183710544209875E-2</v>
      </c>
      <c r="CQ28" s="16">
        <f>(1+BT28)/(1+$BW28)-1</f>
        <v>2.4827199394432009E-2</v>
      </c>
      <c r="CR28" s="16">
        <f>(1+BU28)/(1+$BW28)-1</f>
        <v>8.0943399826804985E-2</v>
      </c>
    </row>
    <row r="29" spans="1:96" x14ac:dyDescent="0.2">
      <c r="A29" s="17">
        <v>20</v>
      </c>
      <c r="B29" s="25">
        <v>203.39699999999999</v>
      </c>
      <c r="C29" s="25">
        <v>1135.6300000000001</v>
      </c>
      <c r="D29" s="25">
        <v>1869.9690000000001</v>
      </c>
      <c r="E29" s="25">
        <v>1571.7539999999999</v>
      </c>
      <c r="F29" s="25">
        <v>1921.201</v>
      </c>
      <c r="G29" s="25">
        <v>143.83199999999999</v>
      </c>
      <c r="H29" s="25">
        <v>364.697</v>
      </c>
      <c r="I29" s="25">
        <v>480.50799999999998</v>
      </c>
      <c r="J29" s="25">
        <v>106.36799999999999</v>
      </c>
      <c r="K29" s="25">
        <v>644.91200000000003</v>
      </c>
      <c r="L29" s="25">
        <v>785.58699999999999</v>
      </c>
      <c r="M29" s="25">
        <v>252.374</v>
      </c>
      <c r="N29" s="25">
        <v>275.51600000000002</v>
      </c>
      <c r="O29" s="25">
        <v>103.583</v>
      </c>
      <c r="P29" s="25">
        <v>193.756</v>
      </c>
      <c r="Q29" s="25">
        <v>253.761</v>
      </c>
      <c r="R29" s="25">
        <v>2665.47</v>
      </c>
      <c r="S29" s="25">
        <v>2769.64</v>
      </c>
      <c r="T29" s="25">
        <v>6583.09</v>
      </c>
      <c r="U29" s="25">
        <v>13774.54</v>
      </c>
      <c r="V29" s="17">
        <v>20</v>
      </c>
      <c r="W29" s="15">
        <f t="shared" si="79"/>
        <v>3.9333493945026277E-5</v>
      </c>
      <c r="X29" s="15">
        <f>C29/C28-1</f>
        <v>-1.4332694370678967E-3</v>
      </c>
      <c r="Y29" s="15">
        <f>D29/D28-1</f>
        <v>-9.9976017191385491E-3</v>
      </c>
      <c r="Z29" s="15">
        <f>E29/E28-1</f>
        <v>-1.2016687372311541E-3</v>
      </c>
      <c r="AA29" s="15">
        <f>F29/F28-1</f>
        <v>-8.7960789371855919E-3</v>
      </c>
      <c r="AB29" s="15">
        <f>G29/G28-1</f>
        <v>0</v>
      </c>
      <c r="AC29" s="15">
        <f>H29/H28-1</f>
        <v>-1.1256943151067844E-3</v>
      </c>
      <c r="AD29" s="15">
        <f>I29/I28-1</f>
        <v>-4.8112072340011913E-3</v>
      </c>
      <c r="AE29" s="15">
        <f>J29/J28-1</f>
        <v>-7.2337827046831116E-4</v>
      </c>
      <c r="AF29" s="15">
        <f>K29/K28-1</f>
        <v>-2.7725160621921985E-3</v>
      </c>
      <c r="AG29" s="15">
        <f>L29/L28-1</f>
        <v>-8.4365072052365875E-3</v>
      </c>
      <c r="AH29" s="15">
        <f>M29/M28-1</f>
        <v>4.7174486135070914E-4</v>
      </c>
      <c r="AI29" s="15">
        <f>N29/N28-1</f>
        <v>-2.8014043215461859E-3</v>
      </c>
      <c r="AJ29" s="15">
        <f>O29/O28-1</f>
        <v>4.827279924302097E-5</v>
      </c>
      <c r="AK29" s="15">
        <f>P29/P28-1</f>
        <v>-1.7544764951749059E-4</v>
      </c>
      <c r="AL29" s="15">
        <f>Q29/Q28-1</f>
        <v>-2.2764803019580393E-3</v>
      </c>
      <c r="AM29" s="15">
        <f>R29/R28-1</f>
        <v>2.2604592277147839E-2</v>
      </c>
      <c r="AN29" s="15">
        <f>S29/S28-1</f>
        <v>2.1253687315634151E-2</v>
      </c>
      <c r="AO29" s="15">
        <f>T29/T28-1</f>
        <v>2.3789602682376065E-2</v>
      </c>
      <c r="AP29" s="15">
        <f>U29/U28-1</f>
        <v>-6.2276078107706967E-3</v>
      </c>
      <c r="AQ29" s="17">
        <v>20</v>
      </c>
      <c r="AR29" s="25">
        <v>1</v>
      </c>
      <c r="AS29" s="26">
        <v>0.76939999999999997</v>
      </c>
      <c r="AT29" s="26">
        <v>0.65790000000000004</v>
      </c>
      <c r="AU29" s="25">
        <v>100.45</v>
      </c>
      <c r="AV29" s="17">
        <v>20</v>
      </c>
      <c r="AW29" s="15">
        <f t="shared" si="80"/>
        <v>0</v>
      </c>
      <c r="AX29" s="15">
        <f t="shared" si="81"/>
        <v>-1.2997140629061654E-2</v>
      </c>
      <c r="AY29" s="15">
        <f t="shared" si="82"/>
        <v>-2.127982976136189E-2</v>
      </c>
      <c r="AZ29" s="15">
        <f t="shared" si="83"/>
        <v>-2.9865604778496757E-2</v>
      </c>
      <c r="BA29" s="17">
        <v>20</v>
      </c>
      <c r="BB29" s="16" cm="1">
        <f t="array" ref="BB29">(1+W29)*(1+INDEX(fx_rets,$BA29,BB$7))-1</f>
        <v>3.9333493945026277E-5</v>
      </c>
      <c r="BC29" s="16" cm="1">
        <f t="array" ref="BC29">(1+X29)*(1+INDEX(fx_rets,$BA29,BC$7))-1</f>
        <v>-1.4332694370678967E-3</v>
      </c>
      <c r="BD29" s="16" cm="1">
        <f t="array" ref="BD29">(1+Y29)*(1+INDEX(fx_rets,$BA29,BD$7))-1</f>
        <v>-9.9976017191385491E-3</v>
      </c>
      <c r="BE29" s="16" cm="1">
        <f t="array" ref="BE29">(1+Z29)*(1+INDEX(fx_rets,$BA29,BE$7))-1</f>
        <v>-1.2016687372311541E-3</v>
      </c>
      <c r="BF29" s="16" cm="1">
        <f t="array" ref="BF29">(1+AA29)*(1+INDEX(fx_rets,$BA29,BF$7))-1</f>
        <v>-8.7960789371855919E-3</v>
      </c>
      <c r="BG29" s="16" cm="1">
        <f t="array" ref="BG29">(1+AB29)*(1+INDEX(fx_rets,$BA29,BG$7))-1</f>
        <v>-1.2997140629061654E-2</v>
      </c>
      <c r="BH29" s="16" cm="1">
        <f t="array" ref="BH29">(1+AC29)*(1+INDEX(fx_rets,$BA29,BH$7))-1</f>
        <v>-1.4108204136849656E-2</v>
      </c>
      <c r="BI29" s="16" cm="1">
        <f t="array" ref="BI29">(1+AD29)*(1+INDEX(fx_rets,$BA29,BI$7))-1</f>
        <v>-1.7745815926046959E-2</v>
      </c>
      <c r="BJ29" s="16" cm="1">
        <f t="array" ref="BJ29">(1+AE29)*(1+INDEX(fx_rets,$BA29,BJ$7))-1</f>
        <v>-2.1987814665381578E-2</v>
      </c>
      <c r="BK29" s="16" cm="1">
        <f t="array" ref="BK29">(1+AF29)*(1+INDEX(fx_rets,$BA29,BK$7))-1</f>
        <v>-2.3993347153740019E-2</v>
      </c>
      <c r="BL29" s="16" cm="1">
        <f t="array" ref="BL29">(1+AG29)*(1+INDEX(fx_rets,$BA29,BL$7))-1</f>
        <v>-2.953680952949056E-2</v>
      </c>
      <c r="BM29" s="16" cm="1">
        <f t="array" ref="BM29">(1+AH29)*(1+INDEX(fx_rets,$BA29,BM$7))-1</f>
        <v>-2.0818123550351508E-2</v>
      </c>
      <c r="BN29" s="16" cm="1">
        <f t="array" ref="BN29">(1+AI29)*(1+INDEX(fx_rets,$BA29,BN$7))-1</f>
        <v>-2.4021620675852784E-2</v>
      </c>
      <c r="BO29" s="16" cm="1">
        <f t="array" ref="BO29">(1+AJ29)*(1+INDEX(fx_rets,$BA29,BO$7))-1</f>
        <v>-2.9818773675597487E-2</v>
      </c>
      <c r="BP29" s="16" cm="1">
        <f t="array" ref="BP29">(1+AK29)*(1+INDEX(fx_rets,$BA29,BP$7))-1</f>
        <v>-3.0035812577854482E-2</v>
      </c>
      <c r="BQ29" s="16" cm="1">
        <f t="array" ref="BQ29">(1+AL29)*(1+INDEX(fx_rets,$BA29,BQ$7))-1</f>
        <v>-3.2074096619470471E-2</v>
      </c>
      <c r="BR29" s="16" cm="1">
        <f t="array" ref="BR29">(1+AM29)*(1+INDEX(fx_rets,$BA29,BR$7))-1</f>
        <v>2.2604592277147839E-2</v>
      </c>
      <c r="BS29" s="16" cm="1">
        <f t="array" ref="BS29">(1+AN29)*(1+INDEX(fx_rets,$BA29,BS$7))-1</f>
        <v>7.980309523645035E-3</v>
      </c>
      <c r="BT29" s="16" cm="1">
        <f t="array" ref="BT29">(1+AO29)*(1+INDEX(fx_rets,$BA29,BT$7))-1</f>
        <v>2.0035342258428734E-3</v>
      </c>
      <c r="BU29" s="16" cm="1">
        <f t="array" ref="BU29">(1+AP29)*(1+INDEX(fx_rets,$BA29,BU$7))-1</f>
        <v>-3.5907221315675475E-2</v>
      </c>
      <c r="BV29" s="17">
        <v>20</v>
      </c>
      <c r="BW29" s="15">
        <f>SUMPRODUCT(base_fx_wts,AW29:AZ29)</f>
        <v>0</v>
      </c>
      <c r="BX29" s="17">
        <v>20</v>
      </c>
      <c r="BY29" s="16">
        <f>(1+BB29)/(1+$BW29)-1</f>
        <v>3.9333493945026277E-5</v>
      </c>
      <c r="BZ29" s="16">
        <f>(1+BC29)/(1+$BW29)-1</f>
        <v>-1.4332694370678967E-3</v>
      </c>
      <c r="CA29" s="16">
        <f>(1+BD29)/(1+$BW29)-1</f>
        <v>-9.9976017191385491E-3</v>
      </c>
      <c r="CB29" s="16">
        <f>(1+BE29)/(1+$BW29)-1</f>
        <v>-1.2016687372311541E-3</v>
      </c>
      <c r="CC29" s="16">
        <f>(1+BF29)/(1+$BW29)-1</f>
        <v>-8.7960789371855919E-3</v>
      </c>
      <c r="CD29" s="16">
        <f>(1+BG29)/(1+$BW29)-1</f>
        <v>-1.2997140629061654E-2</v>
      </c>
      <c r="CE29" s="16">
        <f>(1+BH29)/(1+$BW29)-1</f>
        <v>-1.4108204136849656E-2</v>
      </c>
      <c r="CF29" s="16">
        <f>(1+BI29)/(1+$BW29)-1</f>
        <v>-1.7745815926046959E-2</v>
      </c>
      <c r="CG29" s="16">
        <f>(1+BJ29)/(1+$BW29)-1</f>
        <v>-2.1987814665381578E-2</v>
      </c>
      <c r="CH29" s="16">
        <f>(1+BK29)/(1+$BW29)-1</f>
        <v>-2.3993347153740019E-2</v>
      </c>
      <c r="CI29" s="16">
        <f>(1+BL29)/(1+$BW29)-1</f>
        <v>-2.953680952949056E-2</v>
      </c>
      <c r="CJ29" s="16">
        <f>(1+BM29)/(1+$BW29)-1</f>
        <v>-2.0818123550351508E-2</v>
      </c>
      <c r="CK29" s="16">
        <f>(1+BN29)/(1+$BW29)-1</f>
        <v>-2.4021620675852784E-2</v>
      </c>
      <c r="CL29" s="16">
        <f>(1+BO29)/(1+$BW29)-1</f>
        <v>-2.9818773675597487E-2</v>
      </c>
      <c r="CM29" s="16">
        <f>(1+BP29)/(1+$BW29)-1</f>
        <v>-3.0035812577854482E-2</v>
      </c>
      <c r="CN29" s="16">
        <f>(1+BQ29)/(1+$BW29)-1</f>
        <v>-3.2074096619470471E-2</v>
      </c>
      <c r="CO29" s="16">
        <f>(1+BR29)/(1+$BW29)-1</f>
        <v>2.2604592277147839E-2</v>
      </c>
      <c r="CP29" s="16">
        <f>(1+BS29)/(1+$BW29)-1</f>
        <v>7.980309523645035E-3</v>
      </c>
      <c r="CQ29" s="16">
        <f>(1+BT29)/(1+$BW29)-1</f>
        <v>2.0035342258428734E-3</v>
      </c>
      <c r="CR29" s="16">
        <f>(1+BU29)/(1+$BW29)-1</f>
        <v>-3.5907221315675475E-2</v>
      </c>
    </row>
    <row r="30" spans="1:96" x14ac:dyDescent="0.2">
      <c r="A30" s="17">
        <v>21</v>
      </c>
      <c r="B30" s="25">
        <v>203.41399999999999</v>
      </c>
      <c r="C30" s="25">
        <v>1134.825</v>
      </c>
      <c r="D30" s="25">
        <v>1854.346</v>
      </c>
      <c r="E30" s="25">
        <v>1565.289</v>
      </c>
      <c r="F30" s="25">
        <v>1889.4680000000001</v>
      </c>
      <c r="G30" s="25">
        <v>143.84299999999999</v>
      </c>
      <c r="H30" s="25">
        <v>364.089</v>
      </c>
      <c r="I30" s="25">
        <v>477.49700000000001</v>
      </c>
      <c r="J30" s="25">
        <v>106.434</v>
      </c>
      <c r="K30" s="25">
        <v>644.40800000000002</v>
      </c>
      <c r="L30" s="25">
        <v>777.98800000000006</v>
      </c>
      <c r="M30" s="25">
        <v>250.255</v>
      </c>
      <c r="N30" s="25">
        <v>270.12</v>
      </c>
      <c r="O30" s="25">
        <v>103.596</v>
      </c>
      <c r="P30" s="25">
        <v>193.84</v>
      </c>
      <c r="Q30" s="25">
        <v>254.40199999999999</v>
      </c>
      <c r="R30" s="25">
        <v>2628.41</v>
      </c>
      <c r="S30" s="25">
        <v>2602.59</v>
      </c>
      <c r="T30" s="25">
        <v>6215.47</v>
      </c>
      <c r="U30" s="25">
        <v>13677.32</v>
      </c>
      <c r="V30" s="17">
        <v>21</v>
      </c>
      <c r="W30" s="15">
        <f t="shared" si="79"/>
        <v>8.3580387124637667E-5</v>
      </c>
      <c r="X30" s="15">
        <f>C30/C29-1</f>
        <v>-7.0885763849148908E-4</v>
      </c>
      <c r="Y30" s="15">
        <f>D30/D29-1</f>
        <v>-8.3546839546537743E-3</v>
      </c>
      <c r="Z30" s="15">
        <f>E30/E29-1</f>
        <v>-4.1132390946674313E-3</v>
      </c>
      <c r="AA30" s="15">
        <f>F30/F29-1</f>
        <v>-1.6517272268752659E-2</v>
      </c>
      <c r="AB30" s="15">
        <f>G30/G29-1</f>
        <v>7.647811335442789E-5</v>
      </c>
      <c r="AC30" s="15">
        <f>H30/H29-1</f>
        <v>-1.6671373770554831E-3</v>
      </c>
      <c r="AD30" s="15">
        <f>I30/I29-1</f>
        <v>-6.2662848485351974E-3</v>
      </c>
      <c r="AE30" s="15">
        <f>J30/J29-1</f>
        <v>6.2048736462094745E-4</v>
      </c>
      <c r="AF30" s="15">
        <f>K30/K29-1</f>
        <v>-7.8150197236215302E-4</v>
      </c>
      <c r="AG30" s="15">
        <f>L30/L29-1</f>
        <v>-9.6730215749496473E-3</v>
      </c>
      <c r="AH30" s="15">
        <f>M30/M29-1</f>
        <v>-8.3962690292977982E-3</v>
      </c>
      <c r="AI30" s="15">
        <f>N30/N29-1</f>
        <v>-1.9585069469649774E-2</v>
      </c>
      <c r="AJ30" s="15">
        <f>O30/O29-1</f>
        <v>1.2550321964033273E-4</v>
      </c>
      <c r="AK30" s="15">
        <f>P30/P29-1</f>
        <v>4.335349614978945E-4</v>
      </c>
      <c r="AL30" s="15">
        <f>Q30/Q29-1</f>
        <v>2.5259988729551264E-3</v>
      </c>
      <c r="AM30" s="15">
        <f>R30/R29-1</f>
        <v>-1.3903739303012252E-2</v>
      </c>
      <c r="AN30" s="15">
        <f>S30/S29-1</f>
        <v>-6.0314697939082285E-2</v>
      </c>
      <c r="AO30" s="15">
        <f>T30/T29-1</f>
        <v>-5.584307673144373E-2</v>
      </c>
      <c r="AP30" s="15">
        <f>U30/U29-1</f>
        <v>-7.0579489405817597E-3</v>
      </c>
      <c r="AQ30" s="17">
        <v>21</v>
      </c>
      <c r="AR30" s="25">
        <v>1</v>
      </c>
      <c r="AS30" s="26">
        <v>0.76870000000000005</v>
      </c>
      <c r="AT30" s="26">
        <v>0.65739999999999998</v>
      </c>
      <c r="AU30" s="25">
        <v>99.14</v>
      </c>
      <c r="AV30" s="17">
        <v>21</v>
      </c>
      <c r="AW30" s="15">
        <f t="shared" si="80"/>
        <v>0</v>
      </c>
      <c r="AX30" s="15">
        <f t="shared" si="81"/>
        <v>9.1062833355004535E-4</v>
      </c>
      <c r="AY30" s="15">
        <f t="shared" si="82"/>
        <v>7.6057195010648115E-4</v>
      </c>
      <c r="AZ30" s="15">
        <f t="shared" si="83"/>
        <v>1.3213637280613311E-2</v>
      </c>
      <c r="BA30" s="17">
        <v>21</v>
      </c>
      <c r="BB30" s="16" cm="1">
        <f t="array" ref="BB30">(1+W30)*(1+INDEX(fx_rets,$BA30,BB$7))-1</f>
        <v>8.3580387124637667E-5</v>
      </c>
      <c r="BC30" s="16" cm="1">
        <f t="array" ref="BC30">(1+X30)*(1+INDEX(fx_rets,$BA30,BC$7))-1</f>
        <v>-7.0885763849148908E-4</v>
      </c>
      <c r="BD30" s="16" cm="1">
        <f t="array" ref="BD30">(1+Y30)*(1+INDEX(fx_rets,$BA30,BD$7))-1</f>
        <v>-8.3546839546537743E-3</v>
      </c>
      <c r="BE30" s="16" cm="1">
        <f t="array" ref="BE30">(1+Z30)*(1+INDEX(fx_rets,$BA30,BE$7))-1</f>
        <v>-4.1132390946674313E-3</v>
      </c>
      <c r="BF30" s="16" cm="1">
        <f t="array" ref="BF30">(1+AA30)*(1+INDEX(fx_rets,$BA30,BF$7))-1</f>
        <v>-1.6517272268752659E-2</v>
      </c>
      <c r="BG30" s="16" cm="1">
        <f t="array" ref="BG30">(1+AB30)*(1+INDEX(fx_rets,$BA30,BG$7))-1</f>
        <v>9.8717609004128626E-4</v>
      </c>
      <c r="BH30" s="16" cm="1">
        <f t="array" ref="BH30">(1+AC30)*(1+INDEX(fx_rets,$BA30,BH$7))-1</f>
        <v>-7.5802718603690256E-4</v>
      </c>
      <c r="BI30" s="16" cm="1">
        <f t="array" ref="BI30">(1+AD30)*(1+INDEX(fx_rets,$BA30,BI$7))-1</f>
        <v>-5.361362771514333E-3</v>
      </c>
      <c r="BJ30" s="16" cm="1">
        <f t="array" ref="BJ30">(1+AE30)*(1+INDEX(fx_rets,$BA30,BJ$7))-1</f>
        <v>1.3815312400122792E-3</v>
      </c>
      <c r="BK30" s="16" cm="1">
        <f t="array" ref="BK30">(1+AF30)*(1+INDEX(fx_rets,$BA30,BK$7))-1</f>
        <v>-2.1524410734774513E-5</v>
      </c>
      <c r="BL30" s="16" cm="1">
        <f t="array" ref="BL30">(1+AG30)*(1+INDEX(fx_rets,$BA30,BL$7))-1</f>
        <v>-8.9198066537258258E-3</v>
      </c>
      <c r="BM30" s="16" cm="1">
        <f t="array" ref="BM30">(1+AH30)*(1+INDEX(fx_rets,$BA30,BM$7))-1</f>
        <v>-7.6420830459005273E-3</v>
      </c>
      <c r="BN30" s="16" cm="1">
        <f t="array" ref="BN30">(1+AI30)*(1+INDEX(fx_rets,$BA30,BN$7))-1</f>
        <v>-1.883939337402285E-2</v>
      </c>
      <c r="BO30" s="16" cm="1">
        <f t="array" ref="BO30">(1+AJ30)*(1+INDEX(fx_rets,$BA30,BO$7))-1</f>
        <v>1.3340798854275526E-2</v>
      </c>
      <c r="BP30" s="16" cm="1">
        <f t="array" ref="BP30">(1+AK30)*(1+INDEX(fx_rets,$BA30,BP$7))-1</f>
        <v>1.3652900815840807E-2</v>
      </c>
      <c r="BQ30" s="16" cm="1">
        <f t="array" ref="BQ30">(1+AL30)*(1+INDEX(fx_rets,$BA30,BQ$7))-1</f>
        <v>1.577301378644691E-2</v>
      </c>
      <c r="BR30" s="16" cm="1">
        <f t="array" ref="BR30">(1+AM30)*(1+INDEX(fx_rets,$BA30,BR$7))-1</f>
        <v>-1.3903739303012252E-2</v>
      </c>
      <c r="BS30" s="16" cm="1">
        <f t="array" ref="BS30">(1+AN30)*(1+INDEX(fx_rets,$BA30,BS$7))-1</f>
        <v>-5.9458993878405031E-2</v>
      </c>
      <c r="BT30" s="16" cm="1">
        <f t="array" ref="BT30">(1+AO30)*(1+INDEX(fx_rets,$BA30,BT$7))-1</f>
        <v>-5.5124977459106828E-2</v>
      </c>
      <c r="BU30" s="16" cm="1">
        <f t="array" ref="BU30">(1+AP30)*(1+INDEX(fx_rets,$BA30,BU$7))-1</f>
        <v>6.0624271627855997E-3</v>
      </c>
      <c r="BV30" s="17">
        <v>21</v>
      </c>
      <c r="BW30" s="15">
        <f>SUMPRODUCT(base_fx_wts,AW30:AZ30)</f>
        <v>0</v>
      </c>
      <c r="BX30" s="17">
        <v>21</v>
      </c>
      <c r="BY30" s="16">
        <f>(1+BB30)/(1+$BW30)-1</f>
        <v>8.3580387124637667E-5</v>
      </c>
      <c r="BZ30" s="16">
        <f>(1+BC30)/(1+$BW30)-1</f>
        <v>-7.0885763849148908E-4</v>
      </c>
      <c r="CA30" s="16">
        <f>(1+BD30)/(1+$BW30)-1</f>
        <v>-8.3546839546537743E-3</v>
      </c>
      <c r="CB30" s="16">
        <f>(1+BE30)/(1+$BW30)-1</f>
        <v>-4.1132390946674313E-3</v>
      </c>
      <c r="CC30" s="16">
        <f>(1+BF30)/(1+$BW30)-1</f>
        <v>-1.6517272268752659E-2</v>
      </c>
      <c r="CD30" s="16">
        <f>(1+BG30)/(1+$BW30)-1</f>
        <v>9.8717609004128626E-4</v>
      </c>
      <c r="CE30" s="16">
        <f>(1+BH30)/(1+$BW30)-1</f>
        <v>-7.5802718603690256E-4</v>
      </c>
      <c r="CF30" s="16">
        <f>(1+BI30)/(1+$BW30)-1</f>
        <v>-5.361362771514333E-3</v>
      </c>
      <c r="CG30" s="16">
        <f>(1+BJ30)/(1+$BW30)-1</f>
        <v>1.3815312400122792E-3</v>
      </c>
      <c r="CH30" s="16">
        <f>(1+BK30)/(1+$BW30)-1</f>
        <v>-2.1524410734774513E-5</v>
      </c>
      <c r="CI30" s="16">
        <f>(1+BL30)/(1+$BW30)-1</f>
        <v>-8.9198066537258258E-3</v>
      </c>
      <c r="CJ30" s="16">
        <f>(1+BM30)/(1+$BW30)-1</f>
        <v>-7.6420830459005273E-3</v>
      </c>
      <c r="CK30" s="16">
        <f>(1+BN30)/(1+$BW30)-1</f>
        <v>-1.883939337402285E-2</v>
      </c>
      <c r="CL30" s="16">
        <f>(1+BO30)/(1+$BW30)-1</f>
        <v>1.3340798854275526E-2</v>
      </c>
      <c r="CM30" s="16">
        <f>(1+BP30)/(1+$BW30)-1</f>
        <v>1.3652900815840807E-2</v>
      </c>
      <c r="CN30" s="16">
        <f>(1+BQ30)/(1+$BW30)-1</f>
        <v>1.577301378644691E-2</v>
      </c>
      <c r="CO30" s="16">
        <f>(1+BR30)/(1+$BW30)-1</f>
        <v>-1.3903739303012252E-2</v>
      </c>
      <c r="CP30" s="16">
        <f>(1+BS30)/(1+$BW30)-1</f>
        <v>-5.9458993878405031E-2</v>
      </c>
      <c r="CQ30" s="16">
        <f>(1+BT30)/(1+$BW30)-1</f>
        <v>-5.5124977459106828E-2</v>
      </c>
      <c r="CR30" s="16">
        <f>(1+BU30)/(1+$BW30)-1</f>
        <v>6.0624271627855997E-3</v>
      </c>
    </row>
    <row r="31" spans="1:96" x14ac:dyDescent="0.2">
      <c r="A31" s="17">
        <v>22</v>
      </c>
      <c r="B31" s="25">
        <v>203.47800000000001</v>
      </c>
      <c r="C31" s="25">
        <v>1136.6289999999999</v>
      </c>
      <c r="D31" s="25">
        <v>1860.413</v>
      </c>
      <c r="E31" s="25">
        <v>1571.8440000000001</v>
      </c>
      <c r="F31" s="25">
        <v>1905.568</v>
      </c>
      <c r="G31" s="25">
        <v>143.858</v>
      </c>
      <c r="H31" s="25">
        <v>364.416</v>
      </c>
      <c r="I31" s="25">
        <v>479.06200000000001</v>
      </c>
      <c r="J31" s="25">
        <v>106.477</v>
      </c>
      <c r="K31" s="25">
        <v>645.91600000000005</v>
      </c>
      <c r="L31" s="25">
        <v>784.07799999999997</v>
      </c>
      <c r="M31" s="25">
        <v>252.74</v>
      </c>
      <c r="N31" s="25">
        <v>274.35599999999999</v>
      </c>
      <c r="O31" s="25">
        <v>103.605</v>
      </c>
      <c r="P31" s="25">
        <v>193.91</v>
      </c>
      <c r="Q31" s="25">
        <v>254.571</v>
      </c>
      <c r="R31" s="25">
        <v>2761.04</v>
      </c>
      <c r="S31" s="25">
        <v>2768.15</v>
      </c>
      <c r="T31" s="25">
        <v>6621.06</v>
      </c>
      <c r="U31" s="25">
        <v>13668.32</v>
      </c>
      <c r="V31" s="17">
        <v>22</v>
      </c>
      <c r="W31" s="15">
        <f t="shared" si="79"/>
        <v>3.1462927822079045E-4</v>
      </c>
      <c r="X31" s="15">
        <f>C31/C30-1</f>
        <v>1.5896724164516929E-3</v>
      </c>
      <c r="Y31" s="15">
        <f>D31/D30-1</f>
        <v>3.2717734446539026E-3</v>
      </c>
      <c r="Z31" s="15">
        <f>E31/E30-1</f>
        <v>4.1877250782442754E-3</v>
      </c>
      <c r="AA31" s="15">
        <f>F31/F30-1</f>
        <v>8.5209169988589295E-3</v>
      </c>
      <c r="AB31" s="15">
        <f>G31/G30-1</f>
        <v>1.0428036122722695E-4</v>
      </c>
      <c r="AC31" s="15">
        <f>H31/H30-1</f>
        <v>8.9813205013067332E-4</v>
      </c>
      <c r="AD31" s="15">
        <f>I31/I30-1</f>
        <v>3.277507502664978E-3</v>
      </c>
      <c r="AE31" s="15">
        <f>J31/J30-1</f>
        <v>4.0400623860792351E-4</v>
      </c>
      <c r="AF31" s="15">
        <f>K31/K30-1</f>
        <v>2.3401323385185968E-3</v>
      </c>
      <c r="AG31" s="15">
        <f>L31/L30-1</f>
        <v>7.827884234718141E-3</v>
      </c>
      <c r="AH31" s="15">
        <f>M31/M30-1</f>
        <v>9.9298715310383034E-3</v>
      </c>
      <c r="AI31" s="15">
        <f>N31/N30-1</f>
        <v>1.5681919147045642E-2</v>
      </c>
      <c r="AJ31" s="15">
        <f>O31/O30-1</f>
        <v>8.6875941156083769E-5</v>
      </c>
      <c r="AK31" s="15">
        <f>P31/P30-1</f>
        <v>3.611225753197278E-4</v>
      </c>
      <c r="AL31" s="15">
        <f>Q31/Q30-1</f>
        <v>6.6430295359309888E-4</v>
      </c>
      <c r="AM31" s="15">
        <f>R31/R30-1</f>
        <v>5.0460164129644935E-2</v>
      </c>
      <c r="AN31" s="15">
        <f>S31/S30-1</f>
        <v>6.3613554190248944E-2</v>
      </c>
      <c r="AO31" s="15">
        <f>T31/T30-1</f>
        <v>6.5254920384138382E-2</v>
      </c>
      <c r="AP31" s="15">
        <f>U31/U30-1</f>
        <v>-6.5802364790767953E-4</v>
      </c>
      <c r="AQ31" s="17">
        <v>22</v>
      </c>
      <c r="AR31" s="25">
        <v>1</v>
      </c>
      <c r="AS31" s="26">
        <v>0.75170000000000003</v>
      </c>
      <c r="AT31" s="26">
        <v>0.65759999999999996</v>
      </c>
      <c r="AU31" s="25">
        <v>97.88</v>
      </c>
      <c r="AV31" s="17">
        <v>22</v>
      </c>
      <c r="AW31" s="15">
        <f t="shared" si="80"/>
        <v>0</v>
      </c>
      <c r="AX31" s="15">
        <f t="shared" si="81"/>
        <v>2.2615405081814588E-2</v>
      </c>
      <c r="AY31" s="15">
        <f t="shared" si="82"/>
        <v>-3.0413625304137604E-4</v>
      </c>
      <c r="AZ31" s="15">
        <f t="shared" si="83"/>
        <v>1.2872905598692252E-2</v>
      </c>
      <c r="BA31" s="17">
        <v>22</v>
      </c>
      <c r="BB31" s="16" cm="1">
        <f t="array" ref="BB31">(1+W31)*(1+INDEX(fx_rets,$BA31,BB$7))-1</f>
        <v>3.1462927822079045E-4</v>
      </c>
      <c r="BC31" s="16" cm="1">
        <f t="array" ref="BC31">(1+X31)*(1+INDEX(fx_rets,$BA31,BC$7))-1</f>
        <v>1.5896724164516929E-3</v>
      </c>
      <c r="BD31" s="16" cm="1">
        <f t="array" ref="BD31">(1+Y31)*(1+INDEX(fx_rets,$BA31,BD$7))-1</f>
        <v>3.2717734446539026E-3</v>
      </c>
      <c r="BE31" s="16" cm="1">
        <f t="array" ref="BE31">(1+Z31)*(1+INDEX(fx_rets,$BA31,BE$7))-1</f>
        <v>4.1877250782442754E-3</v>
      </c>
      <c r="BF31" s="16" cm="1">
        <f t="array" ref="BF31">(1+AA31)*(1+INDEX(fx_rets,$BA31,BF$7))-1</f>
        <v>8.5209169988589295E-3</v>
      </c>
      <c r="BG31" s="16" cm="1">
        <f t="array" ref="BG31">(1+AB31)*(1+INDEX(fx_rets,$BA31,BG$7))-1</f>
        <v>2.2722043785653012E-2</v>
      </c>
      <c r="BH31" s="16" cm="1">
        <f t="array" ref="BH31">(1+AC31)*(1+INDEX(fx_rets,$BA31,BH$7))-1</f>
        <v>2.3533848752075981E-2</v>
      </c>
      <c r="BI31" s="16" cm="1">
        <f t="array" ref="BI31">(1+AD31)*(1+INDEX(fx_rets,$BA31,BI$7))-1</f>
        <v>2.5967034744311057E-2</v>
      </c>
      <c r="BJ31" s="16" cm="1">
        <f t="array" ref="BJ31">(1+AE31)*(1+INDEX(fx_rets,$BA31,BJ$7))-1</f>
        <v>9.9747112622949885E-5</v>
      </c>
      <c r="BK31" s="16" cm="1">
        <f t="array" ref="BK31">(1+AF31)*(1+INDEX(fx_rets,$BA31,BK$7))-1</f>
        <v>2.0352843663962172E-3</v>
      </c>
      <c r="BL31" s="16" cm="1">
        <f t="array" ref="BL31">(1+AG31)*(1+INDEX(fx_rets,$BA31,BL$7))-1</f>
        <v>7.5213672382963281E-3</v>
      </c>
      <c r="BM31" s="16" cm="1">
        <f t="array" ref="BM31">(1+AH31)*(1+INDEX(fx_rets,$BA31,BM$7))-1</f>
        <v>9.6227152440762076E-3</v>
      </c>
      <c r="BN31" s="16" cm="1">
        <f t="array" ref="BN31">(1+AI31)*(1+INDEX(fx_rets,$BA31,BN$7))-1</f>
        <v>1.5373013453874318E-2</v>
      </c>
      <c r="BO31" s="16" cm="1">
        <f t="array" ref="BO31">(1+AJ31)*(1+INDEX(fx_rets,$BA31,BO$7))-1</f>
        <v>1.2960899885637645E-2</v>
      </c>
      <c r="BP31" s="16" cm="1">
        <f t="array" ref="BP31">(1+AK31)*(1+INDEX(fx_rets,$BA31,BP$7))-1</f>
        <v>1.3238676870833688E-2</v>
      </c>
      <c r="BQ31" s="16" cm="1">
        <f t="array" ref="BQ31">(1+AL31)*(1+INDEX(fx_rets,$BA31,BQ$7))-1</f>
        <v>1.3545760061495882E-2</v>
      </c>
      <c r="BR31" s="16" cm="1">
        <f t="array" ref="BR31">(1+AM31)*(1+INDEX(fx_rets,$BA31,BR$7))-1</f>
        <v>5.0460164129644935E-2</v>
      </c>
      <c r="BS31" s="16" cm="1">
        <f t="array" ref="BS31">(1+AN31)*(1+INDEX(fx_rets,$BA31,BS$7))-1</f>
        <v>8.7667605568769957E-2</v>
      </c>
      <c r="BT31" s="16" cm="1">
        <f t="array" ref="BT31">(1+AO31)*(1+INDEX(fx_rets,$BA31,BT$7))-1</f>
        <v>6.4930937744118955E-2</v>
      </c>
      <c r="BU31" s="16" cm="1">
        <f t="array" ref="BU31">(1+AP31)*(1+INDEX(fx_rets,$BA31,BU$7))-1</f>
        <v>1.2206411274483298E-2</v>
      </c>
      <c r="BV31" s="17">
        <v>22</v>
      </c>
      <c r="BW31" s="15">
        <f>SUMPRODUCT(base_fx_wts,AW31:AZ31)</f>
        <v>0</v>
      </c>
      <c r="BX31" s="17">
        <v>22</v>
      </c>
      <c r="BY31" s="16">
        <f>(1+BB31)/(1+$BW31)-1</f>
        <v>3.1462927822079045E-4</v>
      </c>
      <c r="BZ31" s="16">
        <f>(1+BC31)/(1+$BW31)-1</f>
        <v>1.5896724164516929E-3</v>
      </c>
      <c r="CA31" s="16">
        <f>(1+BD31)/(1+$BW31)-1</f>
        <v>3.2717734446539026E-3</v>
      </c>
      <c r="CB31" s="16">
        <f>(1+BE31)/(1+$BW31)-1</f>
        <v>4.1877250782442754E-3</v>
      </c>
      <c r="CC31" s="16">
        <f>(1+BF31)/(1+$BW31)-1</f>
        <v>8.5209169988589295E-3</v>
      </c>
      <c r="CD31" s="16">
        <f>(1+BG31)/(1+$BW31)-1</f>
        <v>2.2722043785653012E-2</v>
      </c>
      <c r="CE31" s="16">
        <f>(1+BH31)/(1+$BW31)-1</f>
        <v>2.3533848752075981E-2</v>
      </c>
      <c r="CF31" s="16">
        <f>(1+BI31)/(1+$BW31)-1</f>
        <v>2.5967034744311057E-2</v>
      </c>
      <c r="CG31" s="16">
        <f>(1+BJ31)/(1+$BW31)-1</f>
        <v>9.9747112622949885E-5</v>
      </c>
      <c r="CH31" s="16">
        <f>(1+BK31)/(1+$BW31)-1</f>
        <v>2.0352843663962172E-3</v>
      </c>
      <c r="CI31" s="16">
        <f>(1+BL31)/(1+$BW31)-1</f>
        <v>7.5213672382963281E-3</v>
      </c>
      <c r="CJ31" s="16">
        <f>(1+BM31)/(1+$BW31)-1</f>
        <v>9.6227152440762076E-3</v>
      </c>
      <c r="CK31" s="16">
        <f>(1+BN31)/(1+$BW31)-1</f>
        <v>1.5373013453874318E-2</v>
      </c>
      <c r="CL31" s="16">
        <f>(1+BO31)/(1+$BW31)-1</f>
        <v>1.2960899885637645E-2</v>
      </c>
      <c r="CM31" s="16">
        <f>(1+BP31)/(1+$BW31)-1</f>
        <v>1.3238676870833688E-2</v>
      </c>
      <c r="CN31" s="16">
        <f>(1+BQ31)/(1+$BW31)-1</f>
        <v>1.3545760061495882E-2</v>
      </c>
      <c r="CO31" s="16">
        <f>(1+BR31)/(1+$BW31)-1</f>
        <v>5.0460164129644935E-2</v>
      </c>
      <c r="CP31" s="16">
        <f>(1+BS31)/(1+$BW31)-1</f>
        <v>8.7667605568769957E-2</v>
      </c>
      <c r="CQ31" s="16">
        <f>(1+BT31)/(1+$BW31)-1</f>
        <v>6.4930937744118955E-2</v>
      </c>
      <c r="CR31" s="16">
        <f>(1+BU31)/(1+$BW31)-1</f>
        <v>1.2206411274483298E-2</v>
      </c>
    </row>
    <row r="32" spans="1:96" x14ac:dyDescent="0.2">
      <c r="A32" s="17">
        <v>23</v>
      </c>
      <c r="B32" s="25">
        <v>203.49299999999999</v>
      </c>
      <c r="C32" s="25">
        <v>1135.5940000000001</v>
      </c>
      <c r="D32" s="25">
        <v>1850.44</v>
      </c>
      <c r="E32" s="25">
        <v>1572.11</v>
      </c>
      <c r="F32" s="25">
        <v>1899.0609999999999</v>
      </c>
      <c r="G32" s="25">
        <v>143.84299999999999</v>
      </c>
      <c r="H32" s="25">
        <v>364.07100000000003</v>
      </c>
      <c r="I32" s="25">
        <v>476.88299999999998</v>
      </c>
      <c r="J32" s="25">
        <v>106.498</v>
      </c>
      <c r="K32" s="25">
        <v>644.91600000000005</v>
      </c>
      <c r="L32" s="25">
        <v>777.31399999999996</v>
      </c>
      <c r="M32" s="25">
        <v>252.71100000000001</v>
      </c>
      <c r="N32" s="25">
        <v>273.642</v>
      </c>
      <c r="O32" s="25">
        <v>103.61199999999999</v>
      </c>
      <c r="P32" s="25">
        <v>193.94300000000001</v>
      </c>
      <c r="Q32" s="25">
        <v>254.84</v>
      </c>
      <c r="R32" s="25">
        <v>2679.14</v>
      </c>
      <c r="S32" s="25">
        <v>2721.37</v>
      </c>
      <c r="T32" s="25">
        <v>6412.93</v>
      </c>
      <c r="U32" s="25">
        <v>13388.86</v>
      </c>
      <c r="V32" s="17">
        <v>23</v>
      </c>
      <c r="W32" s="15">
        <f t="shared" si="79"/>
        <v>7.3718043228199193E-5</v>
      </c>
      <c r="X32" s="15">
        <f>C32/C31-1</f>
        <v>-9.1058735963966964E-4</v>
      </c>
      <c r="Y32" s="15">
        <f>D32/D31-1</f>
        <v>-5.3606376648626108E-3</v>
      </c>
      <c r="Z32" s="15">
        <f>E32/E31-1</f>
        <v>1.6922798954599472E-4</v>
      </c>
      <c r="AA32" s="15">
        <f>F32/F31-1</f>
        <v>-3.4147298863121955E-3</v>
      </c>
      <c r="AB32" s="15">
        <f>G32/G31-1</f>
        <v>-1.0426948796737889E-4</v>
      </c>
      <c r="AC32" s="15">
        <f>H32/H31-1</f>
        <v>-9.467202318228507E-4</v>
      </c>
      <c r="AD32" s="15">
        <f>I32/I31-1</f>
        <v>-4.5484718053195872E-3</v>
      </c>
      <c r="AE32" s="15">
        <f>J32/J31-1</f>
        <v>1.9722569193336703E-4</v>
      </c>
      <c r="AF32" s="15">
        <f>K32/K31-1</f>
        <v>-1.5481889285913208E-3</v>
      </c>
      <c r="AG32" s="15">
        <f>L32/L31-1</f>
        <v>-8.626692752506826E-3</v>
      </c>
      <c r="AH32" s="15">
        <f>M32/M31-1</f>
        <v>-1.1474242304343463E-4</v>
      </c>
      <c r="AI32" s="15">
        <f>N32/N31-1</f>
        <v>-2.6024581201067321E-3</v>
      </c>
      <c r="AJ32" s="15">
        <f>O32/O31-1</f>
        <v>6.7564306741818569E-5</v>
      </c>
      <c r="AK32" s="15">
        <f>P32/P31-1</f>
        <v>1.7018204321606056E-4</v>
      </c>
      <c r="AL32" s="15">
        <f>Q32/Q31-1</f>
        <v>1.0566796689333025E-3</v>
      </c>
      <c r="AM32" s="15">
        <f>R32/R31-1</f>
        <v>-2.9662735780720317E-2</v>
      </c>
      <c r="AN32" s="15">
        <f>S32/S31-1</f>
        <v>-1.6899373227606929E-2</v>
      </c>
      <c r="AO32" s="15">
        <f>T32/T31-1</f>
        <v>-3.1434543713544372E-2</v>
      </c>
      <c r="AP32" s="15">
        <f>U32/U31-1</f>
        <v>-2.0445819237477569E-2</v>
      </c>
      <c r="AQ32" s="17">
        <v>23</v>
      </c>
      <c r="AR32" s="25">
        <v>1</v>
      </c>
      <c r="AS32" s="26">
        <v>0.75639999999999996</v>
      </c>
      <c r="AT32" s="26">
        <v>0.64510000000000001</v>
      </c>
      <c r="AU32" s="25">
        <v>98.17</v>
      </c>
      <c r="AV32" s="17">
        <v>23</v>
      </c>
      <c r="AW32" s="15">
        <f t="shared" si="80"/>
        <v>0</v>
      </c>
      <c r="AX32" s="15">
        <f t="shared" si="81"/>
        <v>-6.2136435748280094E-3</v>
      </c>
      <c r="AY32" s="15">
        <f t="shared" si="82"/>
        <v>1.9376840799876005E-2</v>
      </c>
      <c r="AZ32" s="15">
        <f t="shared" si="83"/>
        <v>-2.9540592849139902E-3</v>
      </c>
      <c r="BA32" s="17">
        <v>23</v>
      </c>
      <c r="BB32" s="16" cm="1">
        <f t="array" ref="BB32">(1+W32)*(1+INDEX(fx_rets,$BA32,BB$7))-1</f>
        <v>7.3718043228199193E-5</v>
      </c>
      <c r="BC32" s="16" cm="1">
        <f t="array" ref="BC32">(1+X32)*(1+INDEX(fx_rets,$BA32,BC$7))-1</f>
        <v>-9.1058735963966964E-4</v>
      </c>
      <c r="BD32" s="16" cm="1">
        <f t="array" ref="BD32">(1+Y32)*(1+INDEX(fx_rets,$BA32,BD$7))-1</f>
        <v>-5.3606376648626108E-3</v>
      </c>
      <c r="BE32" s="16" cm="1">
        <f t="array" ref="BE32">(1+Z32)*(1+INDEX(fx_rets,$BA32,BE$7))-1</f>
        <v>1.6922798954599472E-4</v>
      </c>
      <c r="BF32" s="16" cm="1">
        <f t="array" ref="BF32">(1+AA32)*(1+INDEX(fx_rets,$BA32,BF$7))-1</f>
        <v>-3.4147298863121955E-3</v>
      </c>
      <c r="BG32" s="16" cm="1">
        <f t="array" ref="BG32">(1+AB32)*(1+INDEX(fx_rets,$BA32,BG$7))-1</f>
        <v>-6.3172651693613746E-3</v>
      </c>
      <c r="BH32" s="16" cm="1">
        <f t="array" ref="BH32">(1+AC32)*(1+INDEX(fx_rets,$BA32,BH$7))-1</f>
        <v>-7.1544812245651901E-3</v>
      </c>
      <c r="BI32" s="16" cm="1">
        <f t="array" ref="BI32">(1+AD32)*(1+INDEX(fx_rets,$BA32,BI$7))-1</f>
        <v>-1.0733852797539134E-2</v>
      </c>
      <c r="BJ32" s="16" cm="1">
        <f t="array" ref="BJ32">(1+AE32)*(1+INDEX(fx_rets,$BA32,BJ$7))-1</f>
        <v>1.9577888102643604E-2</v>
      </c>
      <c r="BK32" s="16" cm="1">
        <f t="array" ref="BK32">(1+AF32)*(1+INDEX(fx_rets,$BA32,BK$7))-1</f>
        <v>1.7798652860887332E-2</v>
      </c>
      <c r="BL32" s="16" cm="1">
        <f t="array" ref="BL32">(1+AG32)*(1+INDEX(fx_rets,$BA32,BL$7))-1</f>
        <v>1.0582989995274517E-2</v>
      </c>
      <c r="BM32" s="16" cm="1">
        <f t="array" ref="BM32">(1+AH32)*(1+INDEX(fx_rets,$BA32,BM$7))-1</f>
        <v>1.9259875031168328E-2</v>
      </c>
      <c r="BN32" s="16" cm="1">
        <f t="array" ref="BN32">(1+AI32)*(1+INDEX(fx_rets,$BA32,BN$7))-1</f>
        <v>1.6723955263087564E-2</v>
      </c>
      <c r="BO32" s="16" cm="1">
        <f t="array" ref="BO32">(1+AJ32)*(1+INDEX(fx_rets,$BA32,BO$7))-1</f>
        <v>-2.8866945671398581E-3</v>
      </c>
      <c r="BP32" s="16" cm="1">
        <f t="array" ref="BP32">(1+AK32)*(1+INDEX(fx_rets,$BA32,BP$7))-1</f>
        <v>-2.7843799695428384E-3</v>
      </c>
      <c r="BQ32" s="16" cm="1">
        <f t="array" ref="BQ32">(1+AL32)*(1+INDEX(fx_rets,$BA32,BQ$7))-1</f>
        <v>-1.9005011103678804E-3</v>
      </c>
      <c r="BR32" s="16" cm="1">
        <f t="array" ref="BR32">(1+AM32)*(1+INDEX(fx_rets,$BA32,BR$7))-1</f>
        <v>-2.9662735780720317E-2</v>
      </c>
      <c r="BS32" s="16" cm="1">
        <f t="array" ref="BS32">(1+AN32)*(1+INDEX(fx_rets,$BA32,BS$7))-1</f>
        <v>-2.300801012056064E-2</v>
      </c>
      <c r="BT32" s="16" cm="1">
        <f t="array" ref="BT32">(1+AO32)*(1+INDEX(fx_rets,$BA32,BT$7))-1</f>
        <v>-1.2666805062822473E-2</v>
      </c>
      <c r="BU32" s="16" cm="1">
        <f t="array" ref="BU32">(1+AP32)*(1+INDEX(fx_rets,$BA32,BU$7))-1</f>
        <v>-2.3339480360235365E-2</v>
      </c>
      <c r="BV32" s="17">
        <v>23</v>
      </c>
      <c r="BW32" s="15">
        <f>SUMPRODUCT(base_fx_wts,AW32:AZ32)</f>
        <v>0</v>
      </c>
      <c r="BX32" s="17">
        <v>23</v>
      </c>
      <c r="BY32" s="16">
        <f>(1+BB32)/(1+$BW32)-1</f>
        <v>7.3718043228199193E-5</v>
      </c>
      <c r="BZ32" s="16">
        <f>(1+BC32)/(1+$BW32)-1</f>
        <v>-9.1058735963966964E-4</v>
      </c>
      <c r="CA32" s="16">
        <f>(1+BD32)/(1+$BW32)-1</f>
        <v>-5.3606376648626108E-3</v>
      </c>
      <c r="CB32" s="16">
        <f>(1+BE32)/(1+$BW32)-1</f>
        <v>1.6922798954599472E-4</v>
      </c>
      <c r="CC32" s="16">
        <f>(1+BF32)/(1+$BW32)-1</f>
        <v>-3.4147298863121955E-3</v>
      </c>
      <c r="CD32" s="16">
        <f>(1+BG32)/(1+$BW32)-1</f>
        <v>-6.3172651693613746E-3</v>
      </c>
      <c r="CE32" s="16">
        <f>(1+BH32)/(1+$BW32)-1</f>
        <v>-7.1544812245651901E-3</v>
      </c>
      <c r="CF32" s="16">
        <f>(1+BI32)/(1+$BW32)-1</f>
        <v>-1.0733852797539134E-2</v>
      </c>
      <c r="CG32" s="16">
        <f>(1+BJ32)/(1+$BW32)-1</f>
        <v>1.9577888102643604E-2</v>
      </c>
      <c r="CH32" s="16">
        <f>(1+BK32)/(1+$BW32)-1</f>
        <v>1.7798652860887332E-2</v>
      </c>
      <c r="CI32" s="16">
        <f>(1+BL32)/(1+$BW32)-1</f>
        <v>1.0582989995274517E-2</v>
      </c>
      <c r="CJ32" s="16">
        <f>(1+BM32)/(1+$BW32)-1</f>
        <v>1.9259875031168328E-2</v>
      </c>
      <c r="CK32" s="16">
        <f>(1+BN32)/(1+$BW32)-1</f>
        <v>1.6723955263087564E-2</v>
      </c>
      <c r="CL32" s="16">
        <f>(1+BO32)/(1+$BW32)-1</f>
        <v>-2.8866945671398581E-3</v>
      </c>
      <c r="CM32" s="16">
        <f>(1+BP32)/(1+$BW32)-1</f>
        <v>-2.7843799695428384E-3</v>
      </c>
      <c r="CN32" s="16">
        <f>(1+BQ32)/(1+$BW32)-1</f>
        <v>-1.9005011103678804E-3</v>
      </c>
      <c r="CO32" s="16">
        <f>(1+BR32)/(1+$BW32)-1</f>
        <v>-2.9662735780720317E-2</v>
      </c>
      <c r="CP32" s="16">
        <f>(1+BS32)/(1+$BW32)-1</f>
        <v>-2.300801012056064E-2</v>
      </c>
      <c r="CQ32" s="16">
        <f>(1+BT32)/(1+$BW32)-1</f>
        <v>-1.2666805062822473E-2</v>
      </c>
      <c r="CR32" s="16">
        <f>(1+BU32)/(1+$BW32)-1</f>
        <v>-2.3339480360235365E-2</v>
      </c>
    </row>
    <row r="33" spans="1:96" x14ac:dyDescent="0.2">
      <c r="A33" s="17">
        <v>24</v>
      </c>
      <c r="B33" s="25">
        <v>203.54900000000001</v>
      </c>
      <c r="C33" s="25">
        <v>1138.1610000000001</v>
      </c>
      <c r="D33" s="25">
        <v>1867.011</v>
      </c>
      <c r="E33" s="25">
        <v>1578.4739999999999</v>
      </c>
      <c r="F33" s="25">
        <v>1920.0250000000001</v>
      </c>
      <c r="G33" s="25">
        <v>143.864</v>
      </c>
      <c r="H33" s="25">
        <v>364.55399999999997</v>
      </c>
      <c r="I33" s="25">
        <v>479.61099999999999</v>
      </c>
      <c r="J33" s="25">
        <v>106.536</v>
      </c>
      <c r="K33" s="25">
        <v>645.11099999999999</v>
      </c>
      <c r="L33" s="25">
        <v>778.60199999999998</v>
      </c>
      <c r="M33" s="25">
        <v>253.767</v>
      </c>
      <c r="N33" s="25">
        <v>274.85700000000003</v>
      </c>
      <c r="O33" s="25">
        <v>103.625</v>
      </c>
      <c r="P33" s="25">
        <v>193.99600000000001</v>
      </c>
      <c r="Q33" s="25">
        <v>255.125</v>
      </c>
      <c r="R33" s="25">
        <v>2761.86</v>
      </c>
      <c r="S33" s="25">
        <v>2893.15</v>
      </c>
      <c r="T33" s="25">
        <v>6462.22</v>
      </c>
      <c r="U33" s="25">
        <v>14455.8</v>
      </c>
      <c r="V33" s="17">
        <v>24</v>
      </c>
      <c r="W33" s="15">
        <f t="shared" si="79"/>
        <v>2.751937413081329E-4</v>
      </c>
      <c r="X33" s="15">
        <f>C33/C32-1</f>
        <v>2.2604909853345401E-3</v>
      </c>
      <c r="Y33" s="15">
        <f>D33/D32-1</f>
        <v>8.9551674196406417E-3</v>
      </c>
      <c r="Z33" s="15">
        <f>E33/E32-1</f>
        <v>4.0480627945882475E-3</v>
      </c>
      <c r="AA33" s="15">
        <f>F33/F32-1</f>
        <v>1.1039139869651438E-2</v>
      </c>
      <c r="AB33" s="15">
        <f>G33/G32-1</f>
        <v>1.4599250571811773E-4</v>
      </c>
      <c r="AC33" s="15">
        <f>H33/H32-1</f>
        <v>1.3266643044900217E-3</v>
      </c>
      <c r="AD33" s="15">
        <f>I33/I32-1</f>
        <v>5.7204807049109352E-3</v>
      </c>
      <c r="AE33" s="15">
        <f>J33/J32-1</f>
        <v>3.5681421247346634E-4</v>
      </c>
      <c r="AF33" s="15">
        <f>K33/K32-1</f>
        <v>3.0236495915736405E-4</v>
      </c>
      <c r="AG33" s="15">
        <f>L33/L32-1</f>
        <v>1.6569880382959479E-3</v>
      </c>
      <c r="AH33" s="15">
        <f>M33/M32-1</f>
        <v>4.1786863254864581E-3</v>
      </c>
      <c r="AI33" s="15">
        <f>N33/N32-1</f>
        <v>4.4401078781766135E-3</v>
      </c>
      <c r="AJ33" s="15">
        <f>O33/O32-1</f>
        <v>1.2546809249891488E-4</v>
      </c>
      <c r="AK33" s="15">
        <f>P33/P32-1</f>
        <v>2.7327616877115268E-4</v>
      </c>
      <c r="AL33" s="15">
        <f>Q33/Q32-1</f>
        <v>1.1183487678543269E-3</v>
      </c>
      <c r="AM33" s="15">
        <f>R33/R32-1</f>
        <v>3.0875579476996373E-2</v>
      </c>
      <c r="AN33" s="15">
        <f>S33/S32-1</f>
        <v>6.3122618387062568E-2</v>
      </c>
      <c r="AO33" s="15">
        <f>T33/T32-1</f>
        <v>7.6860343088105409E-3</v>
      </c>
      <c r="AP33" s="15">
        <f>U33/U32-1</f>
        <v>7.9688636672576862E-2</v>
      </c>
      <c r="AQ33" s="17">
        <v>24</v>
      </c>
      <c r="AR33" s="25">
        <v>1</v>
      </c>
      <c r="AS33" s="26">
        <v>0.73929999999999996</v>
      </c>
      <c r="AT33" s="26">
        <v>0.61780000000000002</v>
      </c>
      <c r="AU33" s="25">
        <v>98.27</v>
      </c>
      <c r="AV33" s="17">
        <v>24</v>
      </c>
      <c r="AW33" s="15">
        <f t="shared" si="80"/>
        <v>0</v>
      </c>
      <c r="AX33" s="15">
        <f t="shared" si="81"/>
        <v>2.3129987826322251E-2</v>
      </c>
      <c r="AY33" s="15">
        <f t="shared" si="82"/>
        <v>4.4189057947555899E-2</v>
      </c>
      <c r="AZ33" s="15">
        <f t="shared" si="83"/>
        <v>-1.0176045588683458E-3</v>
      </c>
      <c r="BA33" s="17">
        <v>24</v>
      </c>
      <c r="BB33" s="16" cm="1">
        <f t="array" ref="BB33">(1+W33)*(1+INDEX(fx_rets,$BA33,BB$7))-1</f>
        <v>2.751937413081329E-4</v>
      </c>
      <c r="BC33" s="16" cm="1">
        <f t="array" ref="BC33">(1+X33)*(1+INDEX(fx_rets,$BA33,BC$7))-1</f>
        <v>2.2604909853345401E-3</v>
      </c>
      <c r="BD33" s="16" cm="1">
        <f t="array" ref="BD33">(1+Y33)*(1+INDEX(fx_rets,$BA33,BD$7))-1</f>
        <v>8.9551674196406417E-3</v>
      </c>
      <c r="BE33" s="16" cm="1">
        <f t="array" ref="BE33">(1+Z33)*(1+INDEX(fx_rets,$BA33,BE$7))-1</f>
        <v>4.0480627945882475E-3</v>
      </c>
      <c r="BF33" s="16" cm="1">
        <f t="array" ref="BF33">(1+AA33)*(1+INDEX(fx_rets,$BA33,BF$7))-1</f>
        <v>1.1039139869651438E-2</v>
      </c>
      <c r="BG33" s="16" cm="1">
        <f t="array" ref="BG33">(1+AB33)*(1+INDEX(fx_rets,$BA33,BG$7))-1</f>
        <v>2.3279357136920309E-2</v>
      </c>
      <c r="BH33" s="16" cm="1">
        <f t="array" ref="BH33">(1+AC33)*(1+INDEX(fx_rets,$BA33,BH$7))-1</f>
        <v>2.4487337860024772E-2</v>
      </c>
      <c r="BI33" s="16" cm="1">
        <f t="array" ref="BI33">(1+AD33)*(1+INDEX(fx_rets,$BA33,BI$7))-1</f>
        <v>2.8982783180298455E-2</v>
      </c>
      <c r="BJ33" s="16" cm="1">
        <f t="array" ref="BJ33">(1+AE33)*(1+INDEX(fx_rets,$BA33,BJ$7))-1</f>
        <v>4.4561639443940759E-2</v>
      </c>
      <c r="BK33" s="16" cm="1">
        <f t="array" ref="BK33">(1+AF33)*(1+INDEX(fx_rets,$BA33,BK$7))-1</f>
        <v>4.4504784129414832E-2</v>
      </c>
      <c r="BL33" s="16" cm="1">
        <f t="array" ref="BL33">(1+AG33)*(1+INDEX(fx_rets,$BA33,BL$7))-1</f>
        <v>4.5919266726294428E-2</v>
      </c>
      <c r="BM33" s="16" cm="1">
        <f t="array" ref="BM33">(1+AH33)*(1+INDEX(fx_rets,$BA33,BM$7))-1</f>
        <v>4.8552396485223914E-2</v>
      </c>
      <c r="BN33" s="16" cm="1">
        <f t="array" ref="BN33">(1+AI33)*(1+INDEX(fx_rets,$BA33,BN$7))-1</f>
        <v>4.8825370010054714E-2</v>
      </c>
      <c r="BO33" s="16" cm="1">
        <f t="array" ref="BO33">(1+AJ33)*(1+INDEX(fx_rets,$BA33,BO$7))-1</f>
        <v>-8.9226414327236991E-4</v>
      </c>
      <c r="BP33" s="16" cm="1">
        <f t="array" ref="BP33">(1+AK33)*(1+INDEX(fx_rets,$BA33,BP$7))-1</f>
        <v>-7.4460647717233819E-4</v>
      </c>
      <c r="BQ33" s="16" cm="1">
        <f t="array" ref="BQ33">(1+AL33)*(1+INDEX(fx_rets,$BA33,BQ$7))-1</f>
        <v>9.9606172181410102E-5</v>
      </c>
      <c r="BR33" s="16" cm="1">
        <f t="array" ref="BR33">(1+AM33)*(1+INDEX(fx_rets,$BA33,BR$7))-1</f>
        <v>3.0875579476996373E-2</v>
      </c>
      <c r="BS33" s="16" cm="1">
        <f t="array" ref="BS33">(1+AN33)*(1+INDEX(fx_rets,$BA33,BS$7))-1</f>
        <v>8.7712631608243052E-2</v>
      </c>
      <c r="BT33" s="16" cm="1">
        <f t="array" ref="BT33">(1+AO33)*(1+INDEX(fx_rets,$BA33,BT$7))-1</f>
        <v>5.2214730871825266E-2</v>
      </c>
      <c r="BU33" s="16" cm="1">
        <f t="array" ref="BU33">(1+AP33)*(1+INDEX(fx_rets,$BA33,BU$7))-1</f>
        <v>7.858994059374047E-2</v>
      </c>
      <c r="BV33" s="17">
        <v>24</v>
      </c>
      <c r="BW33" s="15">
        <f>SUMPRODUCT(base_fx_wts,AW33:AZ33)</f>
        <v>0</v>
      </c>
      <c r="BX33" s="17">
        <v>24</v>
      </c>
      <c r="BY33" s="16">
        <f>(1+BB33)/(1+$BW33)-1</f>
        <v>2.751937413081329E-4</v>
      </c>
      <c r="BZ33" s="16">
        <f>(1+BC33)/(1+$BW33)-1</f>
        <v>2.2604909853345401E-3</v>
      </c>
      <c r="CA33" s="16">
        <f>(1+BD33)/(1+$BW33)-1</f>
        <v>8.9551674196406417E-3</v>
      </c>
      <c r="CB33" s="16">
        <f>(1+BE33)/(1+$BW33)-1</f>
        <v>4.0480627945882475E-3</v>
      </c>
      <c r="CC33" s="16">
        <f>(1+BF33)/(1+$BW33)-1</f>
        <v>1.1039139869651438E-2</v>
      </c>
      <c r="CD33" s="16">
        <f>(1+BG33)/(1+$BW33)-1</f>
        <v>2.3279357136920309E-2</v>
      </c>
      <c r="CE33" s="16">
        <f>(1+BH33)/(1+$BW33)-1</f>
        <v>2.4487337860024772E-2</v>
      </c>
      <c r="CF33" s="16">
        <f>(1+BI33)/(1+$BW33)-1</f>
        <v>2.8982783180298455E-2</v>
      </c>
      <c r="CG33" s="16">
        <f>(1+BJ33)/(1+$BW33)-1</f>
        <v>4.4561639443940759E-2</v>
      </c>
      <c r="CH33" s="16">
        <f>(1+BK33)/(1+$BW33)-1</f>
        <v>4.4504784129414832E-2</v>
      </c>
      <c r="CI33" s="16">
        <f>(1+BL33)/(1+$BW33)-1</f>
        <v>4.5919266726294428E-2</v>
      </c>
      <c r="CJ33" s="16">
        <f>(1+BM33)/(1+$BW33)-1</f>
        <v>4.8552396485223914E-2</v>
      </c>
      <c r="CK33" s="16">
        <f>(1+BN33)/(1+$BW33)-1</f>
        <v>4.8825370010054714E-2</v>
      </c>
      <c r="CL33" s="16">
        <f>(1+BO33)/(1+$BW33)-1</f>
        <v>-8.9226414327236991E-4</v>
      </c>
      <c r="CM33" s="16">
        <f>(1+BP33)/(1+$BW33)-1</f>
        <v>-7.4460647717233819E-4</v>
      </c>
      <c r="CN33" s="16">
        <f>(1+BQ33)/(1+$BW33)-1</f>
        <v>9.9606172181410102E-5</v>
      </c>
      <c r="CO33" s="16">
        <f>(1+BR33)/(1+$BW33)-1</f>
        <v>3.0875579476996373E-2</v>
      </c>
      <c r="CP33" s="16">
        <f>(1+BS33)/(1+$BW33)-1</f>
        <v>8.7712631608243052E-2</v>
      </c>
      <c r="CQ33" s="16">
        <f>(1+BT33)/(1+$BW33)-1</f>
        <v>5.2214730871825266E-2</v>
      </c>
      <c r="CR33" s="16">
        <f>(1+BU33)/(1+$BW33)-1</f>
        <v>7.858994059374047E-2</v>
      </c>
    </row>
    <row r="34" spans="1:96" x14ac:dyDescent="0.2">
      <c r="A34" s="17">
        <v>25</v>
      </c>
      <c r="B34" s="25">
        <v>203.53700000000001</v>
      </c>
      <c r="C34" s="25">
        <v>1139.329</v>
      </c>
      <c r="D34" s="25">
        <v>1875.3589999999999</v>
      </c>
      <c r="E34" s="25">
        <v>1584.624</v>
      </c>
      <c r="F34" s="25">
        <v>1939.7139999999999</v>
      </c>
      <c r="G34" s="25">
        <v>143.87</v>
      </c>
      <c r="H34" s="25">
        <v>364.85</v>
      </c>
      <c r="I34" s="25">
        <v>481.65800000000002</v>
      </c>
      <c r="J34" s="25">
        <v>106.584</v>
      </c>
      <c r="K34" s="25">
        <v>645.95899999999995</v>
      </c>
      <c r="L34" s="25">
        <v>781.41899999999998</v>
      </c>
      <c r="M34" s="25">
        <v>255.917</v>
      </c>
      <c r="N34" s="25">
        <v>277.72199999999998</v>
      </c>
      <c r="O34" s="25">
        <v>103.633</v>
      </c>
      <c r="P34" s="25">
        <v>194.02799999999999</v>
      </c>
      <c r="Q34" s="25">
        <v>255.38399999999999</v>
      </c>
      <c r="R34" s="25">
        <v>2887.68</v>
      </c>
      <c r="S34" s="25">
        <v>3067.95</v>
      </c>
      <c r="T34" s="25">
        <v>6731.43</v>
      </c>
      <c r="U34" s="25">
        <v>14327.94</v>
      </c>
      <c r="V34" s="17">
        <v>25</v>
      </c>
      <c r="W34" s="15">
        <f t="shared" si="79"/>
        <v>-5.8953863688815389E-5</v>
      </c>
      <c r="X34" s="15">
        <f>C34/C33-1</f>
        <v>1.0262168533272664E-3</v>
      </c>
      <c r="Y34" s="15">
        <f>D34/D33-1</f>
        <v>4.4713180586508638E-3</v>
      </c>
      <c r="Z34" s="15">
        <f>E34/E33-1</f>
        <v>3.8961680711877555E-3</v>
      </c>
      <c r="AA34" s="15">
        <f>F34/F33-1</f>
        <v>1.0254553977161684E-2</v>
      </c>
      <c r="AB34" s="15">
        <f>G34/G33-1</f>
        <v>4.1706055719181734E-5</v>
      </c>
      <c r="AC34" s="15">
        <f>H34/H33-1</f>
        <v>8.1195104154674347E-4</v>
      </c>
      <c r="AD34" s="15">
        <f>I34/I33-1</f>
        <v>4.2680422258873918E-3</v>
      </c>
      <c r="AE34" s="15">
        <f>J34/J33-1</f>
        <v>4.5055192610954364E-4</v>
      </c>
      <c r="AF34" s="15">
        <f>K34/K33-1</f>
        <v>1.314502465467049E-3</v>
      </c>
      <c r="AG34" s="15">
        <f>L34/L33-1</f>
        <v>3.6180230721216677E-3</v>
      </c>
      <c r="AH34" s="15">
        <f>M34/M33-1</f>
        <v>8.4723387989771304E-3</v>
      </c>
      <c r="AI34" s="15">
        <f>N34/N33-1</f>
        <v>1.0423602091269135E-2</v>
      </c>
      <c r="AJ34" s="15">
        <f>O34/O33-1</f>
        <v>7.72014475272087E-5</v>
      </c>
      <c r="AK34" s="15">
        <f>P34/P33-1</f>
        <v>1.6495185467735318E-4</v>
      </c>
      <c r="AL34" s="15">
        <f>Q34/Q33-1</f>
        <v>1.0151886330229676E-3</v>
      </c>
      <c r="AM34" s="15">
        <f>R34/R33-1</f>
        <v>4.5556255566900461E-2</v>
      </c>
      <c r="AN34" s="15">
        <f>S34/S33-1</f>
        <v>6.0418574909700373E-2</v>
      </c>
      <c r="AO34" s="15">
        <f>T34/T33-1</f>
        <v>4.1659058342179645E-2</v>
      </c>
      <c r="AP34" s="15">
        <f>U34/U33-1</f>
        <v>-8.8448927074252781E-3</v>
      </c>
      <c r="AQ34" s="17">
        <v>25</v>
      </c>
      <c r="AR34" s="25">
        <v>1</v>
      </c>
      <c r="AS34" s="26">
        <v>0.73619999999999997</v>
      </c>
      <c r="AT34" s="26">
        <v>0.62350000000000005</v>
      </c>
      <c r="AU34" s="25">
        <v>98.36</v>
      </c>
      <c r="AV34" s="17">
        <v>25</v>
      </c>
      <c r="AW34" s="15">
        <f t="shared" si="80"/>
        <v>0</v>
      </c>
      <c r="AX34" s="15">
        <f t="shared" si="81"/>
        <v>4.2108122792718916E-3</v>
      </c>
      <c r="AY34" s="15">
        <f t="shared" si="82"/>
        <v>-9.1419406575782292E-3</v>
      </c>
      <c r="AZ34" s="15">
        <f t="shared" si="83"/>
        <v>-9.1500610004069394E-4</v>
      </c>
      <c r="BA34" s="17">
        <v>25</v>
      </c>
      <c r="BB34" s="16" cm="1">
        <f t="array" ref="BB34">(1+W34)*(1+INDEX(fx_rets,$BA34,BB$7))-1</f>
        <v>-5.8953863688815389E-5</v>
      </c>
      <c r="BC34" s="16" cm="1">
        <f t="array" ref="BC34">(1+X34)*(1+INDEX(fx_rets,$BA34,BC$7))-1</f>
        <v>1.0262168533272664E-3</v>
      </c>
      <c r="BD34" s="16" cm="1">
        <f t="array" ref="BD34">(1+Y34)*(1+INDEX(fx_rets,$BA34,BD$7))-1</f>
        <v>4.4713180586508638E-3</v>
      </c>
      <c r="BE34" s="16" cm="1">
        <f t="array" ref="BE34">(1+Z34)*(1+INDEX(fx_rets,$BA34,BE$7))-1</f>
        <v>3.8961680711877555E-3</v>
      </c>
      <c r="BF34" s="16" cm="1">
        <f t="array" ref="BF34">(1+AA34)*(1+INDEX(fx_rets,$BA34,BF$7))-1</f>
        <v>1.0254553977161684E-2</v>
      </c>
      <c r="BG34" s="16" cm="1">
        <f t="array" ref="BG34">(1+AB34)*(1+INDEX(fx_rets,$BA34,BG$7))-1</f>
        <v>4.2526939513625184E-3</v>
      </c>
      <c r="BH34" s="16" cm="1">
        <f t="array" ref="BH34">(1+AC34)*(1+INDEX(fx_rets,$BA34,BH$7))-1</f>
        <v>5.0261822942345713E-3</v>
      </c>
      <c r="BI34" s="16" cm="1">
        <f t="array" ref="BI34">(1+AD34)*(1+INDEX(fx_rets,$BA34,BI$7))-1</f>
        <v>8.4968264297724527E-3</v>
      </c>
      <c r="BJ34" s="16" cm="1">
        <f t="array" ref="BJ34">(1+AE34)*(1+INDEX(fx_rets,$BA34,BJ$7))-1</f>
        <v>-8.6955076504403594E-3</v>
      </c>
      <c r="BK34" s="16" cm="1">
        <f t="array" ref="BK34">(1+AF34)*(1+INDEX(fx_rets,$BA34,BK$7))-1</f>
        <v>-7.8394552956446706E-3</v>
      </c>
      <c r="BL34" s="16" cm="1">
        <f t="array" ref="BL34">(1+AG34)*(1+INDEX(fx_rets,$BA34,BL$7))-1</f>
        <v>-5.5569933376796721E-3</v>
      </c>
      <c r="BM34" s="16" cm="1">
        <f t="array" ref="BM34">(1+AH34)*(1+INDEX(fx_rets,$BA34,BM$7))-1</f>
        <v>-7.470554771322746E-4</v>
      </c>
      <c r="BN34" s="16" cm="1">
        <f t="array" ref="BN34">(1+AI34)*(1+INDEX(fx_rets,$BA34,BN$7))-1</f>
        <v>1.1863694819342907E-3</v>
      </c>
      <c r="BO34" s="16" cm="1">
        <f t="array" ref="BO34">(1+AJ34)*(1+INDEX(fx_rets,$BA34,BO$7))-1</f>
        <v>-8.3787529230894275E-4</v>
      </c>
      <c r="BP34" s="16" cm="1">
        <f t="array" ref="BP34">(1+AK34)*(1+INDEX(fx_rets,$BA34,BP$7))-1</f>
        <v>-7.5020517731660963E-4</v>
      </c>
      <c r="BQ34" s="16" cm="1">
        <f t="array" ref="BQ34">(1+AL34)*(1+INDEX(fx_rets,$BA34,BQ$7))-1</f>
        <v>9.9253629190387826E-5</v>
      </c>
      <c r="BR34" s="16" cm="1">
        <f t="array" ref="BR34">(1+AM34)*(1+INDEX(fx_rets,$BA34,BR$7))-1</f>
        <v>4.5556255566900461E-2</v>
      </c>
      <c r="BS34" s="16" cm="1">
        <f t="array" ref="BS34">(1+AN34)*(1+INDEX(fx_rets,$BA34,BS$7))-1</f>
        <v>6.4883798466098153E-2</v>
      </c>
      <c r="BT34" s="16" cm="1">
        <f t="array" ref="BT34">(1+AO34)*(1+INDEX(fx_rets,$BA34,BT$7))-1</f>
        <v>3.2136273045386687E-2</v>
      </c>
      <c r="BU34" s="16" cm="1">
        <f t="array" ref="BU34">(1+AP34)*(1+INDEX(fx_rets,$BA34,BU$7))-1</f>
        <v>-9.751805676684433E-3</v>
      </c>
      <c r="BV34" s="17">
        <v>25</v>
      </c>
      <c r="BW34" s="15">
        <f>SUMPRODUCT(base_fx_wts,AW34:AZ34)</f>
        <v>0</v>
      </c>
      <c r="BX34" s="17">
        <v>25</v>
      </c>
      <c r="BY34" s="16">
        <f>(1+BB34)/(1+$BW34)-1</f>
        <v>-5.8953863688815389E-5</v>
      </c>
      <c r="BZ34" s="16">
        <f>(1+BC34)/(1+$BW34)-1</f>
        <v>1.0262168533272664E-3</v>
      </c>
      <c r="CA34" s="16">
        <f>(1+BD34)/(1+$BW34)-1</f>
        <v>4.4713180586508638E-3</v>
      </c>
      <c r="CB34" s="16">
        <f>(1+BE34)/(1+$BW34)-1</f>
        <v>3.8961680711877555E-3</v>
      </c>
      <c r="CC34" s="16">
        <f>(1+BF34)/(1+$BW34)-1</f>
        <v>1.0254553977161684E-2</v>
      </c>
      <c r="CD34" s="16">
        <f>(1+BG34)/(1+$BW34)-1</f>
        <v>4.2526939513625184E-3</v>
      </c>
      <c r="CE34" s="16">
        <f>(1+BH34)/(1+$BW34)-1</f>
        <v>5.0261822942345713E-3</v>
      </c>
      <c r="CF34" s="16">
        <f>(1+BI34)/(1+$BW34)-1</f>
        <v>8.4968264297724527E-3</v>
      </c>
      <c r="CG34" s="16">
        <f>(1+BJ34)/(1+$BW34)-1</f>
        <v>-8.6955076504403594E-3</v>
      </c>
      <c r="CH34" s="16">
        <f>(1+BK34)/(1+$BW34)-1</f>
        <v>-7.8394552956446706E-3</v>
      </c>
      <c r="CI34" s="16">
        <f>(1+BL34)/(1+$BW34)-1</f>
        <v>-5.5569933376796721E-3</v>
      </c>
      <c r="CJ34" s="16">
        <f>(1+BM34)/(1+$BW34)-1</f>
        <v>-7.470554771322746E-4</v>
      </c>
      <c r="CK34" s="16">
        <f>(1+BN34)/(1+$BW34)-1</f>
        <v>1.1863694819342907E-3</v>
      </c>
      <c r="CL34" s="16">
        <f>(1+BO34)/(1+$BW34)-1</f>
        <v>-8.3787529230894275E-4</v>
      </c>
      <c r="CM34" s="16">
        <f>(1+BP34)/(1+$BW34)-1</f>
        <v>-7.5020517731660963E-4</v>
      </c>
      <c r="CN34" s="16">
        <f>(1+BQ34)/(1+$BW34)-1</f>
        <v>9.9253629190387826E-5</v>
      </c>
      <c r="CO34" s="16">
        <f>(1+BR34)/(1+$BW34)-1</f>
        <v>4.5556255566900461E-2</v>
      </c>
      <c r="CP34" s="16">
        <f>(1+BS34)/(1+$BW34)-1</f>
        <v>6.4883798466098153E-2</v>
      </c>
      <c r="CQ34" s="16">
        <f>(1+BT34)/(1+$BW34)-1</f>
        <v>3.2136273045386687E-2</v>
      </c>
      <c r="CR34" s="16">
        <f>(1+BU34)/(1+$BW34)-1</f>
        <v>-9.751805676684433E-3</v>
      </c>
    </row>
    <row r="35" spans="1:96" x14ac:dyDescent="0.2">
      <c r="A35" s="17">
        <v>26</v>
      </c>
      <c r="B35" s="25">
        <v>203.53</v>
      </c>
      <c r="C35" s="25">
        <v>1140.3910000000001</v>
      </c>
      <c r="D35" s="25">
        <v>1878.259</v>
      </c>
      <c r="E35" s="25">
        <v>1588.3810000000001</v>
      </c>
      <c r="F35" s="25">
        <v>1946.81</v>
      </c>
      <c r="G35" s="25">
        <v>143.874</v>
      </c>
      <c r="H35" s="25">
        <v>365.03300000000002</v>
      </c>
      <c r="I35" s="25">
        <v>481.93900000000002</v>
      </c>
      <c r="J35" s="25">
        <v>106.584</v>
      </c>
      <c r="K35" s="25">
        <v>645.84299999999996</v>
      </c>
      <c r="L35" s="25">
        <v>780.22</v>
      </c>
      <c r="M35" s="25">
        <v>256.39299999999997</v>
      </c>
      <c r="N35" s="25">
        <v>277.96100000000001</v>
      </c>
      <c r="O35" s="25">
        <v>103.643</v>
      </c>
      <c r="P35" s="25">
        <v>194.09700000000001</v>
      </c>
      <c r="Q35" s="25">
        <v>255.624</v>
      </c>
      <c r="R35" s="25">
        <v>2973.58</v>
      </c>
      <c r="S35" s="25">
        <v>3086.64</v>
      </c>
      <c r="T35" s="25">
        <v>6650.57</v>
      </c>
      <c r="U35" s="25">
        <v>15661.87</v>
      </c>
      <c r="V35" s="17">
        <v>26</v>
      </c>
      <c r="W35" s="15">
        <f t="shared" si="79"/>
        <v>-3.4391781346898576E-5</v>
      </c>
      <c r="X35" s="15">
        <f>C35/C34-1</f>
        <v>9.3212759439986748E-4</v>
      </c>
      <c r="Y35" s="15">
        <f>D35/D34-1</f>
        <v>1.5463705882448053E-3</v>
      </c>
      <c r="Z35" s="15">
        <f>E35/E34-1</f>
        <v>2.3709094397157404E-3</v>
      </c>
      <c r="AA35" s="15">
        <f>F35/F34-1</f>
        <v>3.6582712709192222E-3</v>
      </c>
      <c r="AB35" s="15">
        <f>G35/G34-1</f>
        <v>2.7802877597737918E-5</v>
      </c>
      <c r="AC35" s="15">
        <f>H35/H34-1</f>
        <v>5.0157599013300747E-4</v>
      </c>
      <c r="AD35" s="15">
        <f>I35/I34-1</f>
        <v>5.8340150064983831E-4</v>
      </c>
      <c r="AE35" s="15">
        <f>J35/J34-1</f>
        <v>0</v>
      </c>
      <c r="AF35" s="15">
        <f>K35/K34-1</f>
        <v>-1.7957796083034605E-4</v>
      </c>
      <c r="AG35" s="15">
        <f>L35/L34-1</f>
        <v>-1.5343880811702348E-3</v>
      </c>
      <c r="AH35" s="15">
        <f>M35/M34-1</f>
        <v>1.859978039755017E-3</v>
      </c>
      <c r="AI35" s="15">
        <f>N35/N34-1</f>
        <v>8.6057280301887751E-4</v>
      </c>
      <c r="AJ35" s="15">
        <f>O35/O34-1</f>
        <v>9.6494359904664151E-5</v>
      </c>
      <c r="AK35" s="15">
        <f>P35/P34-1</f>
        <v>3.5561877667156239E-4</v>
      </c>
      <c r="AL35" s="15">
        <f>Q35/Q34-1</f>
        <v>9.3976130062967123E-4</v>
      </c>
      <c r="AM35" s="15">
        <f>R35/R34-1</f>
        <v>2.9747063386524886E-2</v>
      </c>
      <c r="AN35" s="15">
        <f>S35/S34-1</f>
        <v>6.0920158411970071E-3</v>
      </c>
      <c r="AO35" s="15">
        <f>T35/T34-1</f>
        <v>-1.2012306449001309E-2</v>
      </c>
      <c r="AP35" s="15">
        <f>U35/U34-1</f>
        <v>9.3099915270443701E-2</v>
      </c>
      <c r="AQ35" s="17">
        <v>26</v>
      </c>
      <c r="AR35" s="25">
        <v>1</v>
      </c>
      <c r="AS35" s="26">
        <v>0.73580000000000001</v>
      </c>
      <c r="AT35" s="26">
        <v>0.61099999999999999</v>
      </c>
      <c r="AU35" s="25">
        <v>102.44</v>
      </c>
      <c r="AV35" s="17">
        <v>26</v>
      </c>
      <c r="AW35" s="15">
        <f t="shared" si="80"/>
        <v>0</v>
      </c>
      <c r="AX35" s="15">
        <f t="shared" si="81"/>
        <v>5.436259853219827E-4</v>
      </c>
      <c r="AY35" s="15">
        <f t="shared" si="82"/>
        <v>2.0458265139116305E-2</v>
      </c>
      <c r="AZ35" s="15">
        <f t="shared" si="83"/>
        <v>-3.9828192112456029E-2</v>
      </c>
      <c r="BA35" s="17">
        <v>26</v>
      </c>
      <c r="BB35" s="16" cm="1">
        <f t="array" ref="BB35">(1+W35)*(1+INDEX(fx_rets,$BA35,BB$7))-1</f>
        <v>-3.4391781346898576E-5</v>
      </c>
      <c r="BC35" s="16" cm="1">
        <f t="array" ref="BC35">(1+X35)*(1+INDEX(fx_rets,$BA35,BC$7))-1</f>
        <v>9.3212759439986748E-4</v>
      </c>
      <c r="BD35" s="16" cm="1">
        <f t="array" ref="BD35">(1+Y35)*(1+INDEX(fx_rets,$BA35,BD$7))-1</f>
        <v>1.5463705882448053E-3</v>
      </c>
      <c r="BE35" s="16" cm="1">
        <f t="array" ref="BE35">(1+Z35)*(1+INDEX(fx_rets,$BA35,BE$7))-1</f>
        <v>2.3709094397157404E-3</v>
      </c>
      <c r="BF35" s="16" cm="1">
        <f t="array" ref="BF35">(1+AA35)*(1+INDEX(fx_rets,$BA35,BF$7))-1</f>
        <v>3.6582712709192222E-3</v>
      </c>
      <c r="BG35" s="16" cm="1">
        <f t="array" ref="BG35">(1+AB35)*(1+INDEX(fx_rets,$BA35,BG$7))-1</f>
        <v>5.7144397728636775E-4</v>
      </c>
      <c r="BH35" s="16" cm="1">
        <f t="array" ref="BH35">(1+AC35)*(1+INDEX(fx_rets,$BA35,BH$7))-1</f>
        <v>1.0454746451968866E-3</v>
      </c>
      <c r="BI35" s="16" cm="1">
        <f t="array" ref="BI35">(1+AD35)*(1+INDEX(fx_rets,$BA35,BI$7))-1</f>
        <v>1.1273446381874219E-3</v>
      </c>
      <c r="BJ35" s="16" cm="1">
        <f t="array" ref="BJ35">(1+AE35)*(1+INDEX(fx_rets,$BA35,BJ$7))-1</f>
        <v>2.0458265139116305E-2</v>
      </c>
      <c r="BK35" s="16" cm="1">
        <f t="array" ref="BK35">(1+AF35)*(1+INDEX(fx_rets,$BA35,BK$7))-1</f>
        <v>2.0275013324750235E-2</v>
      </c>
      <c r="BL35" s="16" cm="1">
        <f t="array" ref="BL35">(1+AG35)*(1+INDEX(fx_rets,$BA35,BL$7))-1</f>
        <v>1.8892486139755249E-2</v>
      </c>
      <c r="BM35" s="16" cm="1">
        <f t="array" ref="BM35">(1+AH35)*(1+INDEX(fx_rets,$BA35,BM$7))-1</f>
        <v>2.2356295102761603E-2</v>
      </c>
      <c r="BN35" s="16" cm="1">
        <f t="array" ref="BN35">(1+AI35)*(1+INDEX(fx_rets,$BA35,BN$7))-1</f>
        <v>2.1336443768710911E-2</v>
      </c>
      <c r="BO35" s="16" cm="1">
        <f t="array" ref="BO35">(1+AJ35)*(1+INDEX(fx_rets,$BA35,BO$7))-1</f>
        <v>-3.9735540948455439E-2</v>
      </c>
      <c r="BP35" s="16" cm="1">
        <f t="array" ref="BP35">(1+AK35)*(1+INDEX(fx_rets,$BA35,BP$7))-1</f>
        <v>-3.9486736988740501E-2</v>
      </c>
      <c r="BQ35" s="16" cm="1">
        <f t="array" ref="BQ35">(1+AL35)*(1+INDEX(fx_rets,$BA35,BQ$7))-1</f>
        <v>-3.8925859805447716E-2</v>
      </c>
      <c r="BR35" s="16" cm="1">
        <f t="array" ref="BR35">(1+AM35)*(1+INDEX(fx_rets,$BA35,BR$7))-1</f>
        <v>2.9747063386524886E-2</v>
      </c>
      <c r="BS35" s="16" cm="1">
        <f t="array" ref="BS35">(1+AN35)*(1+INDEX(fx_rets,$BA35,BS$7))-1</f>
        <v>6.6389536046331799E-3</v>
      </c>
      <c r="BT35" s="16" cm="1">
        <f t="array" ref="BT35">(1+AO35)*(1+INDEX(fx_rets,$BA35,BT$7))-1</f>
        <v>8.2002077398490858E-3</v>
      </c>
      <c r="BU35" s="16" cm="1">
        <f t="array" ref="BU35">(1+AP35)*(1+INDEX(fx_rets,$BA35,BU$7))-1</f>
        <v>4.9563721846943132E-2</v>
      </c>
      <c r="BV35" s="17">
        <v>26</v>
      </c>
      <c r="BW35" s="15">
        <f>SUMPRODUCT(base_fx_wts,AW35:AZ35)</f>
        <v>0</v>
      </c>
      <c r="BX35" s="17">
        <v>26</v>
      </c>
      <c r="BY35" s="16">
        <f>(1+BB35)/(1+$BW35)-1</f>
        <v>-3.4391781346898576E-5</v>
      </c>
      <c r="BZ35" s="16">
        <f>(1+BC35)/(1+$BW35)-1</f>
        <v>9.3212759439986748E-4</v>
      </c>
      <c r="CA35" s="16">
        <f>(1+BD35)/(1+$BW35)-1</f>
        <v>1.5463705882448053E-3</v>
      </c>
      <c r="CB35" s="16">
        <f>(1+BE35)/(1+$BW35)-1</f>
        <v>2.3709094397157404E-3</v>
      </c>
      <c r="CC35" s="16">
        <f>(1+BF35)/(1+$BW35)-1</f>
        <v>3.6582712709192222E-3</v>
      </c>
      <c r="CD35" s="16">
        <f>(1+BG35)/(1+$BW35)-1</f>
        <v>5.7144397728636775E-4</v>
      </c>
      <c r="CE35" s="16">
        <f>(1+BH35)/(1+$BW35)-1</f>
        <v>1.0454746451968866E-3</v>
      </c>
      <c r="CF35" s="16">
        <f>(1+BI35)/(1+$BW35)-1</f>
        <v>1.1273446381874219E-3</v>
      </c>
      <c r="CG35" s="16">
        <f>(1+BJ35)/(1+$BW35)-1</f>
        <v>2.0458265139116305E-2</v>
      </c>
      <c r="CH35" s="16">
        <f>(1+BK35)/(1+$BW35)-1</f>
        <v>2.0275013324750235E-2</v>
      </c>
      <c r="CI35" s="16">
        <f>(1+BL35)/(1+$BW35)-1</f>
        <v>1.8892486139755249E-2</v>
      </c>
      <c r="CJ35" s="16">
        <f>(1+BM35)/(1+$BW35)-1</f>
        <v>2.2356295102761603E-2</v>
      </c>
      <c r="CK35" s="16">
        <f>(1+BN35)/(1+$BW35)-1</f>
        <v>2.1336443768710911E-2</v>
      </c>
      <c r="CL35" s="16">
        <f>(1+BO35)/(1+$BW35)-1</f>
        <v>-3.9735540948455439E-2</v>
      </c>
      <c r="CM35" s="16">
        <f>(1+BP35)/(1+$BW35)-1</f>
        <v>-3.9486736988740501E-2</v>
      </c>
      <c r="CN35" s="16">
        <f>(1+BQ35)/(1+$BW35)-1</f>
        <v>-3.8925859805447716E-2</v>
      </c>
      <c r="CO35" s="16">
        <f>(1+BR35)/(1+$BW35)-1</f>
        <v>2.9747063386524886E-2</v>
      </c>
      <c r="CP35" s="16">
        <f>(1+BS35)/(1+$BW35)-1</f>
        <v>6.6389536046331799E-3</v>
      </c>
      <c r="CQ35" s="16">
        <f>(1+BT35)/(1+$BW35)-1</f>
        <v>8.2002077398490858E-3</v>
      </c>
      <c r="CR35" s="16">
        <f>(1+BU35)/(1+$BW35)-1</f>
        <v>4.9563721846943132E-2</v>
      </c>
    </row>
    <row r="36" spans="1:96" x14ac:dyDescent="0.2">
      <c r="A36" s="17">
        <v>27</v>
      </c>
      <c r="B36" s="25">
        <v>203.57300000000001</v>
      </c>
      <c r="C36" s="25">
        <v>1138.837</v>
      </c>
      <c r="D36" s="25">
        <v>1860.528</v>
      </c>
      <c r="E36" s="25">
        <v>1587.9179999999999</v>
      </c>
      <c r="F36" s="25">
        <v>1936.355</v>
      </c>
      <c r="G36" s="25">
        <v>143.86199999999999</v>
      </c>
      <c r="H36" s="25">
        <v>364.44400000000002</v>
      </c>
      <c r="I36" s="25">
        <v>478.21199999999999</v>
      </c>
      <c r="J36" s="25">
        <v>106.642</v>
      </c>
      <c r="K36" s="25">
        <v>644.428</v>
      </c>
      <c r="L36" s="25">
        <v>772.49800000000005</v>
      </c>
      <c r="M36" s="25">
        <v>256.50299999999999</v>
      </c>
      <c r="N36" s="25">
        <v>276.51</v>
      </c>
      <c r="O36" s="25">
        <v>103.645</v>
      </c>
      <c r="P36" s="25">
        <v>194.066</v>
      </c>
      <c r="Q36" s="25">
        <v>255.31899999999999</v>
      </c>
      <c r="R36" s="25">
        <v>3047.29</v>
      </c>
      <c r="S36" s="25">
        <v>3109</v>
      </c>
      <c r="T36" s="25">
        <v>6749.09</v>
      </c>
      <c r="U36" s="25">
        <v>16291.31</v>
      </c>
      <c r="V36" s="17">
        <v>27</v>
      </c>
      <c r="W36" s="15">
        <f t="shared" si="79"/>
        <v>2.1127106569052145E-4</v>
      </c>
      <c r="X36" s="15">
        <f>C36/C35-1</f>
        <v>-1.3626905157968494E-3</v>
      </c>
      <c r="Y36" s="15">
        <f>D36/D35-1</f>
        <v>-9.4401251371616368E-3</v>
      </c>
      <c r="Z36" s="15">
        <f>E36/E35-1</f>
        <v>-2.9149177684706373E-4</v>
      </c>
      <c r="AA36" s="15">
        <f>F36/F35-1</f>
        <v>-5.3703237604080245E-3</v>
      </c>
      <c r="AB36" s="15">
        <f>G36/G35-1</f>
        <v>-8.3406313857947723E-5</v>
      </c>
      <c r="AC36" s="15">
        <f>H36/H35-1</f>
        <v>-1.6135527472858069E-3</v>
      </c>
      <c r="AD36" s="15">
        <f>I36/I35-1</f>
        <v>-7.7333438464204374E-3</v>
      </c>
      <c r="AE36" s="15">
        <f>J36/J35-1</f>
        <v>5.4417173309317945E-4</v>
      </c>
      <c r="AF36" s="15">
        <f>K36/K35-1</f>
        <v>-2.1909349485864649E-3</v>
      </c>
      <c r="AG36" s="15">
        <f>L36/L35-1</f>
        <v>-9.8972084796595805E-3</v>
      </c>
      <c r="AH36" s="15">
        <f>M36/M35-1</f>
        <v>4.2902887364326681E-4</v>
      </c>
      <c r="AI36" s="15">
        <f>N36/N35-1</f>
        <v>-5.2201567845849839E-3</v>
      </c>
      <c r="AJ36" s="15">
        <f>O36/O35-1</f>
        <v>1.9297009928198605E-5</v>
      </c>
      <c r="AK36" s="15">
        <f>P36/P35-1</f>
        <v>-1.5971395745428829E-4</v>
      </c>
      <c r="AL36" s="15">
        <f>Q36/Q35-1</f>
        <v>-1.1931587018433332E-3</v>
      </c>
      <c r="AM36" s="15">
        <f>R36/R35-1</f>
        <v>2.4788302315727151E-2</v>
      </c>
      <c r="AN36" s="15">
        <f>S36/S35-1</f>
        <v>7.2441230593784933E-3</v>
      </c>
      <c r="AO36" s="15">
        <f>T36/T35-1</f>
        <v>1.4813767842455583E-2</v>
      </c>
      <c r="AP36" s="15">
        <f>U36/U35-1</f>
        <v>4.0189326051103702E-2</v>
      </c>
      <c r="AQ36" s="17">
        <v>27</v>
      </c>
      <c r="AR36" s="25">
        <v>1</v>
      </c>
      <c r="AS36" s="26">
        <v>0.72770000000000001</v>
      </c>
      <c r="AT36" s="26">
        <v>0.60399999999999998</v>
      </c>
      <c r="AU36" s="25">
        <v>105.31</v>
      </c>
      <c r="AV36" s="17">
        <v>27</v>
      </c>
      <c r="AW36" s="15">
        <f t="shared" si="80"/>
        <v>0</v>
      </c>
      <c r="AX36" s="15">
        <f t="shared" si="81"/>
        <v>1.1130960560670644E-2</v>
      </c>
      <c r="AY36" s="15">
        <f t="shared" si="82"/>
        <v>1.1589403973510048E-2</v>
      </c>
      <c r="AZ36" s="15">
        <f t="shared" si="83"/>
        <v>-2.7252872471750123E-2</v>
      </c>
      <c r="BA36" s="17">
        <v>27</v>
      </c>
      <c r="BB36" s="16" cm="1">
        <f t="array" ref="BB36">(1+W36)*(1+INDEX(fx_rets,$BA36,BB$7))-1</f>
        <v>2.1127106569052145E-4</v>
      </c>
      <c r="BC36" s="16" cm="1">
        <f t="array" ref="BC36">(1+X36)*(1+INDEX(fx_rets,$BA36,BC$7))-1</f>
        <v>-1.3626905157968494E-3</v>
      </c>
      <c r="BD36" s="16" cm="1">
        <f t="array" ref="BD36">(1+Y36)*(1+INDEX(fx_rets,$BA36,BD$7))-1</f>
        <v>-9.4401251371616368E-3</v>
      </c>
      <c r="BE36" s="16" cm="1">
        <f t="array" ref="BE36">(1+Z36)*(1+INDEX(fx_rets,$BA36,BE$7))-1</f>
        <v>-2.9149177684706373E-4</v>
      </c>
      <c r="BF36" s="16" cm="1">
        <f t="array" ref="BF36">(1+AA36)*(1+INDEX(fx_rets,$BA36,BF$7))-1</f>
        <v>-5.3703237604080245E-3</v>
      </c>
      <c r="BG36" s="16" cm="1">
        <f t="array" ref="BG36">(1+AB36)*(1+INDEX(fx_rets,$BA36,BG$7))-1</f>
        <v>1.104662585442262E-2</v>
      </c>
      <c r="BH36" s="16" cm="1">
        <f t="array" ref="BH36">(1+AC36)*(1+INDEX(fx_rets,$BA36,BH$7))-1</f>
        <v>9.4994474213923041E-3</v>
      </c>
      <c r="BI36" s="16" cm="1">
        <f t="array" ref="BI36">(1+AD36)*(1+INDEX(fx_rets,$BA36,BI$7))-1</f>
        <v>3.3115371688936523E-3</v>
      </c>
      <c r="BJ36" s="16" cm="1">
        <f t="array" ref="BJ36">(1+AE36)*(1+INDEX(fx_rets,$BA36,BJ$7))-1</f>
        <v>1.2139882332649066E-2</v>
      </c>
      <c r="BK36" s="16" cm="1">
        <f t="array" ref="BK36">(1+AF36)*(1+INDEX(fx_rets,$BA36,BK$7))-1</f>
        <v>9.3730773947247048E-3</v>
      </c>
      <c r="BL36" s="16" cm="1">
        <f t="array" ref="BL36">(1+AG36)*(1+INDEX(fx_rets,$BA36,BL$7))-1</f>
        <v>1.5774927465697086E-3</v>
      </c>
      <c r="BM36" s="16" cm="1">
        <f t="array" ref="BM36">(1+AH36)*(1+INDEX(fx_rets,$BA36,BM$7))-1</f>
        <v>1.2023405036086343E-2</v>
      </c>
      <c r="BN36" s="16" cm="1">
        <f t="array" ref="BN36">(1+AI36)*(1+INDEX(fx_rets,$BA36,BN$7))-1</f>
        <v>6.3087486831434614E-3</v>
      </c>
      <c r="BO36" s="16" cm="1">
        <f t="array" ref="BO36">(1+AJ36)*(1+INDEX(fx_rets,$BA36,BO$7))-1</f>
        <v>-2.7234101360772534E-2</v>
      </c>
      <c r="BP36" s="16" cm="1">
        <f t="array" ref="BP36">(1+AK36)*(1+INDEX(fx_rets,$BA36,BP$7))-1</f>
        <v>-2.740823376508994E-2</v>
      </c>
      <c r="BQ36" s="16" cm="1">
        <f t="array" ref="BQ36">(1+AL36)*(1+INDEX(fx_rets,$BA36,BQ$7))-1</f>
        <v>-2.8413514171653609E-2</v>
      </c>
      <c r="BR36" s="16" cm="1">
        <f t="array" ref="BR36">(1+AM36)*(1+INDEX(fx_rets,$BA36,BR$7))-1</f>
        <v>2.4788302315727151E-2</v>
      </c>
      <c r="BS36" s="16" cm="1">
        <f t="array" ref="BS36">(1+AN36)*(1+INDEX(fx_rets,$BA36,BS$7))-1</f>
        <v>1.8455717668119709E-2</v>
      </c>
      <c r="BT36" s="16" cm="1">
        <f t="array" ref="BT36">(1+AO36)*(1+INDEX(fx_rets,$BA36,BT$7))-1</f>
        <v>2.6574854555861727E-2</v>
      </c>
      <c r="BU36" s="16" cm="1">
        <f t="array" ref="BU36">(1+AP36)*(1+INDEX(fx_rets,$BA36,BU$7))-1</f>
        <v>1.1841179001757185E-2</v>
      </c>
      <c r="BV36" s="17">
        <v>27</v>
      </c>
      <c r="BW36" s="15">
        <f>SUMPRODUCT(base_fx_wts,AW36:AZ36)</f>
        <v>0</v>
      </c>
      <c r="BX36" s="17">
        <v>27</v>
      </c>
      <c r="BY36" s="16">
        <f>(1+BB36)/(1+$BW36)-1</f>
        <v>2.1127106569052145E-4</v>
      </c>
      <c r="BZ36" s="16">
        <f>(1+BC36)/(1+$BW36)-1</f>
        <v>-1.3626905157968494E-3</v>
      </c>
      <c r="CA36" s="16">
        <f>(1+BD36)/(1+$BW36)-1</f>
        <v>-9.4401251371616368E-3</v>
      </c>
      <c r="CB36" s="16">
        <f>(1+BE36)/(1+$BW36)-1</f>
        <v>-2.9149177684706373E-4</v>
      </c>
      <c r="CC36" s="16">
        <f>(1+BF36)/(1+$BW36)-1</f>
        <v>-5.3703237604080245E-3</v>
      </c>
      <c r="CD36" s="16">
        <f>(1+BG36)/(1+$BW36)-1</f>
        <v>1.104662585442262E-2</v>
      </c>
      <c r="CE36" s="16">
        <f>(1+BH36)/(1+$BW36)-1</f>
        <v>9.4994474213923041E-3</v>
      </c>
      <c r="CF36" s="16">
        <f>(1+BI36)/(1+$BW36)-1</f>
        <v>3.3115371688936523E-3</v>
      </c>
      <c r="CG36" s="16">
        <f>(1+BJ36)/(1+$BW36)-1</f>
        <v>1.2139882332649066E-2</v>
      </c>
      <c r="CH36" s="16">
        <f>(1+BK36)/(1+$BW36)-1</f>
        <v>9.3730773947247048E-3</v>
      </c>
      <c r="CI36" s="16">
        <f>(1+BL36)/(1+$BW36)-1</f>
        <v>1.5774927465697086E-3</v>
      </c>
      <c r="CJ36" s="16">
        <f>(1+BM36)/(1+$BW36)-1</f>
        <v>1.2023405036086343E-2</v>
      </c>
      <c r="CK36" s="16">
        <f>(1+BN36)/(1+$BW36)-1</f>
        <v>6.3087486831434614E-3</v>
      </c>
      <c r="CL36" s="16">
        <f>(1+BO36)/(1+$BW36)-1</f>
        <v>-2.7234101360772534E-2</v>
      </c>
      <c r="CM36" s="16">
        <f>(1+BP36)/(1+$BW36)-1</f>
        <v>-2.740823376508994E-2</v>
      </c>
      <c r="CN36" s="16">
        <f>(1+BQ36)/(1+$BW36)-1</f>
        <v>-2.8413514171653609E-2</v>
      </c>
      <c r="CO36" s="16">
        <f>(1+BR36)/(1+$BW36)-1</f>
        <v>2.4788302315727151E-2</v>
      </c>
      <c r="CP36" s="16">
        <f>(1+BS36)/(1+$BW36)-1</f>
        <v>1.8455717668119709E-2</v>
      </c>
      <c r="CQ36" s="16">
        <f>(1+BT36)/(1+$BW36)-1</f>
        <v>2.6574854555861727E-2</v>
      </c>
      <c r="CR36" s="16">
        <f>(1+BU36)/(1+$BW36)-1</f>
        <v>1.1841179001757185E-2</v>
      </c>
    </row>
    <row r="37" spans="1:96" x14ac:dyDescent="0.2">
      <c r="A37" s="17">
        <v>28</v>
      </c>
      <c r="B37" s="25">
        <v>203.589</v>
      </c>
      <c r="C37" s="25">
        <v>1140.6379999999999</v>
      </c>
      <c r="D37" s="25">
        <v>1875.7570000000001</v>
      </c>
      <c r="E37" s="25">
        <v>1592.627</v>
      </c>
      <c r="F37" s="25">
        <v>1956.12</v>
      </c>
      <c r="G37" s="25">
        <v>143.90600000000001</v>
      </c>
      <c r="H37" s="25">
        <v>365.35199999999998</v>
      </c>
      <c r="I37" s="25">
        <v>483.86200000000002</v>
      </c>
      <c r="J37" s="25">
        <v>106.658</v>
      </c>
      <c r="K37" s="25">
        <v>645.928</v>
      </c>
      <c r="L37" s="25">
        <v>779.21400000000006</v>
      </c>
      <c r="M37" s="25">
        <v>257.94799999999998</v>
      </c>
      <c r="N37" s="25">
        <v>279.74</v>
      </c>
      <c r="O37" s="25">
        <v>103.657</v>
      </c>
      <c r="P37" s="25">
        <v>194.13900000000001</v>
      </c>
      <c r="Q37" s="25">
        <v>255.69200000000001</v>
      </c>
      <c r="R37" s="25">
        <v>2941.01</v>
      </c>
      <c r="S37" s="25">
        <v>3013.96</v>
      </c>
      <c r="T37" s="25">
        <v>6510.44</v>
      </c>
      <c r="U37" s="25">
        <v>14914.53</v>
      </c>
      <c r="V37" s="17">
        <v>28</v>
      </c>
      <c r="W37" s="15">
        <f t="shared" si="79"/>
        <v>7.8595884522858483E-5</v>
      </c>
      <c r="X37" s="15">
        <f>C37/C36-1</f>
        <v>1.5814379055123506E-3</v>
      </c>
      <c r="Y37" s="15">
        <f>D37/D36-1</f>
        <v>8.1853108364937643E-3</v>
      </c>
      <c r="Z37" s="15">
        <f>E37/E36-1</f>
        <v>2.9655183705961097E-3</v>
      </c>
      <c r="AA37" s="15">
        <f>F37/F36-1</f>
        <v>1.0207322520922046E-2</v>
      </c>
      <c r="AB37" s="15">
        <f>G37/G36-1</f>
        <v>3.0584866052185689E-4</v>
      </c>
      <c r="AC37" s="15">
        <f>H37/H36-1</f>
        <v>2.4914664530077957E-3</v>
      </c>
      <c r="AD37" s="15">
        <f>I37/I36-1</f>
        <v>1.1814843625839622E-2</v>
      </c>
      <c r="AE37" s="15">
        <f>J37/J36-1</f>
        <v>1.5003469552343773E-4</v>
      </c>
      <c r="AF37" s="15">
        <f>K37/K36-1</f>
        <v>2.3276456019911684E-3</v>
      </c>
      <c r="AG37" s="15">
        <f>L37/L36-1</f>
        <v>8.6938736410968609E-3</v>
      </c>
      <c r="AH37" s="15">
        <f>M37/M36-1</f>
        <v>5.6334623766582936E-3</v>
      </c>
      <c r="AI37" s="15">
        <f>N37/N36-1</f>
        <v>1.1681313514881886E-2</v>
      </c>
      <c r="AJ37" s="15">
        <f>O37/O36-1</f>
        <v>1.157798253654807E-4</v>
      </c>
      <c r="AK37" s="15">
        <f>P37/P36-1</f>
        <v>3.7616068760115695E-4</v>
      </c>
      <c r="AL37" s="15">
        <f>Q37/Q36-1</f>
        <v>1.4609175188686763E-3</v>
      </c>
      <c r="AM37" s="15">
        <f>R37/R36-1</f>
        <v>-3.4876890614283451E-2</v>
      </c>
      <c r="AN37" s="15">
        <f>S37/S36-1</f>
        <v>-3.0569314892248345E-2</v>
      </c>
      <c r="AO37" s="15">
        <f>T37/T36-1</f>
        <v>-3.5360322650905607E-2</v>
      </c>
      <c r="AP37" s="15">
        <f>U37/U36-1</f>
        <v>-8.4510085438187499E-2</v>
      </c>
      <c r="AQ37" s="17">
        <v>28</v>
      </c>
      <c r="AR37" s="25">
        <v>1</v>
      </c>
      <c r="AS37" s="26">
        <v>0.74150000000000005</v>
      </c>
      <c r="AT37" s="26">
        <v>0.60829999999999995</v>
      </c>
      <c r="AU37" s="25">
        <v>102.04</v>
      </c>
      <c r="AV37" s="17">
        <v>28</v>
      </c>
      <c r="AW37" s="15">
        <f t="shared" si="80"/>
        <v>0</v>
      </c>
      <c r="AX37" s="15">
        <f t="shared" si="81"/>
        <v>-1.861092380310192E-2</v>
      </c>
      <c r="AY37" s="15">
        <f t="shared" si="82"/>
        <v>-7.068880486601925E-3</v>
      </c>
      <c r="AZ37" s="15">
        <f t="shared" si="83"/>
        <v>3.2046256370050985E-2</v>
      </c>
      <c r="BA37" s="17">
        <v>28</v>
      </c>
      <c r="BB37" s="16" cm="1">
        <f t="array" ref="BB37">(1+W37)*(1+INDEX(fx_rets,$BA37,BB$7))-1</f>
        <v>7.8595884522858483E-5</v>
      </c>
      <c r="BC37" s="16" cm="1">
        <f t="array" ref="BC37">(1+X37)*(1+INDEX(fx_rets,$BA37,BC$7))-1</f>
        <v>1.5814379055123506E-3</v>
      </c>
      <c r="BD37" s="16" cm="1">
        <f t="array" ref="BD37">(1+Y37)*(1+INDEX(fx_rets,$BA37,BD$7))-1</f>
        <v>8.1853108364937643E-3</v>
      </c>
      <c r="BE37" s="16" cm="1">
        <f t="array" ref="BE37">(1+Z37)*(1+INDEX(fx_rets,$BA37,BE$7))-1</f>
        <v>2.9655183705961097E-3</v>
      </c>
      <c r="BF37" s="16" cm="1">
        <f t="array" ref="BF37">(1+AA37)*(1+INDEX(fx_rets,$BA37,BF$7))-1</f>
        <v>1.0207322520922046E-2</v>
      </c>
      <c r="BG37" s="16" cm="1">
        <f t="array" ref="BG37">(1+AB37)*(1+INDEX(fx_rets,$BA37,BG$7))-1</f>
        <v>-1.8310767268696293E-2</v>
      </c>
      <c r="BH37" s="16" cm="1">
        <f t="array" ref="BH37">(1+AC37)*(1+INDEX(fx_rets,$BA37,BH$7))-1</f>
        <v>-1.6165825842408998E-2</v>
      </c>
      <c r="BI37" s="16" cm="1">
        <f t="array" ref="BI37">(1+AD37)*(1+INDEX(fx_rets,$BA37,BI$7))-1</f>
        <v>-7.0159653317283244E-3</v>
      </c>
      <c r="BJ37" s="16" cm="1">
        <f t="array" ref="BJ37">(1+AE37)*(1+INDEX(fx_rets,$BA37,BJ$7))-1</f>
        <v>-6.9199063684100004E-3</v>
      </c>
      <c r="BK37" s="16" cm="1">
        <f t="array" ref="BK37">(1+AF37)*(1+INDEX(fx_rets,$BA37,BK$7))-1</f>
        <v>-4.7576887331863826E-3</v>
      </c>
      <c r="BL37" s="16" cm="1">
        <f t="array" ref="BL37">(1+AG37)*(1+INDEX(fx_rets,$BA37,BL$7))-1</f>
        <v>1.563537200760301E-3</v>
      </c>
      <c r="BM37" s="16" cm="1">
        <f t="array" ref="BM37">(1+AH37)*(1+INDEX(fx_rets,$BA37,BM$7))-1</f>
        <v>-1.4752403822100302E-3</v>
      </c>
      <c r="BN37" s="16" cm="1">
        <f t="array" ref="BN37">(1+AI37)*(1+INDEX(fx_rets,$BA37,BN$7))-1</f>
        <v>4.5298592191167497E-3</v>
      </c>
      <c r="BO37" s="16" cm="1">
        <f t="array" ref="BO37">(1+AJ37)*(1+INDEX(fx_rets,$BA37,BO$7))-1</f>
        <v>3.216574650538262E-2</v>
      </c>
      <c r="BP37" s="16" cm="1">
        <f t="array" ref="BP37">(1+AK37)*(1+INDEX(fx_rets,$BA37,BP$7))-1</f>
        <v>3.2434471599483317E-2</v>
      </c>
      <c r="BQ37" s="16" cm="1">
        <f t="array" ref="BQ37">(1+AL37)*(1+INDEX(fx_rets,$BA37,BQ$7))-1</f>
        <v>3.3553990826264757E-2</v>
      </c>
      <c r="BR37" s="16" cm="1">
        <f t="array" ref="BR37">(1+AM37)*(1+INDEX(fx_rets,$BA37,BR$7))-1</f>
        <v>-3.4876890614283451E-2</v>
      </c>
      <c r="BS37" s="16" cm="1">
        <f t="array" ref="BS37">(1+AN37)*(1+INDEX(fx_rets,$BA37,BS$7))-1</f>
        <v>-4.861131550517761E-2</v>
      </c>
      <c r="BT37" s="16" cm="1">
        <f t="array" ref="BT37">(1+AO37)*(1+INDEX(fx_rets,$BA37,BT$7))-1</f>
        <v>-4.2179245242720542E-2</v>
      </c>
      <c r="BU37" s="16" cm="1">
        <f t="array" ref="BU37">(1+AP37)*(1+INDEX(fx_rets,$BA37,BU$7))-1</f>
        <v>-5.5172060931943601E-2</v>
      </c>
      <c r="BV37" s="17">
        <v>28</v>
      </c>
      <c r="BW37" s="15">
        <f>SUMPRODUCT(base_fx_wts,AW37:AZ37)</f>
        <v>0</v>
      </c>
      <c r="BX37" s="17">
        <v>28</v>
      </c>
      <c r="BY37" s="16">
        <f>(1+BB37)/(1+$BW37)-1</f>
        <v>7.8595884522858483E-5</v>
      </c>
      <c r="BZ37" s="16">
        <f>(1+BC37)/(1+$BW37)-1</f>
        <v>1.5814379055123506E-3</v>
      </c>
      <c r="CA37" s="16">
        <f>(1+BD37)/(1+$BW37)-1</f>
        <v>8.1853108364937643E-3</v>
      </c>
      <c r="CB37" s="16">
        <f>(1+BE37)/(1+$BW37)-1</f>
        <v>2.9655183705961097E-3</v>
      </c>
      <c r="CC37" s="16">
        <f>(1+BF37)/(1+$BW37)-1</f>
        <v>1.0207322520922046E-2</v>
      </c>
      <c r="CD37" s="16">
        <f>(1+BG37)/(1+$BW37)-1</f>
        <v>-1.8310767268696293E-2</v>
      </c>
      <c r="CE37" s="16">
        <f>(1+BH37)/(1+$BW37)-1</f>
        <v>-1.6165825842408998E-2</v>
      </c>
      <c r="CF37" s="16">
        <f>(1+BI37)/(1+$BW37)-1</f>
        <v>-7.0159653317283244E-3</v>
      </c>
      <c r="CG37" s="16">
        <f>(1+BJ37)/(1+$BW37)-1</f>
        <v>-6.9199063684100004E-3</v>
      </c>
      <c r="CH37" s="16">
        <f>(1+BK37)/(1+$BW37)-1</f>
        <v>-4.7576887331863826E-3</v>
      </c>
      <c r="CI37" s="16">
        <f>(1+BL37)/(1+$BW37)-1</f>
        <v>1.563537200760301E-3</v>
      </c>
      <c r="CJ37" s="16">
        <f>(1+BM37)/(1+$BW37)-1</f>
        <v>-1.4752403822100302E-3</v>
      </c>
      <c r="CK37" s="16">
        <f>(1+BN37)/(1+$BW37)-1</f>
        <v>4.5298592191167497E-3</v>
      </c>
      <c r="CL37" s="16">
        <f>(1+BO37)/(1+$BW37)-1</f>
        <v>3.216574650538262E-2</v>
      </c>
      <c r="CM37" s="16">
        <f>(1+BP37)/(1+$BW37)-1</f>
        <v>3.2434471599483317E-2</v>
      </c>
      <c r="CN37" s="16">
        <f>(1+BQ37)/(1+$BW37)-1</f>
        <v>3.3553990826264757E-2</v>
      </c>
      <c r="CO37" s="16">
        <f>(1+BR37)/(1+$BW37)-1</f>
        <v>-3.4876890614283451E-2</v>
      </c>
      <c r="CP37" s="16">
        <f>(1+BS37)/(1+$BW37)-1</f>
        <v>-4.861131550517761E-2</v>
      </c>
      <c r="CQ37" s="16">
        <f>(1+BT37)/(1+$BW37)-1</f>
        <v>-4.2179245242720542E-2</v>
      </c>
      <c r="CR37" s="16">
        <f>(1+BU37)/(1+$BW37)-1</f>
        <v>-5.5172060931943601E-2</v>
      </c>
    </row>
    <row r="38" spans="1:96" x14ac:dyDescent="0.2">
      <c r="A38" s="17">
        <v>29</v>
      </c>
      <c r="B38" s="25">
        <v>203.614</v>
      </c>
      <c r="C38" s="25">
        <v>1141.6690000000001</v>
      </c>
      <c r="D38" s="25">
        <v>1879.8119999999999</v>
      </c>
      <c r="E38" s="25">
        <v>1596.8689999999999</v>
      </c>
      <c r="F38" s="25">
        <v>1967.482</v>
      </c>
      <c r="G38" s="25">
        <v>143.88999999999999</v>
      </c>
      <c r="H38" s="25">
        <v>365.09199999999998</v>
      </c>
      <c r="I38" s="25">
        <v>483.65600000000001</v>
      </c>
      <c r="J38" s="25">
        <v>106.71</v>
      </c>
      <c r="K38" s="25">
        <v>646.28599999999994</v>
      </c>
      <c r="L38" s="25">
        <v>780.41800000000001</v>
      </c>
      <c r="M38" s="25">
        <v>258.846</v>
      </c>
      <c r="N38" s="25">
        <v>280.67899999999997</v>
      </c>
      <c r="O38" s="25">
        <v>103.666</v>
      </c>
      <c r="P38" s="25">
        <v>194.19900000000001</v>
      </c>
      <c r="Q38" s="25">
        <v>255.93100000000001</v>
      </c>
      <c r="R38" s="25">
        <v>3073.22</v>
      </c>
      <c r="S38" s="25">
        <v>3149.23</v>
      </c>
      <c r="T38" s="25">
        <v>6809.7</v>
      </c>
      <c r="U38" s="25">
        <v>14841.07</v>
      </c>
      <c r="V38" s="17">
        <v>29</v>
      </c>
      <c r="W38" s="15">
        <f t="shared" si="79"/>
        <v>1.2279641827417365E-4</v>
      </c>
      <c r="X38" s="15">
        <f>C38/C37-1</f>
        <v>9.038801092022819E-4</v>
      </c>
      <c r="Y38" s="15">
        <f>D38/D37-1</f>
        <v>2.1617938784179724E-3</v>
      </c>
      <c r="Z38" s="15">
        <f>E38/E37-1</f>
        <v>2.6635238508452286E-3</v>
      </c>
      <c r="AA38" s="15">
        <f>F38/F37-1</f>
        <v>5.8084371101978505E-3</v>
      </c>
      <c r="AB38" s="15">
        <f>G38/G37-1</f>
        <v>-1.1118368935292278E-4</v>
      </c>
      <c r="AC38" s="15">
        <f>H38/H37-1</f>
        <v>-7.1164247082267096E-4</v>
      </c>
      <c r="AD38" s="15">
        <f>I38/I37-1</f>
        <v>-4.2574122373739698E-4</v>
      </c>
      <c r="AE38" s="15">
        <f>J38/J37-1</f>
        <v>4.8753961259340173E-4</v>
      </c>
      <c r="AF38" s="15">
        <f>K38/K37-1</f>
        <v>5.5424133959203203E-4</v>
      </c>
      <c r="AG38" s="15">
        <f>L38/L37-1</f>
        <v>1.5451467761102844E-3</v>
      </c>
      <c r="AH38" s="15">
        <f>M38/M37-1</f>
        <v>3.4813218168003868E-3</v>
      </c>
      <c r="AI38" s="15">
        <f>N38/N37-1</f>
        <v>3.3566883534710268E-3</v>
      </c>
      <c r="AJ38" s="15">
        <f>O38/O37-1</f>
        <v>8.6824816462049981E-5</v>
      </c>
      <c r="AK38" s="15">
        <f>P38/P37-1</f>
        <v>3.0905691283056314E-4</v>
      </c>
      <c r="AL38" s="15">
        <f>Q38/Q37-1</f>
        <v>9.3471833299441087E-4</v>
      </c>
      <c r="AM38" s="15">
        <f>R38/R37-1</f>
        <v>4.495394439325251E-2</v>
      </c>
      <c r="AN38" s="15">
        <f>S38/S37-1</f>
        <v>4.4881153034545873E-2</v>
      </c>
      <c r="AO38" s="15">
        <f>T38/T37-1</f>
        <v>4.5966171257242339E-2</v>
      </c>
      <c r="AP38" s="15">
        <f>U38/U37-1</f>
        <v>-4.9253982525765405E-3</v>
      </c>
      <c r="AQ38" s="17">
        <v>29</v>
      </c>
      <c r="AR38" s="25">
        <v>1</v>
      </c>
      <c r="AS38" s="26">
        <v>0.72460000000000002</v>
      </c>
      <c r="AT38" s="26">
        <v>0.59719999999999995</v>
      </c>
      <c r="AU38" s="25">
        <v>101.8</v>
      </c>
      <c r="AV38" s="17">
        <v>29</v>
      </c>
      <c r="AW38" s="15">
        <f t="shared" si="80"/>
        <v>0</v>
      </c>
      <c r="AX38" s="15">
        <f t="shared" si="81"/>
        <v>2.3323212807065952E-2</v>
      </c>
      <c r="AY38" s="15">
        <f t="shared" si="82"/>
        <v>1.8586738111185497E-2</v>
      </c>
      <c r="AZ38" s="15">
        <f t="shared" si="83"/>
        <v>2.3575638506876384E-3</v>
      </c>
      <c r="BA38" s="17">
        <v>29</v>
      </c>
      <c r="BB38" s="16" cm="1">
        <f t="array" ref="BB38">(1+W38)*(1+INDEX(fx_rets,$BA38,BB$7))-1</f>
        <v>1.2279641827417365E-4</v>
      </c>
      <c r="BC38" s="16" cm="1">
        <f t="array" ref="BC38">(1+X38)*(1+INDEX(fx_rets,$BA38,BC$7))-1</f>
        <v>9.038801092022819E-4</v>
      </c>
      <c r="BD38" s="16" cm="1">
        <f t="array" ref="BD38">(1+Y38)*(1+INDEX(fx_rets,$BA38,BD$7))-1</f>
        <v>2.1617938784179724E-3</v>
      </c>
      <c r="BE38" s="16" cm="1">
        <f t="array" ref="BE38">(1+Z38)*(1+INDEX(fx_rets,$BA38,BE$7))-1</f>
        <v>2.6635238508452286E-3</v>
      </c>
      <c r="BF38" s="16" cm="1">
        <f t="array" ref="BF38">(1+AA38)*(1+INDEX(fx_rets,$BA38,BF$7))-1</f>
        <v>5.8084371101978505E-3</v>
      </c>
      <c r="BG38" s="16" cm="1">
        <f t="array" ref="BG38">(1+AB38)*(1+INDEX(fx_rets,$BA38,BG$7))-1</f>
        <v>2.3209435956865532E-2</v>
      </c>
      <c r="BH38" s="16" cm="1">
        <f t="array" ref="BH38">(1+AC38)*(1+INDEX(fx_rets,$BA38,BH$7))-1</f>
        <v>2.2594972547453684E-2</v>
      </c>
      <c r="BI38" s="16" cm="1">
        <f t="array" ref="BI38">(1+AD38)*(1+INDEX(fx_rets,$BA38,BI$7))-1</f>
        <v>2.2887541930166622E-2</v>
      </c>
      <c r="BJ38" s="16" cm="1">
        <f t="array" ref="BJ38">(1+AE38)*(1+INDEX(fx_rets,$BA38,BJ$7))-1</f>
        <v>1.9083339494877061E-2</v>
      </c>
      <c r="BK38" s="16" cm="1">
        <f t="array" ref="BK38">(1+AF38)*(1+INDEX(fx_rets,$BA38,BK$7))-1</f>
        <v>1.9151280989406994E-2</v>
      </c>
      <c r="BL38" s="16" cm="1">
        <f t="array" ref="BL38">(1+AG38)*(1+INDEX(fx_rets,$BA38,BL$7))-1</f>
        <v>2.0160604125766701E-2</v>
      </c>
      <c r="BM38" s="16" cm="1">
        <f t="array" ref="BM38">(1+AH38)*(1+INDEX(fx_rets,$BA38,BM$7))-1</f>
        <v>2.2132766344875598E-2</v>
      </c>
      <c r="BN38" s="16" cm="1">
        <f t="array" ref="BN38">(1+AI38)*(1+INDEX(fx_rets,$BA38,BN$7))-1</f>
        <v>2.2005816352003382E-2</v>
      </c>
      <c r="BO38" s="16" cm="1">
        <f t="array" ref="BO38">(1+AJ38)*(1+INDEX(fx_rets,$BA38,BO$7))-1</f>
        <v>2.4445933621983773E-3</v>
      </c>
      <c r="BP38" s="16" cm="1">
        <f t="array" ref="BP38">(1+AK38)*(1+INDEX(fx_rets,$BA38,BP$7))-1</f>
        <v>2.667349384923634E-3</v>
      </c>
      <c r="BQ38" s="16" cm="1">
        <f t="array" ref="BQ38">(1+AL38)*(1+INDEX(fx_rets,$BA38,BQ$7))-1</f>
        <v>3.2944858418344491E-3</v>
      </c>
      <c r="BR38" s="16" cm="1">
        <f t="array" ref="BR38">(1+AM38)*(1+INDEX(fx_rets,$BA38,BR$7))-1</f>
        <v>4.495394439325251E-2</v>
      </c>
      <c r="BS38" s="16" cm="1">
        <f t="array" ref="BS38">(1+AN38)*(1+INDEX(fx_rets,$BA38,BS$7))-1</f>
        <v>6.9251138524863087E-2</v>
      </c>
      <c r="BT38" s="16" cm="1">
        <f t="array" ref="BT38">(1+AO38)*(1+INDEX(fx_rets,$BA38,BT$7))-1</f>
        <v>6.5407270555560171E-2</v>
      </c>
      <c r="BU38" s="16" cm="1">
        <f t="array" ref="BU38">(1+AP38)*(1+INDEX(fx_rets,$BA38,BU$7))-1</f>
        <v>-2.5794463427594172E-3</v>
      </c>
      <c r="BV38" s="17">
        <v>29</v>
      </c>
      <c r="BW38" s="15">
        <f>SUMPRODUCT(base_fx_wts,AW38:AZ38)</f>
        <v>0</v>
      </c>
      <c r="BX38" s="17">
        <v>29</v>
      </c>
      <c r="BY38" s="16">
        <f>(1+BB38)/(1+$BW38)-1</f>
        <v>1.2279641827417365E-4</v>
      </c>
      <c r="BZ38" s="16">
        <f>(1+BC38)/(1+$BW38)-1</f>
        <v>9.038801092022819E-4</v>
      </c>
      <c r="CA38" s="16">
        <f>(1+BD38)/(1+$BW38)-1</f>
        <v>2.1617938784179724E-3</v>
      </c>
      <c r="CB38" s="16">
        <f>(1+BE38)/(1+$BW38)-1</f>
        <v>2.6635238508452286E-3</v>
      </c>
      <c r="CC38" s="16">
        <f>(1+BF38)/(1+$BW38)-1</f>
        <v>5.8084371101978505E-3</v>
      </c>
      <c r="CD38" s="16">
        <f>(1+BG38)/(1+$BW38)-1</f>
        <v>2.3209435956865532E-2</v>
      </c>
      <c r="CE38" s="16">
        <f>(1+BH38)/(1+$BW38)-1</f>
        <v>2.2594972547453684E-2</v>
      </c>
      <c r="CF38" s="16">
        <f>(1+BI38)/(1+$BW38)-1</f>
        <v>2.2887541930166622E-2</v>
      </c>
      <c r="CG38" s="16">
        <f>(1+BJ38)/(1+$BW38)-1</f>
        <v>1.9083339494877061E-2</v>
      </c>
      <c r="CH38" s="16">
        <f>(1+BK38)/(1+$BW38)-1</f>
        <v>1.9151280989406994E-2</v>
      </c>
      <c r="CI38" s="16">
        <f>(1+BL38)/(1+$BW38)-1</f>
        <v>2.0160604125766701E-2</v>
      </c>
      <c r="CJ38" s="16">
        <f>(1+BM38)/(1+$BW38)-1</f>
        <v>2.2132766344875598E-2</v>
      </c>
      <c r="CK38" s="16">
        <f>(1+BN38)/(1+$BW38)-1</f>
        <v>2.2005816352003382E-2</v>
      </c>
      <c r="CL38" s="16">
        <f>(1+BO38)/(1+$BW38)-1</f>
        <v>2.4445933621983773E-3</v>
      </c>
      <c r="CM38" s="16">
        <f>(1+BP38)/(1+$BW38)-1</f>
        <v>2.667349384923634E-3</v>
      </c>
      <c r="CN38" s="16">
        <f>(1+BQ38)/(1+$BW38)-1</f>
        <v>3.2944858418344491E-3</v>
      </c>
      <c r="CO38" s="16">
        <f>(1+BR38)/(1+$BW38)-1</f>
        <v>4.495394439325251E-2</v>
      </c>
      <c r="CP38" s="16">
        <f>(1+BS38)/(1+$BW38)-1</f>
        <v>6.9251138524863087E-2</v>
      </c>
      <c r="CQ38" s="16">
        <f>(1+BT38)/(1+$BW38)-1</f>
        <v>6.5407270555560171E-2</v>
      </c>
      <c r="CR38" s="16">
        <f>(1+BU38)/(1+$BW38)-1</f>
        <v>-2.5794463427594172E-3</v>
      </c>
    </row>
    <row r="39" spans="1:96" x14ac:dyDescent="0.2">
      <c r="A39" s="17">
        <v>30</v>
      </c>
      <c r="B39" s="25">
        <v>203.67699999999999</v>
      </c>
      <c r="C39" s="25">
        <v>1140.405</v>
      </c>
      <c r="D39" s="25">
        <v>1868.4739999999999</v>
      </c>
      <c r="E39" s="25">
        <v>1596.4059999999999</v>
      </c>
      <c r="F39" s="25">
        <v>1960.2470000000001</v>
      </c>
      <c r="G39" s="25">
        <v>143.90799999999999</v>
      </c>
      <c r="H39" s="25">
        <v>365.06700000000001</v>
      </c>
      <c r="I39" s="25">
        <v>484.32400000000001</v>
      </c>
      <c r="J39" s="25">
        <v>106.747</v>
      </c>
      <c r="K39" s="25">
        <v>645.67899999999997</v>
      </c>
      <c r="L39" s="25">
        <v>779.26900000000001</v>
      </c>
      <c r="M39" s="25">
        <v>259.19600000000003</v>
      </c>
      <c r="N39" s="25">
        <v>280.61399999999998</v>
      </c>
      <c r="O39" s="25">
        <v>103.681</v>
      </c>
      <c r="P39" s="25">
        <v>194.19499999999999</v>
      </c>
      <c r="Q39" s="25">
        <v>255.88499999999999</v>
      </c>
      <c r="R39" s="25">
        <v>3097.7</v>
      </c>
      <c r="S39" s="25">
        <v>3161.6</v>
      </c>
      <c r="T39" s="25">
        <v>6598.37</v>
      </c>
      <c r="U39" s="25">
        <v>14827.83</v>
      </c>
      <c r="V39" s="17">
        <v>30</v>
      </c>
      <c r="W39" s="15">
        <f t="shared" si="79"/>
        <v>3.0940897973619208E-4</v>
      </c>
      <c r="X39" s="15">
        <f>C39/C38-1</f>
        <v>-1.107151021881192E-3</v>
      </c>
      <c r="Y39" s="15">
        <f>D39/D38-1</f>
        <v>-6.031454209250664E-3</v>
      </c>
      <c r="Z39" s="15">
        <f>E39/E38-1</f>
        <v>-2.8994238099677716E-4</v>
      </c>
      <c r="AA39" s="15">
        <f>F39/F38-1</f>
        <v>-3.6772890425426086E-3</v>
      </c>
      <c r="AB39" s="15">
        <f>G39/G38-1</f>
        <v>1.2509555910766856E-4</v>
      </c>
      <c r="AC39" s="15">
        <f>H39/H38-1</f>
        <v>-6.8475891008223932E-5</v>
      </c>
      <c r="AD39" s="15">
        <f>I39/I38-1</f>
        <v>1.3811469308764313E-3</v>
      </c>
      <c r="AE39" s="15">
        <f>J39/J38-1</f>
        <v>3.4673413925601082E-4</v>
      </c>
      <c r="AF39" s="15">
        <f>K39/K38-1</f>
        <v>-9.3921267055141477E-4</v>
      </c>
      <c r="AG39" s="15">
        <f>L39/L38-1</f>
        <v>-1.4722879277515588E-3</v>
      </c>
      <c r="AH39" s="15">
        <f>M39/M38-1</f>
        <v>1.3521553356050653E-3</v>
      </c>
      <c r="AI39" s="15">
        <f>N39/N38-1</f>
        <v>-2.3158127255684668E-4</v>
      </c>
      <c r="AJ39" s="15">
        <f>O39/O38-1</f>
        <v>1.446954642794207E-4</v>
      </c>
      <c r="AK39" s="15">
        <f>P39/P38-1</f>
        <v>-2.0597428411206486E-5</v>
      </c>
      <c r="AL39" s="15">
        <f>Q39/Q38-1</f>
        <v>-1.7973594445386265E-4</v>
      </c>
      <c r="AM39" s="15">
        <f>R39/R38-1</f>
        <v>7.9655865834531436E-3</v>
      </c>
      <c r="AN39" s="15">
        <f>S39/S38-1</f>
        <v>3.9279442911441809E-3</v>
      </c>
      <c r="AO39" s="15">
        <f>T39/T38-1</f>
        <v>-3.103367255532552E-2</v>
      </c>
      <c r="AP39" s="15">
        <f>U39/U38-1</f>
        <v>-8.921189644681693E-4</v>
      </c>
      <c r="AQ39" s="17">
        <v>30</v>
      </c>
      <c r="AR39" s="25">
        <v>1</v>
      </c>
      <c r="AS39" s="26">
        <v>0.72629999999999995</v>
      </c>
      <c r="AT39" s="26">
        <v>0.60009999999999997</v>
      </c>
      <c r="AU39" s="25">
        <v>103.23</v>
      </c>
      <c r="AV39" s="17">
        <v>30</v>
      </c>
      <c r="AW39" s="15">
        <f t="shared" si="80"/>
        <v>0</v>
      </c>
      <c r="AX39" s="15">
        <f t="shared" si="81"/>
        <v>-2.3406305934186022E-3</v>
      </c>
      <c r="AY39" s="15">
        <f t="shared" si="82"/>
        <v>-4.8325279120147169E-3</v>
      </c>
      <c r="AZ39" s="15">
        <f t="shared" si="83"/>
        <v>-1.3852562239659028E-2</v>
      </c>
      <c r="BA39" s="17">
        <v>30</v>
      </c>
      <c r="BB39" s="16" cm="1">
        <f t="array" ref="BB39">(1+W39)*(1+INDEX(fx_rets,$BA39,BB$7))-1</f>
        <v>3.0940897973619208E-4</v>
      </c>
      <c r="BC39" s="16" cm="1">
        <f t="array" ref="BC39">(1+X39)*(1+INDEX(fx_rets,$BA39,BC$7))-1</f>
        <v>-1.107151021881192E-3</v>
      </c>
      <c r="BD39" s="16" cm="1">
        <f t="array" ref="BD39">(1+Y39)*(1+INDEX(fx_rets,$BA39,BD$7))-1</f>
        <v>-6.031454209250664E-3</v>
      </c>
      <c r="BE39" s="16" cm="1">
        <f t="array" ref="BE39">(1+Z39)*(1+INDEX(fx_rets,$BA39,BE$7))-1</f>
        <v>-2.8994238099677716E-4</v>
      </c>
      <c r="BF39" s="16" cm="1">
        <f t="array" ref="BF39">(1+AA39)*(1+INDEX(fx_rets,$BA39,BF$7))-1</f>
        <v>-3.6772890425426086E-3</v>
      </c>
      <c r="BG39" s="16" cm="1">
        <f t="array" ref="BG39">(1+AB39)*(1+INDEX(fx_rets,$BA39,BG$7))-1</f>
        <v>-2.2158278368036299E-3</v>
      </c>
      <c r="BH39" s="16" cm="1">
        <f t="array" ref="BH39">(1+AC39)*(1+INDEX(fx_rets,$BA39,BH$7))-1</f>
        <v>-2.408946207661411E-3</v>
      </c>
      <c r="BI39" s="16" cm="1">
        <f t="array" ref="BI39">(1+AD39)*(1+INDEX(fx_rets,$BA39,BI$7))-1</f>
        <v>-9.6271641730261148E-4</v>
      </c>
      <c r="BJ39" s="16" cm="1">
        <f t="array" ref="BJ39">(1+AE39)*(1+INDEX(fx_rets,$BA39,BJ$7))-1</f>
        <v>-4.4874693751647543E-3</v>
      </c>
      <c r="BK39" s="16" cm="1">
        <f t="array" ref="BK39">(1+AF39)*(1+INDEX(fx_rets,$BA39,BK$7))-1</f>
        <v>-5.7672018111203371E-3</v>
      </c>
      <c r="BL39" s="16" cm="1">
        <f t="array" ref="BL39">(1+AG39)*(1+INDEX(fx_rets,$BA39,BL$7))-1</f>
        <v>-6.2977009672608997E-3</v>
      </c>
      <c r="BM39" s="16" cm="1">
        <f t="array" ref="BM39">(1+AH39)*(1+INDEX(fx_rets,$BA39,BM$7))-1</f>
        <v>-3.4869069048103496E-3</v>
      </c>
      <c r="BN39" s="16" cm="1">
        <f t="array" ref="BN39">(1+AI39)*(1+INDEX(fx_rets,$BA39,BN$7))-1</f>
        <v>-5.0629900616080414E-3</v>
      </c>
      <c r="BO39" s="16" cm="1">
        <f t="array" ref="BO39">(1+AJ39)*(1+INDEX(fx_rets,$BA39,BO$7))-1</f>
        <v>-1.3709871178304356E-2</v>
      </c>
      <c r="BP39" s="16" cm="1">
        <f t="array" ref="BP39">(1+AK39)*(1+INDEX(fx_rets,$BA39,BP$7))-1</f>
        <v>-1.3872874340911223E-2</v>
      </c>
      <c r="BQ39" s="16" cm="1">
        <f t="array" ref="BQ39">(1+AL39)*(1+INDEX(fx_rets,$BA39,BQ$7))-1</f>
        <v>-1.4029808380755626E-2</v>
      </c>
      <c r="BR39" s="16" cm="1">
        <f t="array" ref="BR39">(1+AM39)*(1+INDEX(fx_rets,$BA39,BR$7))-1</f>
        <v>7.9655865834531436E-3</v>
      </c>
      <c r="BS39" s="16" cm="1">
        <f t="array" ref="BS39">(1+AN39)*(1+INDEX(fx_rets,$BA39,BS$7))-1</f>
        <v>1.5781198311484168E-3</v>
      </c>
      <c r="BT39" s="16" cm="1">
        <f t="array" ref="BT39">(1+AO39)*(1+INDEX(fx_rets,$BA39,BT$7))-1</f>
        <v>-3.5716229378504272E-2</v>
      </c>
      <c r="BU39" s="16" cm="1">
        <f t="array" ref="BU39">(1+AP39)*(1+INDEX(fx_rets,$BA39,BU$7))-1</f>
        <v>-1.4732323070646758E-2</v>
      </c>
      <c r="BV39" s="17">
        <v>30</v>
      </c>
      <c r="BW39" s="15">
        <f>SUMPRODUCT(base_fx_wts,AW39:AZ39)</f>
        <v>0</v>
      </c>
      <c r="BX39" s="17">
        <v>30</v>
      </c>
      <c r="BY39" s="16">
        <f>(1+BB39)/(1+$BW39)-1</f>
        <v>3.0940897973619208E-4</v>
      </c>
      <c r="BZ39" s="16">
        <f>(1+BC39)/(1+$BW39)-1</f>
        <v>-1.107151021881192E-3</v>
      </c>
      <c r="CA39" s="16">
        <f>(1+BD39)/(1+$BW39)-1</f>
        <v>-6.031454209250664E-3</v>
      </c>
      <c r="CB39" s="16">
        <f>(1+BE39)/(1+$BW39)-1</f>
        <v>-2.8994238099677716E-4</v>
      </c>
      <c r="CC39" s="16">
        <f>(1+BF39)/(1+$BW39)-1</f>
        <v>-3.6772890425426086E-3</v>
      </c>
      <c r="CD39" s="16">
        <f>(1+BG39)/(1+$BW39)-1</f>
        <v>-2.2158278368036299E-3</v>
      </c>
      <c r="CE39" s="16">
        <f>(1+BH39)/(1+$BW39)-1</f>
        <v>-2.408946207661411E-3</v>
      </c>
      <c r="CF39" s="16">
        <f>(1+BI39)/(1+$BW39)-1</f>
        <v>-9.6271641730261148E-4</v>
      </c>
      <c r="CG39" s="16">
        <f>(1+BJ39)/(1+$BW39)-1</f>
        <v>-4.4874693751647543E-3</v>
      </c>
      <c r="CH39" s="16">
        <f>(1+BK39)/(1+$BW39)-1</f>
        <v>-5.7672018111203371E-3</v>
      </c>
      <c r="CI39" s="16">
        <f>(1+BL39)/(1+$BW39)-1</f>
        <v>-6.2977009672608997E-3</v>
      </c>
      <c r="CJ39" s="16">
        <f>(1+BM39)/(1+$BW39)-1</f>
        <v>-3.4869069048103496E-3</v>
      </c>
      <c r="CK39" s="16">
        <f>(1+BN39)/(1+$BW39)-1</f>
        <v>-5.0629900616080414E-3</v>
      </c>
      <c r="CL39" s="16">
        <f>(1+BO39)/(1+$BW39)-1</f>
        <v>-1.3709871178304356E-2</v>
      </c>
      <c r="CM39" s="16">
        <f>(1+BP39)/(1+$BW39)-1</f>
        <v>-1.3872874340911223E-2</v>
      </c>
      <c r="CN39" s="16">
        <f>(1+BQ39)/(1+$BW39)-1</f>
        <v>-1.4029808380755626E-2</v>
      </c>
      <c r="CO39" s="16">
        <f>(1+BR39)/(1+$BW39)-1</f>
        <v>7.9655865834531436E-3</v>
      </c>
      <c r="CP39" s="16">
        <f>(1+BS39)/(1+$BW39)-1</f>
        <v>1.5781198311484168E-3</v>
      </c>
      <c r="CQ39" s="16">
        <f>(1+BT39)/(1+$BW39)-1</f>
        <v>-3.5716229378504272E-2</v>
      </c>
      <c r="CR39" s="16">
        <f>(1+BU39)/(1+$BW39)-1</f>
        <v>-1.4732323070646758E-2</v>
      </c>
    </row>
    <row r="40" spans="1:96" x14ac:dyDescent="0.2">
      <c r="A40" s="17">
        <v>31</v>
      </c>
      <c r="B40" s="25">
        <v>203.71600000000001</v>
      </c>
      <c r="C40" s="25">
        <v>1141.915</v>
      </c>
      <c r="D40" s="25">
        <v>1876.0060000000001</v>
      </c>
      <c r="E40" s="25">
        <v>1600.3009999999999</v>
      </c>
      <c r="F40" s="25">
        <v>1972.2460000000001</v>
      </c>
      <c r="G40" s="25">
        <v>143.89099999999999</v>
      </c>
      <c r="H40" s="25">
        <v>365.05900000000003</v>
      </c>
      <c r="I40" s="25">
        <v>485.29300000000001</v>
      </c>
      <c r="J40" s="25">
        <v>106.803</v>
      </c>
      <c r="K40" s="25">
        <v>646.43200000000002</v>
      </c>
      <c r="L40" s="25">
        <v>780.81799999999998</v>
      </c>
      <c r="M40" s="25">
        <v>260.45699999999999</v>
      </c>
      <c r="N40" s="25">
        <v>282.29899999999998</v>
      </c>
      <c r="O40" s="25">
        <v>103.68600000000001</v>
      </c>
      <c r="P40" s="25">
        <v>194.20500000000001</v>
      </c>
      <c r="Q40" s="25">
        <v>255.995</v>
      </c>
      <c r="R40" s="25">
        <v>3119.49</v>
      </c>
      <c r="S40" s="25">
        <v>3198.39</v>
      </c>
      <c r="T40" s="25">
        <v>6780.03</v>
      </c>
      <c r="U40" s="25">
        <v>14304.11</v>
      </c>
      <c r="V40" s="17">
        <v>31</v>
      </c>
      <c r="W40" s="15">
        <f t="shared" si="79"/>
        <v>1.9147964669552486E-4</v>
      </c>
      <c r="X40" s="15">
        <f>C40/C39-1</f>
        <v>1.3240910027578767E-3</v>
      </c>
      <c r="Y40" s="15">
        <f>D40/D39-1</f>
        <v>4.0310970342642971E-3</v>
      </c>
      <c r="Z40" s="15">
        <f>E40/E39-1</f>
        <v>2.4398555254740995E-3</v>
      </c>
      <c r="AA40" s="15">
        <f>F40/F39-1</f>
        <v>6.1211673834982161E-3</v>
      </c>
      <c r="AB40" s="15">
        <f>G40/G39-1</f>
        <v>-1.1813102815683152E-4</v>
      </c>
      <c r="AC40" s="15">
        <f>H40/H39-1</f>
        <v>-2.1913785688609799E-5</v>
      </c>
      <c r="AD40" s="15">
        <f>I40/I39-1</f>
        <v>2.0007267862010014E-3</v>
      </c>
      <c r="AE40" s="15">
        <f>J40/J39-1</f>
        <v>5.2460490692940454E-4</v>
      </c>
      <c r="AF40" s="15">
        <f>K40/K39-1</f>
        <v>1.1662141714381402E-3</v>
      </c>
      <c r="AG40" s="15">
        <f>L40/L39-1</f>
        <v>1.9877603240985309E-3</v>
      </c>
      <c r="AH40" s="15">
        <f>M40/M39-1</f>
        <v>4.8650442136450867E-3</v>
      </c>
      <c r="AI40" s="15">
        <f>N40/N39-1</f>
        <v>6.0046897161225576E-3</v>
      </c>
      <c r="AJ40" s="15">
        <f>O40/O39-1</f>
        <v>4.8224843510524806E-5</v>
      </c>
      <c r="AK40" s="15">
        <f>P40/P39-1</f>
        <v>5.1494631684745329E-5</v>
      </c>
      <c r="AL40" s="15">
        <f>Q40/Q39-1</f>
        <v>4.2988061043058856E-4</v>
      </c>
      <c r="AM40" s="15">
        <f>R40/R39-1</f>
        <v>7.0342512186460926E-3</v>
      </c>
      <c r="AN40" s="15">
        <f>S40/S39-1</f>
        <v>1.1636513157894823E-2</v>
      </c>
      <c r="AO40" s="15">
        <f>T40/T39-1</f>
        <v>2.7531041757282493E-2</v>
      </c>
      <c r="AP40" s="15">
        <f>U40/U39-1</f>
        <v>-3.5320070435120976E-2</v>
      </c>
      <c r="AQ40" s="17">
        <v>31</v>
      </c>
      <c r="AR40" s="25">
        <v>1</v>
      </c>
      <c r="AS40" s="26">
        <v>0.72109999999999996</v>
      </c>
      <c r="AT40" s="26">
        <v>0.5927</v>
      </c>
      <c r="AU40" s="25">
        <v>102.24</v>
      </c>
      <c r="AV40" s="17">
        <v>31</v>
      </c>
      <c r="AW40" s="15">
        <f t="shared" si="80"/>
        <v>0</v>
      </c>
      <c r="AX40" s="15">
        <f t="shared" si="81"/>
        <v>7.2112051033144109E-3</v>
      </c>
      <c r="AY40" s="15">
        <f t="shared" si="82"/>
        <v>1.2485237050784415E-2</v>
      </c>
      <c r="AZ40" s="15">
        <f t="shared" si="83"/>
        <v>9.6830985915494772E-3</v>
      </c>
      <c r="BA40" s="17">
        <v>31</v>
      </c>
      <c r="BB40" s="16" cm="1">
        <f t="array" ref="BB40">(1+W40)*(1+INDEX(fx_rets,$BA40,BB$7))-1</f>
        <v>1.9147964669552486E-4</v>
      </c>
      <c r="BC40" s="16" cm="1">
        <f t="array" ref="BC40">(1+X40)*(1+INDEX(fx_rets,$BA40,BC$7))-1</f>
        <v>1.3240910027578767E-3</v>
      </c>
      <c r="BD40" s="16" cm="1">
        <f t="array" ref="BD40">(1+Y40)*(1+INDEX(fx_rets,$BA40,BD$7))-1</f>
        <v>4.0310970342642971E-3</v>
      </c>
      <c r="BE40" s="16" cm="1">
        <f t="array" ref="BE40">(1+Z40)*(1+INDEX(fx_rets,$BA40,BE$7))-1</f>
        <v>2.4398555254740995E-3</v>
      </c>
      <c r="BF40" s="16" cm="1">
        <f t="array" ref="BF40">(1+AA40)*(1+INDEX(fx_rets,$BA40,BF$7))-1</f>
        <v>6.1211673834982161E-3</v>
      </c>
      <c r="BG40" s="16" cm="1">
        <f t="array" ref="BG40">(1+AB40)*(1+INDEX(fx_rets,$BA40,BG$7))-1</f>
        <v>7.0922222080844755E-3</v>
      </c>
      <c r="BH40" s="16" cm="1">
        <f t="array" ref="BH40">(1+AC40)*(1+INDEX(fx_rets,$BA40,BH$7))-1</f>
        <v>7.1891332928226692E-3</v>
      </c>
      <c r="BI40" s="16" cm="1">
        <f t="array" ref="BI40">(1+AD40)*(1+INDEX(fx_rets,$BA40,BI$7))-1</f>
        <v>9.2263595407264809E-3</v>
      </c>
      <c r="BJ40" s="16" cm="1">
        <f t="array" ref="BJ40">(1+AE40)*(1+INDEX(fx_rets,$BA40,BJ$7))-1</f>
        <v>1.301639177433489E-2</v>
      </c>
      <c r="BK40" s="16" cm="1">
        <f t="array" ref="BK40">(1+AF40)*(1+INDEX(fx_rets,$BA40,BK$7))-1</f>
        <v>1.3666011682604839E-2</v>
      </c>
      <c r="BL40" s="16" cm="1">
        <f t="array" ref="BL40">(1+AG40)*(1+INDEX(fx_rets,$BA40,BL$7))-1</f>
        <v>1.4497815033729378E-2</v>
      </c>
      <c r="BM40" s="16" cm="1">
        <f t="array" ref="BM40">(1+AH40)*(1+INDEX(fx_rets,$BA40,BM$7))-1</f>
        <v>1.7411022494699502E-2</v>
      </c>
      <c r="BN40" s="16" cm="1">
        <f t="array" ref="BN40">(1+AI40)*(1+INDEX(fx_rets,$BA40,BN$7))-1</f>
        <v>1.8564896741429138E-2</v>
      </c>
      <c r="BO40" s="16" cm="1">
        <f t="array" ref="BO40">(1+AJ40)*(1+INDEX(fx_rets,$BA40,BO$7))-1</f>
        <v>9.7317904009743827E-3</v>
      </c>
      <c r="BP40" s="16" cm="1">
        <f t="array" ref="BP40">(1+AK40)*(1+INDEX(fx_rets,$BA40,BP$7))-1</f>
        <v>9.735091850829658E-3</v>
      </c>
      <c r="BQ40" s="16" cm="1">
        <f t="array" ref="BQ40">(1+AL40)*(1+INDEX(fx_rets,$BA40,BQ$7))-1</f>
        <v>1.0117141778313465E-2</v>
      </c>
      <c r="BR40" s="16" cm="1">
        <f t="array" ref="BR40">(1+AM40)*(1+INDEX(fx_rets,$BA40,BR$7))-1</f>
        <v>7.0342512186460926E-3</v>
      </c>
      <c r="BS40" s="16" cm="1">
        <f t="array" ref="BS40">(1+AN40)*(1+INDEX(fx_rets,$BA40,BS$7))-1</f>
        <v>1.8931631544278238E-2</v>
      </c>
      <c r="BT40" s="16" cm="1">
        <f t="array" ref="BT40">(1+AO40)*(1+INDEX(fx_rets,$BA40,BT$7))-1</f>
        <v>4.0360010390661616E-2</v>
      </c>
      <c r="BU40" s="16" cm="1">
        <f t="array" ref="BU40">(1+AP40)*(1+INDEX(fx_rets,$BA40,BU$7))-1</f>
        <v>-2.597897956785522E-2</v>
      </c>
      <c r="BV40" s="17">
        <v>31</v>
      </c>
      <c r="BW40" s="15">
        <f>SUMPRODUCT(base_fx_wts,AW40:AZ40)</f>
        <v>0</v>
      </c>
      <c r="BX40" s="17">
        <v>31</v>
      </c>
      <c r="BY40" s="16">
        <f>(1+BB40)/(1+$BW40)-1</f>
        <v>1.9147964669552486E-4</v>
      </c>
      <c r="BZ40" s="16">
        <f>(1+BC40)/(1+$BW40)-1</f>
        <v>1.3240910027578767E-3</v>
      </c>
      <c r="CA40" s="16">
        <f>(1+BD40)/(1+$BW40)-1</f>
        <v>4.0310970342642971E-3</v>
      </c>
      <c r="CB40" s="16">
        <f>(1+BE40)/(1+$BW40)-1</f>
        <v>2.4398555254740995E-3</v>
      </c>
      <c r="CC40" s="16">
        <f>(1+BF40)/(1+$BW40)-1</f>
        <v>6.1211673834982161E-3</v>
      </c>
      <c r="CD40" s="16">
        <f>(1+BG40)/(1+$BW40)-1</f>
        <v>7.0922222080844755E-3</v>
      </c>
      <c r="CE40" s="16">
        <f>(1+BH40)/(1+$BW40)-1</f>
        <v>7.1891332928226692E-3</v>
      </c>
      <c r="CF40" s="16">
        <f>(1+BI40)/(1+$BW40)-1</f>
        <v>9.2263595407264809E-3</v>
      </c>
      <c r="CG40" s="16">
        <f>(1+BJ40)/(1+$BW40)-1</f>
        <v>1.301639177433489E-2</v>
      </c>
      <c r="CH40" s="16">
        <f>(1+BK40)/(1+$BW40)-1</f>
        <v>1.3666011682604839E-2</v>
      </c>
      <c r="CI40" s="16">
        <f>(1+BL40)/(1+$BW40)-1</f>
        <v>1.4497815033729378E-2</v>
      </c>
      <c r="CJ40" s="16">
        <f>(1+BM40)/(1+$BW40)-1</f>
        <v>1.7411022494699502E-2</v>
      </c>
      <c r="CK40" s="16">
        <f>(1+BN40)/(1+$BW40)-1</f>
        <v>1.8564896741429138E-2</v>
      </c>
      <c r="CL40" s="16">
        <f>(1+BO40)/(1+$BW40)-1</f>
        <v>9.7317904009743827E-3</v>
      </c>
      <c r="CM40" s="16">
        <f>(1+BP40)/(1+$BW40)-1</f>
        <v>9.735091850829658E-3</v>
      </c>
      <c r="CN40" s="16">
        <f>(1+BQ40)/(1+$BW40)-1</f>
        <v>1.0117141778313465E-2</v>
      </c>
      <c r="CO40" s="16">
        <f>(1+BR40)/(1+$BW40)-1</f>
        <v>7.0342512186460926E-3</v>
      </c>
      <c r="CP40" s="16">
        <f>(1+BS40)/(1+$BW40)-1</f>
        <v>1.8931631544278238E-2</v>
      </c>
      <c r="CQ40" s="16">
        <f>(1+BT40)/(1+$BW40)-1</f>
        <v>4.0360010390661616E-2</v>
      </c>
      <c r="CR40" s="16">
        <f>(1+BU40)/(1+$BW40)-1</f>
        <v>-2.597897956785522E-2</v>
      </c>
    </row>
    <row r="41" spans="1:96" x14ac:dyDescent="0.2">
      <c r="A41" s="17">
        <v>32</v>
      </c>
      <c r="B41" s="25">
        <v>203.72499999999999</v>
      </c>
      <c r="C41" s="25">
        <v>1144.0129999999999</v>
      </c>
      <c r="D41" s="25">
        <v>1889.3589999999999</v>
      </c>
      <c r="E41" s="25">
        <v>1606.1120000000001</v>
      </c>
      <c r="F41" s="25">
        <v>1991.0050000000001</v>
      </c>
      <c r="G41" s="25">
        <v>143.96799999999999</v>
      </c>
      <c r="H41" s="25">
        <v>365.72399999999999</v>
      </c>
      <c r="I41" s="25">
        <v>488.24799999999999</v>
      </c>
      <c r="J41" s="25">
        <v>106.83199999999999</v>
      </c>
      <c r="K41" s="25">
        <v>647.13599999999997</v>
      </c>
      <c r="L41" s="25">
        <v>783.77</v>
      </c>
      <c r="M41" s="25">
        <v>261.36500000000001</v>
      </c>
      <c r="N41" s="25">
        <v>284.22399999999999</v>
      </c>
      <c r="O41" s="25">
        <v>103.69</v>
      </c>
      <c r="P41" s="25">
        <v>194.232</v>
      </c>
      <c r="Q41" s="25">
        <v>256.15199999999999</v>
      </c>
      <c r="R41" s="25">
        <v>3190.43</v>
      </c>
      <c r="S41" s="25">
        <v>3244.6</v>
      </c>
      <c r="T41" s="25">
        <v>6844.51</v>
      </c>
      <c r="U41" s="25">
        <v>14632.38</v>
      </c>
      <c r="V41" s="17">
        <v>32</v>
      </c>
      <c r="W41" s="15">
        <f t="shared" si="79"/>
        <v>4.4179151367451652E-5</v>
      </c>
      <c r="X41" s="15">
        <f>C41/C40-1</f>
        <v>1.8372645950004429E-3</v>
      </c>
      <c r="Y41" s="15">
        <f>D41/D40-1</f>
        <v>7.1177810731948288E-3</v>
      </c>
      <c r="Z41" s="15">
        <f>E41/E40-1</f>
        <v>3.6311918820273181E-3</v>
      </c>
      <c r="AA41" s="15">
        <f>F41/F40-1</f>
        <v>9.5114909600526598E-3</v>
      </c>
      <c r="AB41" s="15">
        <f>G41/G40-1</f>
        <v>5.3512728384674801E-4</v>
      </c>
      <c r="AC41" s="15">
        <f>H41/H40-1</f>
        <v>1.8216233540331306E-3</v>
      </c>
      <c r="AD41" s="15">
        <f>I41/I40-1</f>
        <v>6.0891049324840463E-3</v>
      </c>
      <c r="AE41" s="15">
        <f>J41/J40-1</f>
        <v>2.7152795333451607E-4</v>
      </c>
      <c r="AF41" s="15">
        <f>K41/K40-1</f>
        <v>1.0890549972772945E-3</v>
      </c>
      <c r="AG41" s="15">
        <f>L41/L40-1</f>
        <v>3.7806505485273867E-3</v>
      </c>
      <c r="AH41" s="15">
        <f>M41/M40-1</f>
        <v>3.4861800604322202E-3</v>
      </c>
      <c r="AI41" s="15">
        <f>N41/N40-1</f>
        <v>6.8190110485690791E-3</v>
      </c>
      <c r="AJ41" s="15">
        <f>O41/O40-1</f>
        <v>3.8578014389445414E-5</v>
      </c>
      <c r="AK41" s="15">
        <f>P41/P40-1</f>
        <v>1.3902834633494621E-4</v>
      </c>
      <c r="AL41" s="15">
        <f>Q41/Q40-1</f>
        <v>6.13293228383327E-4</v>
      </c>
      <c r="AM41" s="15">
        <f>R41/R40-1</f>
        <v>2.2740896749148032E-2</v>
      </c>
      <c r="AN41" s="15">
        <f>S41/S40-1</f>
        <v>1.4447894096717429E-2</v>
      </c>
      <c r="AO41" s="15">
        <f>T41/T40-1</f>
        <v>9.5102824028803212E-3</v>
      </c>
      <c r="AP41" s="15">
        <f>U41/U40-1</f>
        <v>2.2949348124420066E-2</v>
      </c>
      <c r="AQ41" s="17">
        <v>32</v>
      </c>
      <c r="AR41" s="25">
        <v>1</v>
      </c>
      <c r="AS41" s="26">
        <v>0.73350000000000004</v>
      </c>
      <c r="AT41" s="26">
        <v>0.59670000000000001</v>
      </c>
      <c r="AU41" s="25">
        <v>101.77</v>
      </c>
      <c r="AV41" s="17">
        <v>32</v>
      </c>
      <c r="AW41" s="15">
        <f t="shared" si="80"/>
        <v>0</v>
      </c>
      <c r="AX41" s="15">
        <f t="shared" si="81"/>
        <v>-1.6905248807089435E-2</v>
      </c>
      <c r="AY41" s="15">
        <f t="shared" si="82"/>
        <v>-6.7035361153008344E-3</v>
      </c>
      <c r="AZ41" s="15">
        <f t="shared" si="83"/>
        <v>4.6182568536896618E-3</v>
      </c>
      <c r="BA41" s="17">
        <v>32</v>
      </c>
      <c r="BB41" s="16" cm="1">
        <f t="array" ref="BB41">(1+W41)*(1+INDEX(fx_rets,$BA41,BB$7))-1</f>
        <v>4.4179151367451652E-5</v>
      </c>
      <c r="BC41" s="16" cm="1">
        <f t="array" ref="BC41">(1+X41)*(1+INDEX(fx_rets,$BA41,BC$7))-1</f>
        <v>1.8372645950004429E-3</v>
      </c>
      <c r="BD41" s="16" cm="1">
        <f t="array" ref="BD41">(1+Y41)*(1+INDEX(fx_rets,$BA41,BD$7))-1</f>
        <v>7.1177810731948288E-3</v>
      </c>
      <c r="BE41" s="16" cm="1">
        <f t="array" ref="BE41">(1+Z41)*(1+INDEX(fx_rets,$BA41,BE$7))-1</f>
        <v>3.6311918820273181E-3</v>
      </c>
      <c r="BF41" s="16" cm="1">
        <f t="array" ref="BF41">(1+AA41)*(1+INDEX(fx_rets,$BA41,BF$7))-1</f>
        <v>9.5114909600526598E-3</v>
      </c>
      <c r="BG41" s="16" cm="1">
        <f t="array" ref="BG41">(1+AB41)*(1+INDEX(fx_rets,$BA41,BG$7))-1</f>
        <v>-1.6379167983119558E-2</v>
      </c>
      <c r="BH41" s="16" cm="1">
        <f t="array" ref="BH41">(1+AC41)*(1+INDEX(fx_rets,$BA41,BH$7))-1</f>
        <v>-1.5114420449089061E-2</v>
      </c>
      <c r="BI41" s="16" cm="1">
        <f t="array" ref="BI41">(1+AD41)*(1+INDEX(fx_rets,$BA41,BI$7))-1</f>
        <v>-1.0919081708501532E-2</v>
      </c>
      <c r="BJ41" s="16" cm="1">
        <f t="array" ref="BJ41">(1+AE41)*(1+INDEX(fx_rets,$BA41,BJ$7))-1</f>
        <v>-6.4338283594077561E-3</v>
      </c>
      <c r="BK41" s="16" cm="1">
        <f t="array" ref="BK41">(1+AF41)*(1+INDEX(fx_rets,$BA41,BK$7))-1</f>
        <v>-5.621781637529355E-3</v>
      </c>
      <c r="BL41" s="16" cm="1">
        <f t="array" ref="BL41">(1+AG41)*(1+INDEX(fx_rets,$BA41,BL$7))-1</f>
        <v>-2.9482292942648591E-3</v>
      </c>
      <c r="BM41" s="16" cm="1">
        <f t="array" ref="BM41">(1+AH41)*(1+INDEX(fx_rets,$BA41,BM$7))-1</f>
        <v>-3.2407257888081853E-3</v>
      </c>
      <c r="BN41" s="16" cm="1">
        <f t="array" ref="BN41">(1+AI41)*(1+INDEX(fx_rets,$BA41,BN$7))-1</f>
        <v>6.9763446433501741E-5</v>
      </c>
      <c r="BO41" s="16" cm="1">
        <f t="array" ref="BO41">(1+AJ41)*(1+INDEX(fx_rets,$BA41,BO$7))-1</f>
        <v>4.6570130312584279E-3</v>
      </c>
      <c r="BP41" s="16" cm="1">
        <f t="array" ref="BP41">(1+AK41)*(1+INDEX(fx_rets,$BA41,BP$7))-1</f>
        <v>4.7579272686379959E-3</v>
      </c>
      <c r="BQ41" s="16" cm="1">
        <f t="array" ref="BQ41">(1+AL41)*(1+INDEX(fx_rets,$BA41,BQ$7))-1</f>
        <v>5.2343824277283346E-3</v>
      </c>
      <c r="BR41" s="16" cm="1">
        <f t="array" ref="BR41">(1+AM41)*(1+INDEX(fx_rets,$BA41,BR$7))-1</f>
        <v>2.2740896749148032E-2</v>
      </c>
      <c r="BS41" s="16" cm="1">
        <f t="array" ref="BS41">(1+AN41)*(1+INDEX(fx_rets,$BA41,BS$7))-1</f>
        <v>-2.7015999548154479E-3</v>
      </c>
      <c r="BT41" s="16" cm="1">
        <f t="array" ref="BT41">(1+AO41)*(1+INDEX(fx_rets,$BA41,BT$7))-1</f>
        <v>2.7429937660250481E-3</v>
      </c>
      <c r="BU41" s="16" cm="1">
        <f t="array" ref="BU41">(1+AP41)*(1+INDEX(fx_rets,$BA41,BU$7))-1</f>
        <v>2.7673590962373096E-2</v>
      </c>
      <c r="BV41" s="17">
        <v>32</v>
      </c>
      <c r="BW41" s="15">
        <f>SUMPRODUCT(base_fx_wts,AW41:AZ41)</f>
        <v>0</v>
      </c>
      <c r="BX41" s="17">
        <v>32</v>
      </c>
      <c r="BY41" s="16">
        <f>(1+BB41)/(1+$BW41)-1</f>
        <v>4.4179151367451652E-5</v>
      </c>
      <c r="BZ41" s="16">
        <f>(1+BC41)/(1+$BW41)-1</f>
        <v>1.8372645950004429E-3</v>
      </c>
      <c r="CA41" s="16">
        <f>(1+BD41)/(1+$BW41)-1</f>
        <v>7.1177810731948288E-3</v>
      </c>
      <c r="CB41" s="16">
        <f>(1+BE41)/(1+$BW41)-1</f>
        <v>3.6311918820273181E-3</v>
      </c>
      <c r="CC41" s="16">
        <f>(1+BF41)/(1+$BW41)-1</f>
        <v>9.5114909600526598E-3</v>
      </c>
      <c r="CD41" s="16">
        <f>(1+BG41)/(1+$BW41)-1</f>
        <v>-1.6379167983119558E-2</v>
      </c>
      <c r="CE41" s="16">
        <f>(1+BH41)/(1+$BW41)-1</f>
        <v>-1.5114420449089061E-2</v>
      </c>
      <c r="CF41" s="16">
        <f>(1+BI41)/(1+$BW41)-1</f>
        <v>-1.0919081708501532E-2</v>
      </c>
      <c r="CG41" s="16">
        <f>(1+BJ41)/(1+$BW41)-1</f>
        <v>-6.4338283594077561E-3</v>
      </c>
      <c r="CH41" s="16">
        <f>(1+BK41)/(1+$BW41)-1</f>
        <v>-5.621781637529355E-3</v>
      </c>
      <c r="CI41" s="16">
        <f>(1+BL41)/(1+$BW41)-1</f>
        <v>-2.9482292942648591E-3</v>
      </c>
      <c r="CJ41" s="16">
        <f>(1+BM41)/(1+$BW41)-1</f>
        <v>-3.2407257888081853E-3</v>
      </c>
      <c r="CK41" s="16">
        <f>(1+BN41)/(1+$BW41)-1</f>
        <v>6.9763446433501741E-5</v>
      </c>
      <c r="CL41" s="16">
        <f>(1+BO41)/(1+$BW41)-1</f>
        <v>4.6570130312584279E-3</v>
      </c>
      <c r="CM41" s="16">
        <f>(1+BP41)/(1+$BW41)-1</f>
        <v>4.7579272686379959E-3</v>
      </c>
      <c r="CN41" s="16">
        <f>(1+BQ41)/(1+$BW41)-1</f>
        <v>5.2343824277283346E-3</v>
      </c>
      <c r="CO41" s="16">
        <f>(1+BR41)/(1+$BW41)-1</f>
        <v>2.2740896749148032E-2</v>
      </c>
      <c r="CP41" s="16">
        <f>(1+BS41)/(1+$BW41)-1</f>
        <v>-2.7015999548154479E-3</v>
      </c>
      <c r="CQ41" s="16">
        <f>(1+BT41)/(1+$BW41)-1</f>
        <v>2.7429937660250481E-3</v>
      </c>
      <c r="CR41" s="16">
        <f>(1+BU41)/(1+$BW41)-1</f>
        <v>2.7673590962373096E-2</v>
      </c>
    </row>
    <row r="42" spans="1:96" x14ac:dyDescent="0.2">
      <c r="A42" s="17">
        <v>33</v>
      </c>
      <c r="B42" s="25">
        <v>203.744</v>
      </c>
      <c r="C42" s="25">
        <v>1143.5050000000001</v>
      </c>
      <c r="D42" s="25">
        <v>1886.0050000000001</v>
      </c>
      <c r="E42" s="25">
        <v>1606.903</v>
      </c>
      <c r="F42" s="25">
        <v>1992.4380000000001</v>
      </c>
      <c r="G42" s="25">
        <v>144.02600000000001</v>
      </c>
      <c r="H42" s="25">
        <v>366.01900000000001</v>
      </c>
      <c r="I42" s="25">
        <v>489.43900000000002</v>
      </c>
      <c r="J42" s="25">
        <v>106.834</v>
      </c>
      <c r="K42" s="25">
        <v>645.30999999999995</v>
      </c>
      <c r="L42" s="25">
        <v>779.19799999999998</v>
      </c>
      <c r="M42" s="25">
        <v>261.28800000000001</v>
      </c>
      <c r="N42" s="25">
        <v>283.42</v>
      </c>
      <c r="O42" s="25">
        <v>103.7</v>
      </c>
      <c r="P42" s="25">
        <v>194.29300000000001</v>
      </c>
      <c r="Q42" s="25">
        <v>256.37400000000002</v>
      </c>
      <c r="R42" s="25">
        <v>3254.8</v>
      </c>
      <c r="S42" s="25">
        <v>3228.24</v>
      </c>
      <c r="T42" s="25">
        <v>6743.94</v>
      </c>
      <c r="U42" s="25">
        <v>15162.1</v>
      </c>
      <c r="V42" s="17">
        <v>33</v>
      </c>
      <c r="W42" s="15">
        <f t="shared" si="79"/>
        <v>9.3262977052477325E-5</v>
      </c>
      <c r="X42" s="15">
        <f>C42/C41-1</f>
        <v>-4.440508980227964E-4</v>
      </c>
      <c r="Y42" s="15">
        <f>D42/D41-1</f>
        <v>-1.7752052415659358E-3</v>
      </c>
      <c r="Z42" s="15">
        <f>E42/E41-1</f>
        <v>4.9249367416459577E-4</v>
      </c>
      <c r="AA42" s="15">
        <f>F42/F41-1</f>
        <v>7.1973701723493377E-4</v>
      </c>
      <c r="AB42" s="15">
        <f>G42/G41-1</f>
        <v>4.0286730384542224E-4</v>
      </c>
      <c r="AC42" s="15">
        <f>H42/H41-1</f>
        <v>8.0661919917757174E-4</v>
      </c>
      <c r="AD42" s="15">
        <f>I42/I41-1</f>
        <v>2.4393341088955189E-3</v>
      </c>
      <c r="AE42" s="15">
        <f>J42/J41-1</f>
        <v>1.8720982477349324E-5</v>
      </c>
      <c r="AF42" s="15">
        <f>K42/K41-1</f>
        <v>-2.8216634525045636E-3</v>
      </c>
      <c r="AG42" s="15">
        <f>L42/L41-1</f>
        <v>-5.8333439657042296E-3</v>
      </c>
      <c r="AH42" s="15">
        <f>M42/M41-1</f>
        <v>-2.9460715857132502E-4</v>
      </c>
      <c r="AI42" s="15">
        <f>N42/N41-1</f>
        <v>-2.8287547849582539E-3</v>
      </c>
      <c r="AJ42" s="15">
        <f>O42/O41-1</f>
        <v>9.6441315459605548E-5</v>
      </c>
      <c r="AK42" s="15">
        <f>P42/P41-1</f>
        <v>3.1405741587375857E-4</v>
      </c>
      <c r="AL42" s="15">
        <f>Q42/Q41-1</f>
        <v>8.6667291295805526E-4</v>
      </c>
      <c r="AM42" s="15">
        <f>R42/R41-1</f>
        <v>2.0175963741564829E-2</v>
      </c>
      <c r="AN42" s="15">
        <f>S42/S41-1</f>
        <v>-5.0422240029588394E-3</v>
      </c>
      <c r="AO42" s="15">
        <f>T42/T41-1</f>
        <v>-1.4693528097701747E-2</v>
      </c>
      <c r="AP42" s="15">
        <f>U42/U41-1</f>
        <v>3.6201902903013838E-2</v>
      </c>
      <c r="AQ42" s="17">
        <v>33</v>
      </c>
      <c r="AR42" s="25">
        <v>1</v>
      </c>
      <c r="AS42" s="26">
        <v>0.73050000000000004</v>
      </c>
      <c r="AT42" s="26">
        <v>0.58460000000000001</v>
      </c>
      <c r="AU42" s="25">
        <v>101.33</v>
      </c>
      <c r="AV42" s="17">
        <v>33</v>
      </c>
      <c r="AW42" s="15">
        <f t="shared" si="80"/>
        <v>0</v>
      </c>
      <c r="AX42" s="15">
        <f t="shared" si="81"/>
        <v>4.1067761806981018E-3</v>
      </c>
      <c r="AY42" s="15">
        <f t="shared" si="82"/>
        <v>2.0697913102976306E-2</v>
      </c>
      <c r="AZ42" s="15">
        <f t="shared" si="83"/>
        <v>4.3422481002663993E-3</v>
      </c>
      <c r="BA42" s="17">
        <v>33</v>
      </c>
      <c r="BB42" s="16" cm="1">
        <f t="array" ref="BB42">(1+W42)*(1+INDEX(fx_rets,$BA42,BB$7))-1</f>
        <v>9.3262977052477325E-5</v>
      </c>
      <c r="BC42" s="16" cm="1">
        <f t="array" ref="BC42">(1+X42)*(1+INDEX(fx_rets,$BA42,BC$7))-1</f>
        <v>-4.440508980227964E-4</v>
      </c>
      <c r="BD42" s="16" cm="1">
        <f t="array" ref="BD42">(1+Y42)*(1+INDEX(fx_rets,$BA42,BD$7))-1</f>
        <v>-1.7752052415659358E-3</v>
      </c>
      <c r="BE42" s="16" cm="1">
        <f t="array" ref="BE42">(1+Z42)*(1+INDEX(fx_rets,$BA42,BE$7))-1</f>
        <v>4.9249367416459577E-4</v>
      </c>
      <c r="BF42" s="16" cm="1">
        <f t="array" ref="BF42">(1+AA42)*(1+INDEX(fx_rets,$BA42,BF$7))-1</f>
        <v>7.1973701723493377E-4</v>
      </c>
      <c r="BG42" s="16" cm="1">
        <f t="array" ref="BG42">(1+AB42)*(1+INDEX(fx_rets,$BA42,BG$7))-1</f>
        <v>4.5112979703909595E-3</v>
      </c>
      <c r="BH42" s="16" cm="1">
        <f t="array" ref="BH42">(1+AC42)*(1+INDEX(fx_rets,$BA42,BH$7))-1</f>
        <v>4.916707984389701E-3</v>
      </c>
      <c r="BI42" s="16" cm="1">
        <f t="array" ref="BI42">(1+AD42)*(1+INDEX(fx_rets,$BA42,BI$7))-1</f>
        <v>6.5561280888088991E-3</v>
      </c>
      <c r="BJ42" s="16" cm="1">
        <f t="array" ref="BJ42">(1+AE42)*(1+INDEX(fx_rets,$BA42,BJ$7))-1</f>
        <v>2.0717021570722194E-2</v>
      </c>
      <c r="BK42" s="16" cm="1">
        <f t="array" ref="BK42">(1+AF42)*(1+INDEX(fx_rets,$BA42,BK$7))-1</f>
        <v>1.7817847105525919E-2</v>
      </c>
      <c r="BL42" s="16" cm="1">
        <f t="array" ref="BL42">(1+AG42)*(1+INDEX(fx_rets,$BA42,BL$7))-1</f>
        <v>1.4743831090770154E-2</v>
      </c>
      <c r="BM42" s="16" cm="1">
        <f t="array" ref="BM42">(1+AH42)*(1+INDEX(fx_rets,$BA42,BM$7))-1</f>
        <v>2.0397208191037297E-2</v>
      </c>
      <c r="BN42" s="16" cm="1">
        <f t="array" ref="BN42">(1+AI42)*(1+INDEX(fx_rets,$BA42,BN$7))-1</f>
        <v>1.7810608997289368E-2</v>
      </c>
      <c r="BO42" s="16" cm="1">
        <f t="array" ref="BO42">(1+AJ42)*(1+INDEX(fx_rets,$BA42,BO$7))-1</f>
        <v>4.4391081878447647E-3</v>
      </c>
      <c r="BP42" s="16" cm="1">
        <f t="array" ref="BP42">(1+AK42)*(1+INDEX(fx_rets,$BA42,BP$7))-1</f>
        <v>4.6576692313575752E-3</v>
      </c>
      <c r="BQ42" s="16" cm="1">
        <f t="array" ref="BQ42">(1+AL42)*(1+INDEX(fx_rets,$BA42,BQ$7))-1</f>
        <v>5.2126843220343666E-3</v>
      </c>
      <c r="BR42" s="16" cm="1">
        <f t="array" ref="BR42">(1+AM42)*(1+INDEX(fx_rets,$BA42,BR$7))-1</f>
        <v>2.0175963741564829E-2</v>
      </c>
      <c r="BS42" s="16" cm="1">
        <f t="array" ref="BS42">(1+AN42)*(1+INDEX(fx_rets,$BA42,BS$7))-1</f>
        <v>-9.5615510769386791E-4</v>
      </c>
      <c r="BT42" s="16" cm="1">
        <f t="array" ref="BT42">(1+AO42)*(1+INDEX(fx_rets,$BA42,BT$7))-1</f>
        <v>5.700259637532179E-3</v>
      </c>
      <c r="BU42" s="16" cm="1">
        <f t="array" ref="BU42">(1+AP42)*(1+INDEX(fx_rets,$BA42,BU$7))-1</f>
        <v>4.0701348647386837E-2</v>
      </c>
      <c r="BV42" s="17">
        <v>33</v>
      </c>
      <c r="BW42" s="15">
        <f>SUMPRODUCT(base_fx_wts,AW42:AZ42)</f>
        <v>0</v>
      </c>
      <c r="BX42" s="17">
        <v>33</v>
      </c>
      <c r="BY42" s="16">
        <f>(1+BB42)/(1+$BW42)-1</f>
        <v>9.3262977052477325E-5</v>
      </c>
      <c r="BZ42" s="16">
        <f>(1+BC42)/(1+$BW42)-1</f>
        <v>-4.440508980227964E-4</v>
      </c>
      <c r="CA42" s="16">
        <f>(1+BD42)/(1+$BW42)-1</f>
        <v>-1.7752052415659358E-3</v>
      </c>
      <c r="CB42" s="16">
        <f>(1+BE42)/(1+$BW42)-1</f>
        <v>4.9249367416459577E-4</v>
      </c>
      <c r="CC42" s="16">
        <f>(1+BF42)/(1+$BW42)-1</f>
        <v>7.1973701723493377E-4</v>
      </c>
      <c r="CD42" s="16">
        <f>(1+BG42)/(1+$BW42)-1</f>
        <v>4.5112979703909595E-3</v>
      </c>
      <c r="CE42" s="16">
        <f>(1+BH42)/(1+$BW42)-1</f>
        <v>4.916707984389701E-3</v>
      </c>
      <c r="CF42" s="16">
        <f>(1+BI42)/(1+$BW42)-1</f>
        <v>6.5561280888088991E-3</v>
      </c>
      <c r="CG42" s="16">
        <f>(1+BJ42)/(1+$BW42)-1</f>
        <v>2.0717021570722194E-2</v>
      </c>
      <c r="CH42" s="16">
        <f>(1+BK42)/(1+$BW42)-1</f>
        <v>1.7817847105525919E-2</v>
      </c>
      <c r="CI42" s="16">
        <f>(1+BL42)/(1+$BW42)-1</f>
        <v>1.4743831090770154E-2</v>
      </c>
      <c r="CJ42" s="16">
        <f>(1+BM42)/(1+$BW42)-1</f>
        <v>2.0397208191037297E-2</v>
      </c>
      <c r="CK42" s="16">
        <f>(1+BN42)/(1+$BW42)-1</f>
        <v>1.7810608997289368E-2</v>
      </c>
      <c r="CL42" s="16">
        <f>(1+BO42)/(1+$BW42)-1</f>
        <v>4.4391081878447647E-3</v>
      </c>
      <c r="CM42" s="16">
        <f>(1+BP42)/(1+$BW42)-1</f>
        <v>4.6576692313575752E-3</v>
      </c>
      <c r="CN42" s="16">
        <f>(1+BQ42)/(1+$BW42)-1</f>
        <v>5.2126843220343666E-3</v>
      </c>
      <c r="CO42" s="16">
        <f>(1+BR42)/(1+$BW42)-1</f>
        <v>2.0175963741564829E-2</v>
      </c>
      <c r="CP42" s="16">
        <f>(1+BS42)/(1+$BW42)-1</f>
        <v>-9.5615510769386791E-4</v>
      </c>
      <c r="CQ42" s="16">
        <f>(1+BT42)/(1+$BW42)-1</f>
        <v>5.700259637532179E-3</v>
      </c>
      <c r="CR42" s="16">
        <f>(1+BU42)/(1+$BW42)-1</f>
        <v>4.0701348647386837E-2</v>
      </c>
    </row>
    <row r="43" spans="1:96" x14ac:dyDescent="0.2">
      <c r="A43" s="17">
        <v>34</v>
      </c>
      <c r="B43" s="25">
        <v>203.76300000000001</v>
      </c>
      <c r="C43" s="25">
        <v>1142.6120000000001</v>
      </c>
      <c r="D43" s="25">
        <v>1877.7919999999999</v>
      </c>
      <c r="E43" s="25">
        <v>1605.462</v>
      </c>
      <c r="F43" s="25">
        <v>1985.769</v>
      </c>
      <c r="G43" s="25">
        <v>144.012</v>
      </c>
      <c r="H43" s="25">
        <v>366.01900000000001</v>
      </c>
      <c r="I43" s="25">
        <v>489.84</v>
      </c>
      <c r="J43" s="25">
        <v>106.892</v>
      </c>
      <c r="K43" s="25">
        <v>645.94299999999998</v>
      </c>
      <c r="L43" s="25">
        <v>781.02700000000004</v>
      </c>
      <c r="M43" s="25">
        <v>261.62099999999998</v>
      </c>
      <c r="N43" s="25">
        <v>283.88200000000001</v>
      </c>
      <c r="O43" s="25">
        <v>103.715</v>
      </c>
      <c r="P43" s="25">
        <v>194.31800000000001</v>
      </c>
      <c r="Q43" s="25">
        <v>256.495</v>
      </c>
      <c r="R43" s="25">
        <v>3208.66</v>
      </c>
      <c r="S43" s="25">
        <v>3115.51</v>
      </c>
      <c r="T43" s="25">
        <v>6730.11</v>
      </c>
      <c r="U43" s="25">
        <v>15620.77</v>
      </c>
      <c r="V43" s="17">
        <v>34</v>
      </c>
      <c r="W43" s="15">
        <f t="shared" si="79"/>
        <v>9.325427988060575E-5</v>
      </c>
      <c r="X43" s="15">
        <f>C43/C42-1</f>
        <v>-7.8093230899733967E-4</v>
      </c>
      <c r="Y43" s="15">
        <f>D43/D42-1</f>
        <v>-4.3547074371489414E-3</v>
      </c>
      <c r="Z43" s="15">
        <f>E43/E42-1</f>
        <v>-8.9675605808192671E-4</v>
      </c>
      <c r="AA43" s="15">
        <f>F43/F42-1</f>
        <v>-3.3471555953058507E-3</v>
      </c>
      <c r="AB43" s="15">
        <f>G43/G42-1</f>
        <v>-9.7204671378858798E-5</v>
      </c>
      <c r="AC43" s="15">
        <f>H43/H42-1</f>
        <v>0</v>
      </c>
      <c r="AD43" s="15">
        <f>I43/I42-1</f>
        <v>8.193053679823592E-4</v>
      </c>
      <c r="AE43" s="15">
        <f>J43/J42-1</f>
        <v>5.428983282473876E-4</v>
      </c>
      <c r="AF43" s="15">
        <f>K43/K42-1</f>
        <v>9.809238970417411E-4</v>
      </c>
      <c r="AG43" s="15">
        <f>L43/L42-1</f>
        <v>2.3472852856398774E-3</v>
      </c>
      <c r="AH43" s="15">
        <f>M43/M42-1</f>
        <v>1.274455772940053E-3</v>
      </c>
      <c r="AI43" s="15">
        <f>N43/N42-1</f>
        <v>1.6300896196457249E-3</v>
      </c>
      <c r="AJ43" s="15">
        <f>O43/O42-1</f>
        <v>1.4464802314373415E-4</v>
      </c>
      <c r="AK43" s="15">
        <f>P43/P42-1</f>
        <v>1.2867164540164566E-4</v>
      </c>
      <c r="AL43" s="15">
        <f>Q43/Q42-1</f>
        <v>4.7196673609639639E-4</v>
      </c>
      <c r="AM43" s="15">
        <f>R43/R42-1</f>
        <v>-1.4175986235713478E-2</v>
      </c>
      <c r="AN43" s="15">
        <f>S43/S42-1</f>
        <v>-3.4919956384903084E-2</v>
      </c>
      <c r="AO43" s="15">
        <f>T43/T42-1</f>
        <v>-2.0507299887009278E-3</v>
      </c>
      <c r="AP43" s="15">
        <f>U43/U42-1</f>
        <v>3.0251086590907583E-2</v>
      </c>
      <c r="AQ43" s="17">
        <v>34</v>
      </c>
      <c r="AR43" s="25">
        <v>1</v>
      </c>
      <c r="AS43" s="26">
        <v>0.74660000000000004</v>
      </c>
      <c r="AT43" s="26">
        <v>0.59219999999999995</v>
      </c>
      <c r="AU43" s="25">
        <v>102.8</v>
      </c>
      <c r="AV43" s="17">
        <v>34</v>
      </c>
      <c r="AW43" s="15">
        <f t="shared" si="80"/>
        <v>0</v>
      </c>
      <c r="AX43" s="15">
        <f t="shared" si="81"/>
        <v>-2.1564425395124598E-2</v>
      </c>
      <c r="AY43" s="15">
        <f t="shared" si="82"/>
        <v>-1.2833502195204183E-2</v>
      </c>
      <c r="AZ43" s="15">
        <f t="shared" si="83"/>
        <v>-1.4299610894941583E-2</v>
      </c>
      <c r="BA43" s="17">
        <v>34</v>
      </c>
      <c r="BB43" s="16" cm="1">
        <f t="array" ref="BB43">(1+W43)*(1+INDEX(fx_rets,$BA43,BB$7))-1</f>
        <v>9.325427988060575E-5</v>
      </c>
      <c r="BC43" s="16" cm="1">
        <f t="array" ref="BC43">(1+X43)*(1+INDEX(fx_rets,$BA43,BC$7))-1</f>
        <v>-7.8093230899733967E-4</v>
      </c>
      <c r="BD43" s="16" cm="1">
        <f t="array" ref="BD43">(1+Y43)*(1+INDEX(fx_rets,$BA43,BD$7))-1</f>
        <v>-4.3547074371489414E-3</v>
      </c>
      <c r="BE43" s="16" cm="1">
        <f t="array" ref="BE43">(1+Z43)*(1+INDEX(fx_rets,$BA43,BE$7))-1</f>
        <v>-8.9675605808192671E-4</v>
      </c>
      <c r="BF43" s="16" cm="1">
        <f t="array" ref="BF43">(1+AA43)*(1+INDEX(fx_rets,$BA43,BF$7))-1</f>
        <v>-3.3471555953058507E-3</v>
      </c>
      <c r="BG43" s="16" cm="1">
        <f t="array" ref="BG43">(1+AB43)*(1+INDEX(fx_rets,$BA43,BG$7))-1</f>
        <v>-2.165953390361941E-2</v>
      </c>
      <c r="BH43" s="16" cm="1">
        <f t="array" ref="BH43">(1+AC43)*(1+INDEX(fx_rets,$BA43,BH$7))-1</f>
        <v>-2.1564425395124598E-2</v>
      </c>
      <c r="BI43" s="16" cm="1">
        <f t="array" ref="BI43">(1+AD43)*(1+INDEX(fx_rets,$BA43,BI$7))-1</f>
        <v>-2.0762787876625888E-2</v>
      </c>
      <c r="BJ43" s="16" cm="1">
        <f t="array" ref="BJ43">(1+AE43)*(1+INDEX(fx_rets,$BA43,BJ$7))-1</f>
        <v>-1.2297571153844111E-2</v>
      </c>
      <c r="BK43" s="16" cm="1">
        <f t="array" ref="BK43">(1+AF43)*(1+INDEX(fx_rets,$BA43,BK$7))-1</f>
        <v>-1.1865166987148457E-2</v>
      </c>
      <c r="BL43" s="16" cm="1">
        <f t="array" ref="BL43">(1+AG43)*(1+INDEX(fx_rets,$BA43,BL$7))-1</f>
        <v>-1.0516340800430291E-2</v>
      </c>
      <c r="BM43" s="16" cm="1">
        <f t="array" ref="BM43">(1+AH43)*(1+INDEX(fx_rets,$BA43,BM$7))-1</f>
        <v>-1.1575402153223835E-2</v>
      </c>
      <c r="BN43" s="16" cm="1">
        <f t="array" ref="BN43">(1+AI43)*(1+INDEX(fx_rets,$BA43,BN$7))-1</f>
        <v>-1.1224332334270559E-2</v>
      </c>
      <c r="BO43" s="16" cm="1">
        <f t="array" ref="BO43">(1+AJ43)*(1+INDEX(fx_rets,$BA43,BO$7))-1</f>
        <v>-1.4157031282245547E-2</v>
      </c>
      <c r="BP43" s="16" cm="1">
        <f t="array" ref="BP43">(1+AK43)*(1+INDEX(fx_rets,$BA43,BP$7))-1</f>
        <v>-1.4172779204002395E-2</v>
      </c>
      <c r="BQ43" s="16" cm="1">
        <f t="array" ref="BQ43">(1+AL43)*(1+INDEX(fx_rets,$BA43,BQ$7))-1</f>
        <v>-1.3834393099526721E-2</v>
      </c>
      <c r="BR43" s="16" cm="1">
        <f t="array" ref="BR43">(1+AM43)*(1+INDEX(fx_rets,$BA43,BR$7))-1</f>
        <v>-1.4175986235713478E-2</v>
      </c>
      <c r="BS43" s="16" cm="1">
        <f t="array" ref="BS43">(1+AN43)*(1+INDEX(fx_rets,$BA43,BS$7))-1</f>
        <v>-5.5731352985764482E-2</v>
      </c>
      <c r="BT43" s="16" cm="1">
        <f t="array" ref="BT43">(1+AO43)*(1+INDEX(fx_rets,$BA43,BT$7))-1</f>
        <v>-1.4857914136093386E-2</v>
      </c>
      <c r="BU43" s="16" cm="1">
        <f t="array" ref="BU43">(1+AP43)*(1+INDEX(fx_rets,$BA43,BU$7))-1</f>
        <v>1.5518896928566894E-2</v>
      </c>
      <c r="BV43" s="17">
        <v>34</v>
      </c>
      <c r="BW43" s="15">
        <f>SUMPRODUCT(base_fx_wts,AW43:AZ43)</f>
        <v>0</v>
      </c>
      <c r="BX43" s="17">
        <v>34</v>
      </c>
      <c r="BY43" s="16">
        <f>(1+BB43)/(1+$BW43)-1</f>
        <v>9.325427988060575E-5</v>
      </c>
      <c r="BZ43" s="16">
        <f>(1+BC43)/(1+$BW43)-1</f>
        <v>-7.8093230899733967E-4</v>
      </c>
      <c r="CA43" s="16">
        <f>(1+BD43)/(1+$BW43)-1</f>
        <v>-4.3547074371489414E-3</v>
      </c>
      <c r="CB43" s="16">
        <f>(1+BE43)/(1+$BW43)-1</f>
        <v>-8.9675605808192671E-4</v>
      </c>
      <c r="CC43" s="16">
        <f>(1+BF43)/(1+$BW43)-1</f>
        <v>-3.3471555953058507E-3</v>
      </c>
      <c r="CD43" s="16">
        <f>(1+BG43)/(1+$BW43)-1</f>
        <v>-2.165953390361941E-2</v>
      </c>
      <c r="CE43" s="16">
        <f>(1+BH43)/(1+$BW43)-1</f>
        <v>-2.1564425395124598E-2</v>
      </c>
      <c r="CF43" s="16">
        <f>(1+BI43)/(1+$BW43)-1</f>
        <v>-2.0762787876625888E-2</v>
      </c>
      <c r="CG43" s="16">
        <f>(1+BJ43)/(1+$BW43)-1</f>
        <v>-1.2297571153844111E-2</v>
      </c>
      <c r="CH43" s="16">
        <f>(1+BK43)/(1+$BW43)-1</f>
        <v>-1.1865166987148457E-2</v>
      </c>
      <c r="CI43" s="16">
        <f>(1+BL43)/(1+$BW43)-1</f>
        <v>-1.0516340800430291E-2</v>
      </c>
      <c r="CJ43" s="16">
        <f>(1+BM43)/(1+$BW43)-1</f>
        <v>-1.1575402153223835E-2</v>
      </c>
      <c r="CK43" s="16">
        <f>(1+BN43)/(1+$BW43)-1</f>
        <v>-1.1224332334270559E-2</v>
      </c>
      <c r="CL43" s="16">
        <f>(1+BO43)/(1+$BW43)-1</f>
        <v>-1.4157031282245547E-2</v>
      </c>
      <c r="CM43" s="16">
        <f>(1+BP43)/(1+$BW43)-1</f>
        <v>-1.4172779204002395E-2</v>
      </c>
      <c r="CN43" s="16">
        <f>(1+BQ43)/(1+$BW43)-1</f>
        <v>-1.3834393099526721E-2</v>
      </c>
      <c r="CO43" s="16">
        <f>(1+BR43)/(1+$BW43)-1</f>
        <v>-1.4175986235713478E-2</v>
      </c>
      <c r="CP43" s="16">
        <f>(1+BS43)/(1+$BW43)-1</f>
        <v>-5.5731352985764482E-2</v>
      </c>
      <c r="CQ43" s="16">
        <f>(1+BT43)/(1+$BW43)-1</f>
        <v>-1.4857914136093386E-2</v>
      </c>
      <c r="CR43" s="16">
        <f>(1+BU43)/(1+$BW43)-1</f>
        <v>1.5518896928566894E-2</v>
      </c>
    </row>
    <row r="44" spans="1:96" x14ac:dyDescent="0.2">
      <c r="A44" s="17">
        <v>35</v>
      </c>
      <c r="B44" s="25">
        <v>203.79</v>
      </c>
      <c r="C44" s="25">
        <v>1144.5170000000001</v>
      </c>
      <c r="D44" s="25">
        <v>1889.287</v>
      </c>
      <c r="E44" s="25">
        <v>1608.8879999999999</v>
      </c>
      <c r="F44" s="25">
        <v>1997.5250000000001</v>
      </c>
      <c r="G44" s="25">
        <v>144.047</v>
      </c>
      <c r="H44" s="25">
        <v>366.37200000000001</v>
      </c>
      <c r="I44" s="25">
        <v>492.18</v>
      </c>
      <c r="J44" s="25">
        <v>106.977</v>
      </c>
      <c r="K44" s="25">
        <v>648.28</v>
      </c>
      <c r="L44" s="25">
        <v>789.97699999999998</v>
      </c>
      <c r="M44" s="25">
        <v>262.75099999999998</v>
      </c>
      <c r="N44" s="25">
        <v>286.59500000000003</v>
      </c>
      <c r="O44" s="25">
        <v>103.721</v>
      </c>
      <c r="P44" s="25">
        <v>194.33799999999999</v>
      </c>
      <c r="Q44" s="25">
        <v>256.48599999999999</v>
      </c>
      <c r="R44" s="25">
        <v>3334.75</v>
      </c>
      <c r="S44" s="25">
        <v>3172.63</v>
      </c>
      <c r="T44" s="25">
        <v>6819.75</v>
      </c>
      <c r="U44" s="25">
        <v>15424.59</v>
      </c>
      <c r="V44" s="17">
        <v>35</v>
      </c>
      <c r="W44" s="15">
        <f t="shared" si="79"/>
        <v>1.325068829962639E-4</v>
      </c>
      <c r="X44" s="15">
        <f>C44/C43-1</f>
        <v>1.667232621397341E-3</v>
      </c>
      <c r="Y44" s="15">
        <f>D44/D43-1</f>
        <v>6.1215512687242679E-3</v>
      </c>
      <c r="Z44" s="15">
        <f>E44/E43-1</f>
        <v>2.1339651763789824E-3</v>
      </c>
      <c r="AA44" s="15">
        <f>F44/F43-1</f>
        <v>5.9201246469251512E-3</v>
      </c>
      <c r="AB44" s="15">
        <f>G44/G43-1</f>
        <v>2.4303530261371442E-4</v>
      </c>
      <c r="AC44" s="15">
        <f>H44/H43-1</f>
        <v>9.6443080823682692E-4</v>
      </c>
      <c r="AD44" s="15">
        <f>I44/I43-1</f>
        <v>4.777070063694433E-3</v>
      </c>
      <c r="AE44" s="15">
        <f>J44/J43-1</f>
        <v>7.9519515024517595E-4</v>
      </c>
      <c r="AF44" s="15">
        <f>K44/K43-1</f>
        <v>3.6179662911433041E-3</v>
      </c>
      <c r="AG44" s="15">
        <f>L44/L43-1</f>
        <v>1.1459270934295329E-2</v>
      </c>
      <c r="AH44" s="15">
        <f>M44/M43-1</f>
        <v>4.319225138654792E-3</v>
      </c>
      <c r="AI44" s="15">
        <f>N44/N43-1</f>
        <v>9.5567876793880568E-3</v>
      </c>
      <c r="AJ44" s="15">
        <f>O44/O43-1</f>
        <v>5.7850841247653051E-5</v>
      </c>
      <c r="AK44" s="15">
        <f>P44/P43-1</f>
        <v>1.0292407291134786E-4</v>
      </c>
      <c r="AL44" s="15">
        <f>Q44/Q43-1</f>
        <v>-3.5088403282812486E-5</v>
      </c>
      <c r="AM44" s="15">
        <f>R44/R43-1</f>
        <v>3.9296778094282336E-2</v>
      </c>
      <c r="AN44" s="15">
        <f>S44/S43-1</f>
        <v>1.8334076924805265E-2</v>
      </c>
      <c r="AO44" s="15">
        <f>T44/T43-1</f>
        <v>1.3319247382286514E-2</v>
      </c>
      <c r="AP44" s="15">
        <f>U44/U43-1</f>
        <v>-1.2558919950809155E-2</v>
      </c>
      <c r="AQ44" s="17">
        <v>35</v>
      </c>
      <c r="AR44" s="25">
        <v>1</v>
      </c>
      <c r="AS44" s="26">
        <v>0.76149999999999995</v>
      </c>
      <c r="AT44" s="26">
        <v>0.60250000000000004</v>
      </c>
      <c r="AU44" s="25">
        <v>104.09</v>
      </c>
      <c r="AV44" s="17">
        <v>35</v>
      </c>
      <c r="AW44" s="15">
        <f t="shared" si="80"/>
        <v>0</v>
      </c>
      <c r="AX44" s="15">
        <f t="shared" si="81"/>
        <v>-1.9566644780039333E-2</v>
      </c>
      <c r="AY44" s="15">
        <f t="shared" si="82"/>
        <v>-1.7095435684647442E-2</v>
      </c>
      <c r="AZ44" s="15">
        <f t="shared" si="83"/>
        <v>-1.2393121337304303E-2</v>
      </c>
      <c r="BA44" s="17">
        <v>35</v>
      </c>
      <c r="BB44" s="16" cm="1">
        <f t="array" ref="BB44">(1+W44)*(1+INDEX(fx_rets,$BA44,BB$7))-1</f>
        <v>1.325068829962639E-4</v>
      </c>
      <c r="BC44" s="16" cm="1">
        <f t="array" ref="BC44">(1+X44)*(1+INDEX(fx_rets,$BA44,BC$7))-1</f>
        <v>1.667232621397341E-3</v>
      </c>
      <c r="BD44" s="16" cm="1">
        <f t="array" ref="BD44">(1+Y44)*(1+INDEX(fx_rets,$BA44,BD$7))-1</f>
        <v>6.1215512687242679E-3</v>
      </c>
      <c r="BE44" s="16" cm="1">
        <f t="array" ref="BE44">(1+Z44)*(1+INDEX(fx_rets,$BA44,BE$7))-1</f>
        <v>2.1339651763789824E-3</v>
      </c>
      <c r="BF44" s="16" cm="1">
        <f t="array" ref="BF44">(1+AA44)*(1+INDEX(fx_rets,$BA44,BF$7))-1</f>
        <v>5.9201246469251512E-3</v>
      </c>
      <c r="BG44" s="16" cm="1">
        <f t="array" ref="BG44">(1+AB44)*(1+INDEX(fx_rets,$BA44,BG$7))-1</f>
        <v>-1.9328364862860825E-2</v>
      </c>
      <c r="BH44" s="16" cm="1">
        <f t="array" ref="BH44">(1+AC44)*(1+INDEX(fx_rets,$BA44,BH$7))-1</f>
        <v>-1.8621084646842201E-2</v>
      </c>
      <c r="BI44" s="16" cm="1">
        <f t="array" ref="BI44">(1+AD44)*(1+INDEX(fx_rets,$BA44,BI$7))-1</f>
        <v>-1.4883045949370621E-2</v>
      </c>
      <c r="BJ44" s="16" cm="1">
        <f t="array" ref="BJ44">(1+AE44)*(1+INDEX(fx_rets,$BA44,BJ$7))-1</f>
        <v>-1.6313834741950028E-2</v>
      </c>
      <c r="BK44" s="16" cm="1">
        <f t="array" ref="BK44">(1+AF44)*(1+INDEX(fx_rets,$BA44,BK$7))-1</f>
        <v>-1.3539320103543639E-2</v>
      </c>
      <c r="BL44" s="16" cm="1">
        <f t="array" ref="BL44">(1+AG44)*(1+INDEX(fx_rets,$BA44,BL$7))-1</f>
        <v>-5.8320659796022856E-3</v>
      </c>
      <c r="BM44" s="16" cm="1">
        <f t="array" ref="BM44">(1+AH44)*(1+INDEX(fx_rets,$BA44,BM$7))-1</f>
        <v>-1.2850049581557998E-2</v>
      </c>
      <c r="BN44" s="16" cm="1">
        <f t="array" ref="BN44">(1+AI44)*(1+INDEX(fx_rets,$BA44,BN$7))-1</f>
        <v>-7.7020254543841427E-3</v>
      </c>
      <c r="BO44" s="16" cm="1">
        <f t="array" ref="BO44">(1+AJ44)*(1+INDEX(fx_rets,$BA44,BO$7))-1</f>
        <v>-1.2335987448551688E-2</v>
      </c>
      <c r="BP44" s="16" cm="1">
        <f t="array" ref="BP44">(1+AK44)*(1+INDEX(fx_rets,$BA44,BP$7))-1</f>
        <v>-1.2291472814917048E-2</v>
      </c>
      <c r="BQ44" s="16" cm="1">
        <f t="array" ref="BQ44">(1+AL44)*(1+INDEX(fx_rets,$BA44,BQ$7))-1</f>
        <v>-1.2427774885747644E-2</v>
      </c>
      <c r="BR44" s="16" cm="1">
        <f t="array" ref="BR44">(1+AM44)*(1+INDEX(fx_rets,$BA44,BR$7))-1</f>
        <v>3.9296778094282336E-2</v>
      </c>
      <c r="BS44" s="16" cm="1">
        <f t="array" ref="BS44">(1+AN44)*(1+INDEX(fx_rets,$BA44,BS$7))-1</f>
        <v>-1.5913042257916787E-3</v>
      </c>
      <c r="BT44" s="16" cm="1">
        <f t="array" ref="BT44">(1+AO44)*(1+INDEX(fx_rets,$BA44,BT$7))-1</f>
        <v>-4.003886639352694E-3</v>
      </c>
      <c r="BU44" s="16" cm="1">
        <f t="array" ref="BU44">(1+AP44)*(1+INDEX(fx_rets,$BA44,BU$7))-1</f>
        <v>-2.4796397069297593E-2</v>
      </c>
      <c r="BV44" s="17">
        <v>35</v>
      </c>
      <c r="BW44" s="15">
        <f>SUMPRODUCT(base_fx_wts,AW44:AZ44)</f>
        <v>0</v>
      </c>
      <c r="BX44" s="17">
        <v>35</v>
      </c>
      <c r="BY44" s="16">
        <f>(1+BB44)/(1+$BW44)-1</f>
        <v>1.325068829962639E-4</v>
      </c>
      <c r="BZ44" s="16">
        <f>(1+BC44)/(1+$BW44)-1</f>
        <v>1.667232621397341E-3</v>
      </c>
      <c r="CA44" s="16">
        <f>(1+BD44)/(1+$BW44)-1</f>
        <v>6.1215512687242679E-3</v>
      </c>
      <c r="CB44" s="16">
        <f>(1+BE44)/(1+$BW44)-1</f>
        <v>2.1339651763789824E-3</v>
      </c>
      <c r="CC44" s="16">
        <f>(1+BF44)/(1+$BW44)-1</f>
        <v>5.9201246469251512E-3</v>
      </c>
      <c r="CD44" s="16">
        <f>(1+BG44)/(1+$BW44)-1</f>
        <v>-1.9328364862860825E-2</v>
      </c>
      <c r="CE44" s="16">
        <f>(1+BH44)/(1+$BW44)-1</f>
        <v>-1.8621084646842201E-2</v>
      </c>
      <c r="CF44" s="16">
        <f>(1+BI44)/(1+$BW44)-1</f>
        <v>-1.4883045949370621E-2</v>
      </c>
      <c r="CG44" s="16">
        <f>(1+BJ44)/(1+$BW44)-1</f>
        <v>-1.6313834741950028E-2</v>
      </c>
      <c r="CH44" s="16">
        <f>(1+BK44)/(1+$BW44)-1</f>
        <v>-1.3539320103543639E-2</v>
      </c>
      <c r="CI44" s="16">
        <f>(1+BL44)/(1+$BW44)-1</f>
        <v>-5.8320659796022856E-3</v>
      </c>
      <c r="CJ44" s="16">
        <f>(1+BM44)/(1+$BW44)-1</f>
        <v>-1.2850049581557998E-2</v>
      </c>
      <c r="CK44" s="16">
        <f>(1+BN44)/(1+$BW44)-1</f>
        <v>-7.7020254543841427E-3</v>
      </c>
      <c r="CL44" s="16">
        <f>(1+BO44)/(1+$BW44)-1</f>
        <v>-1.2335987448551688E-2</v>
      </c>
      <c r="CM44" s="16">
        <f>(1+BP44)/(1+$BW44)-1</f>
        <v>-1.2291472814917048E-2</v>
      </c>
      <c r="CN44" s="16">
        <f>(1+BQ44)/(1+$BW44)-1</f>
        <v>-1.2427774885747644E-2</v>
      </c>
      <c r="CO44" s="16">
        <f>(1+BR44)/(1+$BW44)-1</f>
        <v>3.9296778094282336E-2</v>
      </c>
      <c r="CP44" s="16">
        <f>(1+BS44)/(1+$BW44)-1</f>
        <v>-1.5913042257916787E-3</v>
      </c>
      <c r="CQ44" s="16">
        <f>(1+BT44)/(1+$BW44)-1</f>
        <v>-4.003886639352694E-3</v>
      </c>
      <c r="CR44" s="16">
        <f>(1+BU44)/(1+$BW44)-1</f>
        <v>-2.4796397069297593E-2</v>
      </c>
    </row>
    <row r="45" spans="1:96" x14ac:dyDescent="0.2">
      <c r="A45" s="17">
        <v>36</v>
      </c>
      <c r="B45" s="25">
        <v>203.816</v>
      </c>
      <c r="C45" s="25">
        <v>1143.877</v>
      </c>
      <c r="D45" s="25">
        <v>1882.671</v>
      </c>
      <c r="E45" s="25">
        <v>1607.172</v>
      </c>
      <c r="F45" s="25">
        <v>1987.89</v>
      </c>
      <c r="G45" s="25">
        <v>144.08000000000001</v>
      </c>
      <c r="H45" s="25">
        <v>366.71199999999999</v>
      </c>
      <c r="I45" s="25">
        <v>493.38200000000001</v>
      </c>
      <c r="J45" s="25">
        <v>106.971</v>
      </c>
      <c r="K45" s="25">
        <v>648.65899999999999</v>
      </c>
      <c r="L45" s="25">
        <v>789.42600000000004</v>
      </c>
      <c r="M45" s="25">
        <v>262.96300000000002</v>
      </c>
      <c r="N45" s="25">
        <v>286.06400000000002</v>
      </c>
      <c r="O45" s="25">
        <v>103.71899999999999</v>
      </c>
      <c r="P45" s="25">
        <v>194.33199999999999</v>
      </c>
      <c r="Q45" s="25">
        <v>256.51100000000002</v>
      </c>
      <c r="R45" s="25">
        <v>3286.5</v>
      </c>
      <c r="S45" s="25">
        <v>3225.93</v>
      </c>
      <c r="T45" s="25">
        <v>6622.72</v>
      </c>
      <c r="U45" s="25">
        <v>16173.52</v>
      </c>
      <c r="V45" s="17">
        <v>36</v>
      </c>
      <c r="W45" s="15">
        <f t="shared" si="79"/>
        <v>1.2758231512832729E-4</v>
      </c>
      <c r="X45" s="15">
        <f>C45/C44-1</f>
        <v>-5.5918784954711587E-4</v>
      </c>
      <c r="Y45" s="15">
        <f>D45/D44-1</f>
        <v>-3.5018501688732773E-3</v>
      </c>
      <c r="Z45" s="15">
        <f>E45/E44-1</f>
        <v>-1.0665751749033836E-3</v>
      </c>
      <c r="AA45" s="15">
        <f>F45/F44-1</f>
        <v>-4.8234690429406202E-3</v>
      </c>
      <c r="AB45" s="15">
        <f>G45/G44-1</f>
        <v>2.2909189361808302E-4</v>
      </c>
      <c r="AC45" s="15">
        <f>H45/H44-1</f>
        <v>9.280185166988808E-4</v>
      </c>
      <c r="AD45" s="15">
        <f>I45/I44-1</f>
        <v>2.4421959445730668E-3</v>
      </c>
      <c r="AE45" s="15">
        <f>J45/J44-1</f>
        <v>-5.608682240110241E-5</v>
      </c>
      <c r="AF45" s="15">
        <f>K45/K44-1</f>
        <v>5.8462392793234841E-4</v>
      </c>
      <c r="AG45" s="15">
        <f>L45/L44-1</f>
        <v>-6.9748866106222884E-4</v>
      </c>
      <c r="AH45" s="15">
        <f>M45/M44-1</f>
        <v>8.0684754767834654E-4</v>
      </c>
      <c r="AI45" s="15">
        <f>N45/N44-1</f>
        <v>-1.8527887785899644E-3</v>
      </c>
      <c r="AJ45" s="15">
        <f>O45/O44-1</f>
        <v>-1.9282498240569268E-5</v>
      </c>
      <c r="AK45" s="15">
        <f>P45/P44-1</f>
        <v>-3.0874044190998262E-5</v>
      </c>
      <c r="AL45" s="15">
        <f>Q45/Q44-1</f>
        <v>9.7471207005650484E-5</v>
      </c>
      <c r="AM45" s="15">
        <f>R45/R44-1</f>
        <v>-1.4468850738436179E-2</v>
      </c>
      <c r="AN45" s="15">
        <f>S45/S44-1</f>
        <v>1.6799942003952406E-2</v>
      </c>
      <c r="AO45" s="15">
        <f>T45/T44-1</f>
        <v>-2.8891088383005248E-2</v>
      </c>
      <c r="AP45" s="15">
        <f>U45/U44-1</f>
        <v>4.8554288963272407E-2</v>
      </c>
      <c r="AQ45" s="17">
        <v>36</v>
      </c>
      <c r="AR45" s="25">
        <v>1</v>
      </c>
      <c r="AS45" s="26">
        <v>0.79169999999999996</v>
      </c>
      <c r="AT45" s="26">
        <v>0.61680000000000001</v>
      </c>
      <c r="AU45" s="25">
        <v>109.65</v>
      </c>
      <c r="AV45" s="17">
        <v>36</v>
      </c>
      <c r="AW45" s="15">
        <f t="shared" si="80"/>
        <v>0</v>
      </c>
      <c r="AX45" s="15">
        <f t="shared" si="81"/>
        <v>-3.8145762283693374E-2</v>
      </c>
      <c r="AY45" s="15">
        <f t="shared" si="82"/>
        <v>-2.3184176394293043E-2</v>
      </c>
      <c r="AZ45" s="15">
        <f t="shared" si="83"/>
        <v>-5.070679434564529E-2</v>
      </c>
      <c r="BA45" s="17">
        <v>36</v>
      </c>
      <c r="BB45" s="16" cm="1">
        <f t="array" ref="BB45">(1+W45)*(1+INDEX(fx_rets,$BA45,BB$7))-1</f>
        <v>1.2758231512832729E-4</v>
      </c>
      <c r="BC45" s="16" cm="1">
        <f t="array" ref="BC45">(1+X45)*(1+INDEX(fx_rets,$BA45,BC$7))-1</f>
        <v>-5.5918784954711587E-4</v>
      </c>
      <c r="BD45" s="16" cm="1">
        <f t="array" ref="BD45">(1+Y45)*(1+INDEX(fx_rets,$BA45,BD$7))-1</f>
        <v>-3.5018501688732773E-3</v>
      </c>
      <c r="BE45" s="16" cm="1">
        <f t="array" ref="BE45">(1+Z45)*(1+INDEX(fx_rets,$BA45,BE$7))-1</f>
        <v>-1.0665751749033836E-3</v>
      </c>
      <c r="BF45" s="16" cm="1">
        <f t="array" ref="BF45">(1+AA45)*(1+INDEX(fx_rets,$BA45,BF$7))-1</f>
        <v>-4.8234690429406202E-3</v>
      </c>
      <c r="BG45" s="16" cm="1">
        <f t="array" ref="BG45">(1+AB45)*(1+INDEX(fx_rets,$BA45,BG$7))-1</f>
        <v>-3.7925409274990329E-2</v>
      </c>
      <c r="BH45" s="16" cm="1">
        <f t="array" ref="BH45">(1+AC45)*(1+INDEX(fx_rets,$BA45,BH$7))-1</f>
        <v>-3.7253143740727301E-2</v>
      </c>
      <c r="BI45" s="16" cm="1">
        <f t="array" ref="BI45">(1+AD45)*(1+INDEX(fx_rets,$BA45,BI$7))-1</f>
        <v>-3.5796725765072201E-2</v>
      </c>
      <c r="BJ45" s="16" cm="1">
        <f t="array" ref="BJ45">(1+AE45)*(1+INDEX(fx_rets,$BA45,BJ$7))-1</f>
        <v>-2.3238962889910231E-2</v>
      </c>
      <c r="BK45" s="16" cm="1">
        <f t="array" ref="BK45">(1+AF45)*(1+INDEX(fx_rets,$BA45,BK$7))-1</f>
        <v>-2.2613106490630197E-2</v>
      </c>
      <c r="BL45" s="16" cm="1">
        <f t="array" ref="BL45">(1+AG45)*(1+INDEX(fx_rets,$BA45,BL$7))-1</f>
        <v>-2.3865494355204131E-2</v>
      </c>
      <c r="BM45" s="16" cm="1">
        <f t="array" ref="BM45">(1+AH45)*(1+INDEX(fx_rets,$BA45,BM$7))-1</f>
        <v>-2.2396034942483323E-2</v>
      </c>
      <c r="BN45" s="16" cm="1">
        <f t="array" ref="BN45">(1+AI45)*(1+INDEX(fx_rets,$BA45,BN$7))-1</f>
        <v>-2.4994009791018845E-2</v>
      </c>
      <c r="BO45" s="16" cm="1">
        <f t="array" ref="BO45">(1+AJ45)*(1+INDEX(fx_rets,$BA45,BO$7))-1</f>
        <v>-5.0725099090213055E-2</v>
      </c>
      <c r="BP45" s="16" cm="1">
        <f t="array" ref="BP45">(1+AK45)*(1+INDEX(fx_rets,$BA45,BP$7))-1</f>
        <v>-5.0736102866026922E-2</v>
      </c>
      <c r="BQ45" s="16" cm="1">
        <f t="array" ref="BQ45">(1+AL45)*(1+INDEX(fx_rets,$BA45,BQ$7))-1</f>
        <v>-5.0614265591087948E-2</v>
      </c>
      <c r="BR45" s="16" cm="1">
        <f t="array" ref="BR45">(1+AM45)*(1+INDEX(fx_rets,$BA45,BR$7))-1</f>
        <v>-1.4468850738436179E-2</v>
      </c>
      <c r="BS45" s="16" cm="1">
        <f t="array" ref="BS45">(1+AN45)*(1+INDEX(fx_rets,$BA45,BS$7))-1</f>
        <v>-2.1986666873803573E-2</v>
      </c>
      <c r="BT45" s="16" cm="1">
        <f t="array" ref="BT45">(1+AO45)*(1+INDEX(fx_rets,$BA45,BT$7))-1</f>
        <v>-5.1405448688003563E-2</v>
      </c>
      <c r="BU45" s="16" cm="1">
        <f t="array" ref="BU45">(1+AP45)*(1+INDEX(fx_rets,$BA45,BU$7))-1</f>
        <v>-4.6145377274325883E-3</v>
      </c>
      <c r="BV45" s="17">
        <v>36</v>
      </c>
      <c r="BW45" s="15">
        <f>SUMPRODUCT(base_fx_wts,AW45:AZ45)</f>
        <v>0</v>
      </c>
      <c r="BX45" s="17">
        <v>36</v>
      </c>
      <c r="BY45" s="16">
        <f>(1+BB45)/(1+$BW45)-1</f>
        <v>1.2758231512832729E-4</v>
      </c>
      <c r="BZ45" s="16">
        <f>(1+BC45)/(1+$BW45)-1</f>
        <v>-5.5918784954711587E-4</v>
      </c>
      <c r="CA45" s="16">
        <f>(1+BD45)/(1+$BW45)-1</f>
        <v>-3.5018501688732773E-3</v>
      </c>
      <c r="CB45" s="16">
        <f>(1+BE45)/(1+$BW45)-1</f>
        <v>-1.0665751749033836E-3</v>
      </c>
      <c r="CC45" s="16">
        <f>(1+BF45)/(1+$BW45)-1</f>
        <v>-4.8234690429406202E-3</v>
      </c>
      <c r="CD45" s="16">
        <f>(1+BG45)/(1+$BW45)-1</f>
        <v>-3.7925409274990329E-2</v>
      </c>
      <c r="CE45" s="16">
        <f>(1+BH45)/(1+$BW45)-1</f>
        <v>-3.7253143740727301E-2</v>
      </c>
      <c r="CF45" s="16">
        <f>(1+BI45)/(1+$BW45)-1</f>
        <v>-3.5796725765072201E-2</v>
      </c>
      <c r="CG45" s="16">
        <f>(1+BJ45)/(1+$BW45)-1</f>
        <v>-2.3238962889910231E-2</v>
      </c>
      <c r="CH45" s="16">
        <f>(1+BK45)/(1+$BW45)-1</f>
        <v>-2.2613106490630197E-2</v>
      </c>
      <c r="CI45" s="16">
        <f>(1+BL45)/(1+$BW45)-1</f>
        <v>-2.3865494355204131E-2</v>
      </c>
      <c r="CJ45" s="16">
        <f>(1+BM45)/(1+$BW45)-1</f>
        <v>-2.2396034942483323E-2</v>
      </c>
      <c r="CK45" s="16">
        <f>(1+BN45)/(1+$BW45)-1</f>
        <v>-2.4994009791018845E-2</v>
      </c>
      <c r="CL45" s="16">
        <f>(1+BO45)/(1+$BW45)-1</f>
        <v>-5.0725099090213055E-2</v>
      </c>
      <c r="CM45" s="16">
        <f>(1+BP45)/(1+$BW45)-1</f>
        <v>-5.0736102866026922E-2</v>
      </c>
      <c r="CN45" s="16">
        <f>(1+BQ45)/(1+$BW45)-1</f>
        <v>-5.0614265591087948E-2</v>
      </c>
      <c r="CO45" s="16">
        <f>(1+BR45)/(1+$BW45)-1</f>
        <v>-1.4468850738436179E-2</v>
      </c>
      <c r="CP45" s="16">
        <f>(1+BS45)/(1+$BW45)-1</f>
        <v>-2.1986666873803573E-2</v>
      </c>
      <c r="CQ45" s="16">
        <f>(1+BT45)/(1+$BW45)-1</f>
        <v>-5.1405448688003563E-2</v>
      </c>
      <c r="CR45" s="16">
        <f>(1+BU45)/(1+$BW45)-1</f>
        <v>-4.6145377274325883E-3</v>
      </c>
    </row>
    <row r="46" spans="1:96" x14ac:dyDescent="0.2">
      <c r="A46" s="17">
        <v>37</v>
      </c>
      <c r="B46" s="25">
        <v>203.80199999999999</v>
      </c>
      <c r="C46" s="25">
        <v>1147.0170000000001</v>
      </c>
      <c r="D46" s="25">
        <v>1898.2239999999999</v>
      </c>
      <c r="E46" s="25">
        <v>1610.5830000000001</v>
      </c>
      <c r="F46" s="25">
        <v>1999.0139999999999</v>
      </c>
      <c r="G46" s="25">
        <v>144.05699999999999</v>
      </c>
      <c r="H46" s="25">
        <v>366.56</v>
      </c>
      <c r="I46" s="25">
        <v>493.47800000000001</v>
      </c>
      <c r="J46" s="25">
        <v>107.066</v>
      </c>
      <c r="K46" s="25">
        <v>651.74099999999999</v>
      </c>
      <c r="L46" s="25">
        <v>797.83299999999997</v>
      </c>
      <c r="M46" s="25">
        <v>263.846</v>
      </c>
      <c r="N46" s="25">
        <v>288.50599999999997</v>
      </c>
      <c r="O46" s="25">
        <v>103.73399999999999</v>
      </c>
      <c r="P46" s="25">
        <v>194.49700000000001</v>
      </c>
      <c r="Q46" s="25">
        <v>256.94799999999998</v>
      </c>
      <c r="R46" s="25">
        <v>3365.57</v>
      </c>
      <c r="S46" s="25">
        <v>3113.32</v>
      </c>
      <c r="T46" s="25">
        <v>6546.47</v>
      </c>
      <c r="U46" s="25">
        <v>16413.759999999998</v>
      </c>
      <c r="V46" s="17">
        <v>37</v>
      </c>
      <c r="W46" s="15">
        <f t="shared" si="79"/>
        <v>-6.8689406131028363E-5</v>
      </c>
      <c r="X46" s="15">
        <f>C46/C45-1</f>
        <v>2.7450503856620845E-3</v>
      </c>
      <c r="Y46" s="15">
        <f>D46/D45-1</f>
        <v>8.261135376281814E-3</v>
      </c>
      <c r="Z46" s="15">
        <f>E46/E45-1</f>
        <v>2.1223615145111729E-3</v>
      </c>
      <c r="AA46" s="15">
        <f>F46/F45-1</f>
        <v>5.5958830720008734E-3</v>
      </c>
      <c r="AB46" s="15">
        <f>G46/G45-1</f>
        <v>-1.5963353692405313E-4</v>
      </c>
      <c r="AC46" s="15">
        <f>H46/H45-1</f>
        <v>-4.1449420798878034E-4</v>
      </c>
      <c r="AD46" s="15">
        <f>I46/I45-1</f>
        <v>1.9457539999434559E-4</v>
      </c>
      <c r="AE46" s="15">
        <f>J46/J45-1</f>
        <v>8.8809116489518836E-4</v>
      </c>
      <c r="AF46" s="15">
        <f>K46/K45-1</f>
        <v>4.7513408431856252E-3</v>
      </c>
      <c r="AG46" s="15">
        <f>L46/L45-1</f>
        <v>1.0649509897064258E-2</v>
      </c>
      <c r="AH46" s="15">
        <f>M46/M45-1</f>
        <v>3.3578868510018012E-3</v>
      </c>
      <c r="AI46" s="15">
        <f>N46/N45-1</f>
        <v>8.5365512612560757E-3</v>
      </c>
      <c r="AJ46" s="15">
        <f>O46/O45-1</f>
        <v>1.4462152546790286E-4</v>
      </c>
      <c r="AK46" s="15">
        <f>P46/P45-1</f>
        <v>8.4906242924498443E-4</v>
      </c>
      <c r="AL46" s="15">
        <f>Q46/Q45-1</f>
        <v>1.7036306435200821E-3</v>
      </c>
      <c r="AM46" s="15">
        <f>R46/R45-1</f>
        <v>2.4059029362543782E-2</v>
      </c>
      <c r="AN46" s="15">
        <f>S46/S45-1</f>
        <v>-3.4907763032675732E-2</v>
      </c>
      <c r="AO46" s="15">
        <f>T46/T45-1</f>
        <v>-1.1513396308465373E-2</v>
      </c>
      <c r="AP46" s="15">
        <f>U46/U45-1</f>
        <v>1.4853909353065964E-2</v>
      </c>
      <c r="AQ46" s="17">
        <v>37</v>
      </c>
      <c r="AR46" s="25">
        <v>1</v>
      </c>
      <c r="AS46" s="26">
        <v>0.79830000000000001</v>
      </c>
      <c r="AT46" s="26">
        <v>0.62519999999999998</v>
      </c>
      <c r="AU46" s="25">
        <v>112.32</v>
      </c>
      <c r="AV46" s="17">
        <v>37</v>
      </c>
      <c r="AW46" s="15">
        <f t="shared" si="80"/>
        <v>0</v>
      </c>
      <c r="AX46" s="15">
        <f t="shared" si="81"/>
        <v>-8.2675685832394041E-3</v>
      </c>
      <c r="AY46" s="15">
        <f t="shared" si="82"/>
        <v>-1.3435700575815668E-2</v>
      </c>
      <c r="AZ46" s="15">
        <f t="shared" si="83"/>
        <v>-2.3771367521367437E-2</v>
      </c>
      <c r="BA46" s="17">
        <v>37</v>
      </c>
      <c r="BB46" s="16" cm="1">
        <f t="array" ref="BB46">(1+W46)*(1+INDEX(fx_rets,$BA46,BB$7))-1</f>
        <v>-6.8689406131028363E-5</v>
      </c>
      <c r="BC46" s="16" cm="1">
        <f t="array" ref="BC46">(1+X46)*(1+INDEX(fx_rets,$BA46,BC$7))-1</f>
        <v>2.7450503856620845E-3</v>
      </c>
      <c r="BD46" s="16" cm="1">
        <f t="array" ref="BD46">(1+Y46)*(1+INDEX(fx_rets,$BA46,BD$7))-1</f>
        <v>8.261135376281814E-3</v>
      </c>
      <c r="BE46" s="16" cm="1">
        <f t="array" ref="BE46">(1+Z46)*(1+INDEX(fx_rets,$BA46,BE$7))-1</f>
        <v>2.1223615145111729E-3</v>
      </c>
      <c r="BF46" s="16" cm="1">
        <f t="array" ref="BF46">(1+AA46)*(1+INDEX(fx_rets,$BA46,BF$7))-1</f>
        <v>5.5958830720008734E-3</v>
      </c>
      <c r="BG46" s="16" cm="1">
        <f t="array" ref="BG46">(1+AB46)*(1+INDEX(fx_rets,$BA46,BG$7))-1</f>
        <v>-8.4258823389486981E-3</v>
      </c>
      <c r="BH46" s="16" cm="1">
        <f t="array" ref="BH46">(1+AC46)*(1+INDEX(fx_rets,$BA46,BH$7))-1</f>
        <v>-8.678635931936296E-3</v>
      </c>
      <c r="BI46" s="16" cm="1">
        <f t="array" ref="BI46">(1+AD46)*(1+INDEX(fx_rets,$BA46,BI$7))-1</f>
        <v>-8.0746018487091176E-3</v>
      </c>
      <c r="BJ46" s="16" cm="1">
        <f t="array" ref="BJ46">(1+AE46)*(1+INDEX(fx_rets,$BA46,BJ$7))-1</f>
        <v>-1.2559541537896068E-2</v>
      </c>
      <c r="BK46" s="16" cm="1">
        <f t="array" ref="BK46">(1+AF46)*(1+INDEX(fx_rets,$BA46,BK$7))-1</f>
        <v>-8.7481973255327805E-3</v>
      </c>
      <c r="BL46" s="16" cm="1">
        <f t="array" ref="BL46">(1+AG46)*(1+INDEX(fx_rets,$BA46,BL$7))-1</f>
        <v>-2.9292743050075565E-3</v>
      </c>
      <c r="BM46" s="16" cm="1">
        <f t="array" ref="BM46">(1+AH46)*(1+INDEX(fx_rets,$BA46,BM$7))-1</f>
        <v>-1.0122929287111448E-2</v>
      </c>
      <c r="BN46" s="16" cm="1">
        <f t="array" ref="BN46">(1+AI46)*(1+INDEX(fx_rets,$BA46,BN$7))-1</f>
        <v>-5.0138438612559177E-3</v>
      </c>
      <c r="BO46" s="16" cm="1">
        <f t="array" ref="BO46">(1+AJ46)*(1+INDEX(fx_rets,$BA46,BO$7))-1</f>
        <v>-2.3630183847332953E-2</v>
      </c>
      <c r="BP46" s="16" cm="1">
        <f t="array" ref="BP46">(1+AK46)*(1+INDEX(fx_rets,$BA46,BP$7))-1</f>
        <v>-2.2942488467176614E-2</v>
      </c>
      <c r="BQ46" s="16" cm="1">
        <f t="array" ref="BQ46">(1+AL46)*(1+INDEX(fx_rets,$BA46,BQ$7))-1</f>
        <v>-2.210823450799515E-2</v>
      </c>
      <c r="BR46" s="16" cm="1">
        <f t="array" ref="BR46">(1+AM46)*(1+INDEX(fx_rets,$BA46,BR$7))-1</f>
        <v>2.4059029362543782E-2</v>
      </c>
      <c r="BS46" s="16" cm="1">
        <f t="array" ref="BS46">(1+AN46)*(1+INDEX(fx_rets,$BA46,BS$7))-1</f>
        <v>-4.288672929095505E-2</v>
      </c>
      <c r="BT46" s="16" cm="1">
        <f t="array" ref="BT46">(1+AO46)*(1+INDEX(fx_rets,$BA46,BT$7))-1</f>
        <v>-2.4794406338869757E-2</v>
      </c>
      <c r="BU46" s="16" cm="1">
        <f t="array" ref="BU46">(1+AP46)*(1+INDEX(fx_rets,$BA46,BU$7))-1</f>
        <v>-9.2705559066622589E-3</v>
      </c>
      <c r="BV46" s="17">
        <v>37</v>
      </c>
      <c r="BW46" s="15">
        <f>SUMPRODUCT(base_fx_wts,AW46:AZ46)</f>
        <v>0</v>
      </c>
      <c r="BX46" s="17">
        <v>37</v>
      </c>
      <c r="BY46" s="16">
        <f>(1+BB46)/(1+$BW46)-1</f>
        <v>-6.8689406131028363E-5</v>
      </c>
      <c r="BZ46" s="16">
        <f>(1+BC46)/(1+$BW46)-1</f>
        <v>2.7450503856620845E-3</v>
      </c>
      <c r="CA46" s="16">
        <f>(1+BD46)/(1+$BW46)-1</f>
        <v>8.261135376281814E-3</v>
      </c>
      <c r="CB46" s="16">
        <f>(1+BE46)/(1+$BW46)-1</f>
        <v>2.1223615145111729E-3</v>
      </c>
      <c r="CC46" s="16">
        <f>(1+BF46)/(1+$BW46)-1</f>
        <v>5.5958830720008734E-3</v>
      </c>
      <c r="CD46" s="16">
        <f>(1+BG46)/(1+$BW46)-1</f>
        <v>-8.4258823389486981E-3</v>
      </c>
      <c r="CE46" s="16">
        <f>(1+BH46)/(1+$BW46)-1</f>
        <v>-8.678635931936296E-3</v>
      </c>
      <c r="CF46" s="16">
        <f>(1+BI46)/(1+$BW46)-1</f>
        <v>-8.0746018487091176E-3</v>
      </c>
      <c r="CG46" s="16">
        <f>(1+BJ46)/(1+$BW46)-1</f>
        <v>-1.2559541537896068E-2</v>
      </c>
      <c r="CH46" s="16">
        <f>(1+BK46)/(1+$BW46)-1</f>
        <v>-8.7481973255327805E-3</v>
      </c>
      <c r="CI46" s="16">
        <f>(1+BL46)/(1+$BW46)-1</f>
        <v>-2.9292743050075565E-3</v>
      </c>
      <c r="CJ46" s="16">
        <f>(1+BM46)/(1+$BW46)-1</f>
        <v>-1.0122929287111448E-2</v>
      </c>
      <c r="CK46" s="16">
        <f>(1+BN46)/(1+$BW46)-1</f>
        <v>-5.0138438612559177E-3</v>
      </c>
      <c r="CL46" s="16">
        <f>(1+BO46)/(1+$BW46)-1</f>
        <v>-2.3630183847332953E-2</v>
      </c>
      <c r="CM46" s="16">
        <f>(1+BP46)/(1+$BW46)-1</f>
        <v>-2.2942488467176614E-2</v>
      </c>
      <c r="CN46" s="16">
        <f>(1+BQ46)/(1+$BW46)-1</f>
        <v>-2.210823450799515E-2</v>
      </c>
      <c r="CO46" s="16">
        <f>(1+BR46)/(1+$BW46)-1</f>
        <v>2.4059029362543782E-2</v>
      </c>
      <c r="CP46" s="16">
        <f>(1+BS46)/(1+$BW46)-1</f>
        <v>-4.288672929095505E-2</v>
      </c>
      <c r="CQ46" s="16">
        <f>(1+BT46)/(1+$BW46)-1</f>
        <v>-2.4794406338869757E-2</v>
      </c>
      <c r="CR46" s="16">
        <f>(1+BU46)/(1+$BW46)-1</f>
        <v>-9.2705559066622589E-3</v>
      </c>
    </row>
    <row r="47" spans="1:96" x14ac:dyDescent="0.2">
      <c r="A47" s="17">
        <v>38</v>
      </c>
      <c r="B47" s="25">
        <v>203.81899999999999</v>
      </c>
      <c r="C47" s="25">
        <v>1148.673</v>
      </c>
      <c r="D47" s="25">
        <v>1908.9580000000001</v>
      </c>
      <c r="E47" s="25">
        <v>1613.0250000000001</v>
      </c>
      <c r="F47" s="25">
        <v>2007.6379999999999</v>
      </c>
      <c r="G47" s="25">
        <v>144.054</v>
      </c>
      <c r="H47" s="25">
        <v>366.45699999999999</v>
      </c>
      <c r="I47" s="25">
        <v>493.62099999999998</v>
      </c>
      <c r="J47" s="25">
        <v>107.124</v>
      </c>
      <c r="K47" s="25">
        <v>654.29100000000005</v>
      </c>
      <c r="L47" s="25">
        <v>806.68</v>
      </c>
      <c r="M47" s="25">
        <v>265.02699999999999</v>
      </c>
      <c r="N47" s="25">
        <v>291.42</v>
      </c>
      <c r="O47" s="25">
        <v>103.749</v>
      </c>
      <c r="P47" s="25">
        <v>194.60400000000001</v>
      </c>
      <c r="Q47" s="25">
        <v>257.31099999999998</v>
      </c>
      <c r="R47" s="25">
        <v>3453.7</v>
      </c>
      <c r="S47" s="25">
        <v>3250.93</v>
      </c>
      <c r="T47" s="25">
        <v>6722.62</v>
      </c>
      <c r="U47" s="25">
        <v>17459.849999999999</v>
      </c>
      <c r="V47" s="17">
        <v>38</v>
      </c>
      <c r="W47" s="15">
        <f t="shared" si="79"/>
        <v>8.3414294266059841E-5</v>
      </c>
      <c r="X47" s="15">
        <f>C47/C46-1</f>
        <v>1.443744948854242E-3</v>
      </c>
      <c r="Y47" s="15">
        <f>D47/D46-1</f>
        <v>5.6547593961513432E-3</v>
      </c>
      <c r="Z47" s="15">
        <f>E47/E46-1</f>
        <v>1.5162211447656837E-3</v>
      </c>
      <c r="AA47" s="15">
        <f>F47/F46-1</f>
        <v>4.3141268645441322E-3</v>
      </c>
      <c r="AB47" s="15">
        <f>G47/G46-1</f>
        <v>-2.0825090068399277E-5</v>
      </c>
      <c r="AC47" s="15">
        <f>H47/H46-1</f>
        <v>-2.8099083369714783E-4</v>
      </c>
      <c r="AD47" s="15">
        <f>I47/I46-1</f>
        <v>2.8977988887035622E-4</v>
      </c>
      <c r="AE47" s="15">
        <f>J47/J46-1</f>
        <v>5.4172192852997014E-4</v>
      </c>
      <c r="AF47" s="15">
        <f>K47/K46-1</f>
        <v>3.9125971820095362E-3</v>
      </c>
      <c r="AG47" s="15">
        <f>L47/L46-1</f>
        <v>1.1088786751112023E-2</v>
      </c>
      <c r="AH47" s="15">
        <f>M47/M46-1</f>
        <v>4.4760959044289894E-3</v>
      </c>
      <c r="AI47" s="15">
        <f>N47/N46-1</f>
        <v>1.0100309872238533E-2</v>
      </c>
      <c r="AJ47" s="15">
        <f>O47/O46-1</f>
        <v>1.4460061310650474E-4</v>
      </c>
      <c r="AK47" s="15">
        <f>P47/P46-1</f>
        <v>5.5013702010819898E-4</v>
      </c>
      <c r="AL47" s="15">
        <f>Q47/Q46-1</f>
        <v>1.4127372075283251E-3</v>
      </c>
      <c r="AM47" s="15">
        <f>R47/R46-1</f>
        <v>2.6185757538841781E-2</v>
      </c>
      <c r="AN47" s="15">
        <f>S47/S46-1</f>
        <v>4.4200403427851809E-2</v>
      </c>
      <c r="AO47" s="15">
        <f>T47/T46-1</f>
        <v>2.6907631135558496E-2</v>
      </c>
      <c r="AP47" s="15">
        <f>U47/U46-1</f>
        <v>6.3732502485719378E-2</v>
      </c>
      <c r="AQ47" s="17">
        <v>38</v>
      </c>
      <c r="AR47" s="25">
        <v>1</v>
      </c>
      <c r="AS47" s="26">
        <v>0.80330000000000001</v>
      </c>
      <c r="AT47" s="26">
        <v>0.63890000000000002</v>
      </c>
      <c r="AU47" s="25">
        <v>118.63</v>
      </c>
      <c r="AV47" s="17">
        <v>38</v>
      </c>
      <c r="AW47" s="15">
        <f t="shared" si="80"/>
        <v>0</v>
      </c>
      <c r="AX47" s="15">
        <f t="shared" si="81"/>
        <v>-6.2243246607742719E-3</v>
      </c>
      <c r="AY47" s="15">
        <f t="shared" si="82"/>
        <v>-2.144310533729854E-2</v>
      </c>
      <c r="AZ47" s="15">
        <f t="shared" si="83"/>
        <v>-5.3190592598836739E-2</v>
      </c>
      <c r="BA47" s="17">
        <v>38</v>
      </c>
      <c r="BB47" s="16" cm="1">
        <f t="array" ref="BB47">(1+W47)*(1+INDEX(fx_rets,$BA47,BB$7))-1</f>
        <v>8.3414294266059841E-5</v>
      </c>
      <c r="BC47" s="16" cm="1">
        <f t="array" ref="BC47">(1+X47)*(1+INDEX(fx_rets,$BA47,BC$7))-1</f>
        <v>1.443744948854242E-3</v>
      </c>
      <c r="BD47" s="16" cm="1">
        <f t="array" ref="BD47">(1+Y47)*(1+INDEX(fx_rets,$BA47,BD$7))-1</f>
        <v>5.6547593961513432E-3</v>
      </c>
      <c r="BE47" s="16" cm="1">
        <f t="array" ref="BE47">(1+Z47)*(1+INDEX(fx_rets,$BA47,BE$7))-1</f>
        <v>1.5162211447656837E-3</v>
      </c>
      <c r="BF47" s="16" cm="1">
        <f t="array" ref="BF47">(1+AA47)*(1+INDEX(fx_rets,$BA47,BF$7))-1</f>
        <v>4.3141268645441322E-3</v>
      </c>
      <c r="BG47" s="16" cm="1">
        <f t="array" ref="BG47">(1+AB47)*(1+INDEX(fx_rets,$BA47,BG$7))-1</f>
        <v>-6.2450201287209683E-3</v>
      </c>
      <c r="BH47" s="16" cm="1">
        <f t="array" ref="BH47">(1+AC47)*(1+INDEX(fx_rets,$BA47,BH$7))-1</f>
        <v>-6.5035665162958001E-3</v>
      </c>
      <c r="BI47" s="16" cm="1">
        <f t="array" ref="BI47">(1+AD47)*(1+INDEX(fx_rets,$BA47,BI$7))-1</f>
        <v>-5.9363484560124302E-3</v>
      </c>
      <c r="BJ47" s="16" cm="1">
        <f t="array" ref="BJ47">(1+AE47)*(1+INDEX(fx_rets,$BA47,BJ$7))-1</f>
        <v>-2.0912999609145611E-2</v>
      </c>
      <c r="BK47" s="16" cm="1">
        <f t="array" ref="BK47">(1+AF47)*(1+INDEX(fx_rets,$BA47,BK$7))-1</f>
        <v>-1.7614406388805293E-2</v>
      </c>
      <c r="BL47" s="16" cm="1">
        <f t="array" ref="BL47">(1+AG47)*(1+INDEX(fx_rets,$BA47,BL$7))-1</f>
        <v>-1.0592096608553425E-2</v>
      </c>
      <c r="BM47" s="16" cm="1">
        <f t="array" ref="BM47">(1+AH47)*(1+INDEX(fx_rets,$BA47,BM$7))-1</f>
        <v>-1.7062990828848101E-2</v>
      </c>
      <c r="BN47" s="16" cm="1">
        <f t="array" ref="BN47">(1+AI47)*(1+INDEX(fx_rets,$BA47,BN$7))-1</f>
        <v>-1.1559377473589816E-2</v>
      </c>
      <c r="BO47" s="16" cm="1">
        <f t="array" ref="BO47">(1+AJ47)*(1+INDEX(fx_rets,$BA47,BO$7))-1</f>
        <v>-5.3053683378031513E-2</v>
      </c>
      <c r="BP47" s="16" cm="1">
        <f t="array" ref="BP47">(1+AK47)*(1+INDEX(fx_rets,$BA47,BP$7))-1</f>
        <v>-5.266971769283868E-2</v>
      </c>
      <c r="BQ47" s="16" cm="1">
        <f t="array" ref="BQ47">(1+AL47)*(1+INDEX(fx_rets,$BA47,BQ$7))-1</f>
        <v>-5.1852999720563231E-2</v>
      </c>
      <c r="BR47" s="16" cm="1">
        <f t="array" ref="BR47">(1+AM47)*(1+INDEX(fx_rets,$BA47,BR$7))-1</f>
        <v>2.6185757538841781E-2</v>
      </c>
      <c r="BS47" s="16" cm="1">
        <f t="array" ref="BS47">(1+AN47)*(1+INDEX(fx_rets,$BA47,BS$7))-1</f>
        <v>3.7700961106005293E-2</v>
      </c>
      <c r="BT47" s="16" cm="1">
        <f t="array" ref="BT47">(1+AO47)*(1+INDEX(fx_rets,$BA47,BT$7))-1</f>
        <v>4.8875426294430202E-3</v>
      </c>
      <c r="BU47" s="16" cm="1">
        <f t="array" ref="BU47">(1+AP47)*(1+INDEX(fx_rets,$BA47,BU$7))-1</f>
        <v>7.1519403118602831E-3</v>
      </c>
      <c r="BV47" s="17">
        <v>38</v>
      </c>
      <c r="BW47" s="15">
        <f>SUMPRODUCT(base_fx_wts,AW47:AZ47)</f>
        <v>0</v>
      </c>
      <c r="BX47" s="17">
        <v>38</v>
      </c>
      <c r="BY47" s="16">
        <f>(1+BB47)/(1+$BW47)-1</f>
        <v>8.3414294266059841E-5</v>
      </c>
      <c r="BZ47" s="16">
        <f>(1+BC47)/(1+$BW47)-1</f>
        <v>1.443744948854242E-3</v>
      </c>
      <c r="CA47" s="16">
        <f>(1+BD47)/(1+$BW47)-1</f>
        <v>5.6547593961513432E-3</v>
      </c>
      <c r="CB47" s="16">
        <f>(1+BE47)/(1+$BW47)-1</f>
        <v>1.5162211447656837E-3</v>
      </c>
      <c r="CC47" s="16">
        <f>(1+BF47)/(1+$BW47)-1</f>
        <v>4.3141268645441322E-3</v>
      </c>
      <c r="CD47" s="16">
        <f>(1+BG47)/(1+$BW47)-1</f>
        <v>-6.2450201287209683E-3</v>
      </c>
      <c r="CE47" s="16">
        <f>(1+BH47)/(1+$BW47)-1</f>
        <v>-6.5035665162958001E-3</v>
      </c>
      <c r="CF47" s="16">
        <f>(1+BI47)/(1+$BW47)-1</f>
        <v>-5.9363484560124302E-3</v>
      </c>
      <c r="CG47" s="16">
        <f>(1+BJ47)/(1+$BW47)-1</f>
        <v>-2.0912999609145611E-2</v>
      </c>
      <c r="CH47" s="16">
        <f>(1+BK47)/(1+$BW47)-1</f>
        <v>-1.7614406388805293E-2</v>
      </c>
      <c r="CI47" s="16">
        <f>(1+BL47)/(1+$BW47)-1</f>
        <v>-1.0592096608553425E-2</v>
      </c>
      <c r="CJ47" s="16">
        <f>(1+BM47)/(1+$BW47)-1</f>
        <v>-1.7062990828848101E-2</v>
      </c>
      <c r="CK47" s="16">
        <f>(1+BN47)/(1+$BW47)-1</f>
        <v>-1.1559377473589816E-2</v>
      </c>
      <c r="CL47" s="16">
        <f>(1+BO47)/(1+$BW47)-1</f>
        <v>-5.3053683378031513E-2</v>
      </c>
      <c r="CM47" s="16">
        <f>(1+BP47)/(1+$BW47)-1</f>
        <v>-5.266971769283868E-2</v>
      </c>
      <c r="CN47" s="16">
        <f>(1+BQ47)/(1+$BW47)-1</f>
        <v>-5.1852999720563231E-2</v>
      </c>
      <c r="CO47" s="16">
        <f>(1+BR47)/(1+$BW47)-1</f>
        <v>2.6185757538841781E-2</v>
      </c>
      <c r="CP47" s="16">
        <f>(1+BS47)/(1+$BW47)-1</f>
        <v>3.7700961106005293E-2</v>
      </c>
      <c r="CQ47" s="16">
        <f>(1+BT47)/(1+$BW47)-1</f>
        <v>4.8875426294430202E-3</v>
      </c>
      <c r="CR47" s="16">
        <f>(1+BU47)/(1+$BW47)-1</f>
        <v>7.1519403118602831E-3</v>
      </c>
    </row>
    <row r="48" spans="1:96" x14ac:dyDescent="0.2">
      <c r="A48" s="17">
        <v>39</v>
      </c>
      <c r="B48" s="25">
        <v>203.78899999999999</v>
      </c>
      <c r="C48" s="25">
        <v>1145.875</v>
      </c>
      <c r="D48" s="25">
        <v>1900.2809999999999</v>
      </c>
      <c r="E48" s="25">
        <v>1606.7629999999999</v>
      </c>
      <c r="F48" s="25">
        <v>1995.538</v>
      </c>
      <c r="G48" s="25">
        <v>144.06899999999999</v>
      </c>
      <c r="H48" s="25">
        <v>366.6</v>
      </c>
      <c r="I48" s="25">
        <v>494.95100000000002</v>
      </c>
      <c r="J48" s="25">
        <v>107.197</v>
      </c>
      <c r="K48" s="25">
        <v>655.76900000000001</v>
      </c>
      <c r="L48" s="25">
        <v>810.65499999999997</v>
      </c>
      <c r="M48" s="25">
        <v>265.70999999999998</v>
      </c>
      <c r="N48" s="25">
        <v>292.83199999999999</v>
      </c>
      <c r="O48" s="25">
        <v>103.752</v>
      </c>
      <c r="P48" s="25">
        <v>194.71299999999999</v>
      </c>
      <c r="Q48" s="25">
        <v>257.86799999999999</v>
      </c>
      <c r="R48" s="25">
        <v>3443.26</v>
      </c>
      <c r="S48" s="25">
        <v>3146.43</v>
      </c>
      <c r="T48" s="25">
        <v>6566.09</v>
      </c>
      <c r="U48" s="25">
        <v>17450.77</v>
      </c>
      <c r="V48" s="17">
        <v>39</v>
      </c>
      <c r="W48" s="15">
        <f t="shared" si="79"/>
        <v>-1.4718941806213248E-4</v>
      </c>
      <c r="X48" s="15">
        <f>C48/C47-1</f>
        <v>-2.4358542422430185E-3</v>
      </c>
      <c r="Y48" s="15">
        <f>D48/D47-1</f>
        <v>-4.5454116853278492E-3</v>
      </c>
      <c r="Z48" s="15">
        <f>E48/E47-1</f>
        <v>-3.8821468979093332E-3</v>
      </c>
      <c r="AA48" s="15">
        <f>F48/F47-1</f>
        <v>-6.0269829521059082E-3</v>
      </c>
      <c r="AB48" s="15">
        <f>G48/G47-1</f>
        <v>1.0412761880962407E-4</v>
      </c>
      <c r="AC48" s="15">
        <f>H48/H47-1</f>
        <v>3.9022313668457542E-4</v>
      </c>
      <c r="AD48" s="15">
        <f>I48/I47-1</f>
        <v>2.694374834133928E-3</v>
      </c>
      <c r="AE48" s="15">
        <f>J48/J47-1</f>
        <v>6.8145326910884485E-4</v>
      </c>
      <c r="AF48" s="15">
        <f>K48/K47-1</f>
        <v>2.2589337160376921E-3</v>
      </c>
      <c r="AG48" s="15">
        <f>L48/L47-1</f>
        <v>4.9276045024049253E-3</v>
      </c>
      <c r="AH48" s="15">
        <f>M48/M47-1</f>
        <v>2.5770959185289488E-3</v>
      </c>
      <c r="AI48" s="15">
        <f>N48/N47-1</f>
        <v>4.8452405462904302E-3</v>
      </c>
      <c r="AJ48" s="15">
        <f>O48/O47-1</f>
        <v>2.8915941358453878E-5</v>
      </c>
      <c r="AK48" s="15">
        <f>P48/P47-1</f>
        <v>5.6011181681769884E-4</v>
      </c>
      <c r="AL48" s="15">
        <f>Q48/Q47-1</f>
        <v>2.1646956406840001E-3</v>
      </c>
      <c r="AM48" s="15">
        <f>R48/R47-1</f>
        <v>-3.0228450647130645E-3</v>
      </c>
      <c r="AN48" s="15">
        <f>S48/S47-1</f>
        <v>-3.2144647839233653E-2</v>
      </c>
      <c r="AO48" s="15">
        <f>T48/T47-1</f>
        <v>-2.3284076743888549E-2</v>
      </c>
      <c r="AP48" s="15">
        <f>U48/U47-1</f>
        <v>-5.2005028680079946E-4</v>
      </c>
      <c r="AQ48" s="17">
        <v>39</v>
      </c>
      <c r="AR48" s="25">
        <v>1</v>
      </c>
      <c r="AS48" s="26">
        <v>0.8266</v>
      </c>
      <c r="AT48" s="26">
        <v>0.64190000000000003</v>
      </c>
      <c r="AU48" s="25">
        <v>119.78</v>
      </c>
      <c r="AV48" s="17">
        <v>39</v>
      </c>
      <c r="AW48" s="15">
        <f t="shared" si="80"/>
        <v>0</v>
      </c>
      <c r="AX48" s="15">
        <f t="shared" si="81"/>
        <v>-2.8187757077183684E-2</v>
      </c>
      <c r="AY48" s="15">
        <f t="shared" si="82"/>
        <v>-4.6736251752609315E-3</v>
      </c>
      <c r="AZ48" s="15">
        <f t="shared" si="83"/>
        <v>-9.6009350475873001E-3</v>
      </c>
      <c r="BA48" s="17">
        <v>39</v>
      </c>
      <c r="BB48" s="16" cm="1">
        <f t="array" ref="BB48">(1+W48)*(1+INDEX(fx_rets,$BA48,BB$7))-1</f>
        <v>-1.4718941806213248E-4</v>
      </c>
      <c r="BC48" s="16" cm="1">
        <f t="array" ref="BC48">(1+X48)*(1+INDEX(fx_rets,$BA48,BC$7))-1</f>
        <v>-2.4358542422430185E-3</v>
      </c>
      <c r="BD48" s="16" cm="1">
        <f t="array" ref="BD48">(1+Y48)*(1+INDEX(fx_rets,$BA48,BD$7))-1</f>
        <v>-4.5454116853278492E-3</v>
      </c>
      <c r="BE48" s="16" cm="1">
        <f t="array" ref="BE48">(1+Z48)*(1+INDEX(fx_rets,$BA48,BE$7))-1</f>
        <v>-3.8821468979093332E-3</v>
      </c>
      <c r="BF48" s="16" cm="1">
        <f t="array" ref="BF48">(1+AA48)*(1+INDEX(fx_rets,$BA48,BF$7))-1</f>
        <v>-6.0269829521059082E-3</v>
      </c>
      <c r="BG48" s="16" cm="1">
        <f t="array" ref="BG48">(1+AB48)*(1+INDEX(fx_rets,$BA48,BG$7))-1</f>
        <v>-2.808656458239811E-2</v>
      </c>
      <c r="BH48" s="16" cm="1">
        <f t="array" ref="BH48">(1+AC48)*(1+INDEX(fx_rets,$BA48,BH$7))-1</f>
        <v>-2.7808533455481843E-2</v>
      </c>
      <c r="BI48" s="16" cm="1">
        <f t="array" ref="BI48">(1+AD48)*(1+INDEX(fx_rets,$BA48,BI$7))-1</f>
        <v>-2.5569330626349251E-2</v>
      </c>
      <c r="BJ48" s="16" cm="1">
        <f t="array" ref="BJ48">(1+AE48)*(1+INDEX(fx_rets,$BA48,BJ$7))-1</f>
        <v>-3.9953567633063125E-3</v>
      </c>
      <c r="BK48" s="16" cm="1">
        <f t="array" ref="BK48">(1+AF48)*(1+INDEX(fx_rets,$BA48,BK$7))-1</f>
        <v>-2.4252488687077634E-3</v>
      </c>
      <c r="BL48" s="16" cm="1">
        <f t="array" ref="BL48">(1+AG48)*(1+INDEX(fx_rets,$BA48,BL$7))-1</f>
        <v>2.3094955068780898E-4</v>
      </c>
      <c r="BM48" s="16" cm="1">
        <f t="array" ref="BM48">(1+AH48)*(1+INDEX(fx_rets,$BA48,BM$7))-1</f>
        <v>-2.108573637095934E-3</v>
      </c>
      <c r="BN48" s="16" cm="1">
        <f t="array" ref="BN48">(1+AI48)*(1+INDEX(fx_rets,$BA48,BN$7))-1</f>
        <v>1.4897053283213779E-4</v>
      </c>
      <c r="BO48" s="16" cm="1">
        <f t="array" ref="BO48">(1+AJ48)*(1+INDEX(fx_rets,$BA48,BO$7))-1</f>
        <v>-9.572296726303664E-3</v>
      </c>
      <c r="BP48" s="16" cm="1">
        <f t="array" ref="BP48">(1+AK48)*(1+INDEX(fx_rets,$BA48,BP$7))-1</f>
        <v>-9.0462008279422745E-3</v>
      </c>
      <c r="BQ48" s="16" cm="1">
        <f t="array" ref="BQ48">(1+AL48)*(1+INDEX(fx_rets,$BA48,BQ$7))-1</f>
        <v>-7.4570225091472597E-3</v>
      </c>
      <c r="BR48" s="16" cm="1">
        <f t="array" ref="BR48">(1+AM48)*(1+INDEX(fx_rets,$BA48,BR$7))-1</f>
        <v>-3.0228450647130645E-3</v>
      </c>
      <c r="BS48" s="16" cm="1">
        <f t="array" ref="BS48">(1+AN48)*(1+INDEX(fx_rets,$BA48,BS$7))-1</f>
        <v>-5.9426319391793436E-2</v>
      </c>
      <c r="BT48" s="16" cm="1">
        <f t="array" ref="BT48">(1+AO48)*(1+INDEX(fx_rets,$BA48,BT$7))-1</f>
        <v>-2.784888087189652E-2</v>
      </c>
      <c r="BU48" s="16" cm="1">
        <f t="array" ref="BU48">(1+AP48)*(1+INDEX(fx_rets,$BA48,BU$7))-1</f>
        <v>-1.0115992365363091E-2</v>
      </c>
      <c r="BV48" s="17">
        <v>39</v>
      </c>
      <c r="BW48" s="15">
        <f>SUMPRODUCT(base_fx_wts,AW48:AZ48)</f>
        <v>0</v>
      </c>
      <c r="BX48" s="17">
        <v>39</v>
      </c>
      <c r="BY48" s="16">
        <f>(1+BB48)/(1+$BW48)-1</f>
        <v>-1.4718941806213248E-4</v>
      </c>
      <c r="BZ48" s="16">
        <f>(1+BC48)/(1+$BW48)-1</f>
        <v>-2.4358542422430185E-3</v>
      </c>
      <c r="CA48" s="16">
        <f>(1+BD48)/(1+$BW48)-1</f>
        <v>-4.5454116853278492E-3</v>
      </c>
      <c r="CB48" s="16">
        <f>(1+BE48)/(1+$BW48)-1</f>
        <v>-3.8821468979093332E-3</v>
      </c>
      <c r="CC48" s="16">
        <f>(1+BF48)/(1+$BW48)-1</f>
        <v>-6.0269829521059082E-3</v>
      </c>
      <c r="CD48" s="16">
        <f>(1+BG48)/(1+$BW48)-1</f>
        <v>-2.808656458239811E-2</v>
      </c>
      <c r="CE48" s="16">
        <f>(1+BH48)/(1+$BW48)-1</f>
        <v>-2.7808533455481843E-2</v>
      </c>
      <c r="CF48" s="16">
        <f>(1+BI48)/(1+$BW48)-1</f>
        <v>-2.5569330626349251E-2</v>
      </c>
      <c r="CG48" s="16">
        <f>(1+BJ48)/(1+$BW48)-1</f>
        <v>-3.9953567633063125E-3</v>
      </c>
      <c r="CH48" s="16">
        <f>(1+BK48)/(1+$BW48)-1</f>
        <v>-2.4252488687077634E-3</v>
      </c>
      <c r="CI48" s="16">
        <f>(1+BL48)/(1+$BW48)-1</f>
        <v>2.3094955068780898E-4</v>
      </c>
      <c r="CJ48" s="16">
        <f>(1+BM48)/(1+$BW48)-1</f>
        <v>-2.108573637095934E-3</v>
      </c>
      <c r="CK48" s="16">
        <f>(1+BN48)/(1+$BW48)-1</f>
        <v>1.4897053283213779E-4</v>
      </c>
      <c r="CL48" s="16">
        <f>(1+BO48)/(1+$BW48)-1</f>
        <v>-9.572296726303664E-3</v>
      </c>
      <c r="CM48" s="16">
        <f>(1+BP48)/(1+$BW48)-1</f>
        <v>-9.0462008279422745E-3</v>
      </c>
      <c r="CN48" s="16">
        <f>(1+BQ48)/(1+$BW48)-1</f>
        <v>-7.4570225091472597E-3</v>
      </c>
      <c r="CO48" s="16">
        <f>(1+BR48)/(1+$BW48)-1</f>
        <v>-3.0228450647130645E-3</v>
      </c>
      <c r="CP48" s="16">
        <f>(1+BS48)/(1+$BW48)-1</f>
        <v>-5.9426319391793436E-2</v>
      </c>
      <c r="CQ48" s="16">
        <f>(1+BT48)/(1+$BW48)-1</f>
        <v>-2.784888087189652E-2</v>
      </c>
      <c r="CR48" s="16">
        <f>(1+BU48)/(1+$BW48)-1</f>
        <v>-1.0115992365363091E-2</v>
      </c>
    </row>
    <row r="49" spans="1:96" x14ac:dyDescent="0.2">
      <c r="A49" s="17">
        <v>40</v>
      </c>
      <c r="B49" s="25">
        <v>203.876</v>
      </c>
      <c r="C49" s="25">
        <v>1151.6590000000001</v>
      </c>
      <c r="D49" s="25">
        <v>1933.1320000000001</v>
      </c>
      <c r="E49" s="25">
        <v>1615.4010000000001</v>
      </c>
      <c r="F49" s="25">
        <v>2023.9570000000001</v>
      </c>
      <c r="G49" s="25">
        <v>144.08600000000001</v>
      </c>
      <c r="H49" s="25">
        <v>367.197</v>
      </c>
      <c r="I49" s="25">
        <v>496.59500000000003</v>
      </c>
      <c r="J49" s="25">
        <v>107.223</v>
      </c>
      <c r="K49" s="25">
        <v>657.33100000000002</v>
      </c>
      <c r="L49" s="25">
        <v>818.90800000000002</v>
      </c>
      <c r="M49" s="25">
        <v>267.40100000000001</v>
      </c>
      <c r="N49" s="25">
        <v>297.23700000000002</v>
      </c>
      <c r="O49" s="25">
        <v>103.745</v>
      </c>
      <c r="P49" s="25">
        <v>194.58</v>
      </c>
      <c r="Q49" s="25">
        <v>257.58699999999999</v>
      </c>
      <c r="R49" s="25">
        <v>3338.84</v>
      </c>
      <c r="S49" s="25">
        <v>3351.44</v>
      </c>
      <c r="T49" s="25">
        <v>6749.4</v>
      </c>
      <c r="U49" s="25">
        <v>17674.39</v>
      </c>
      <c r="V49" s="17">
        <v>40</v>
      </c>
      <c r="W49" s="15">
        <f t="shared" si="79"/>
        <v>4.2691214933099353E-4</v>
      </c>
      <c r="X49" s="15">
        <f>C49/C48-1</f>
        <v>5.0476709937821163E-3</v>
      </c>
      <c r="Y49" s="15">
        <f>D49/D48-1</f>
        <v>1.7287443278125814E-2</v>
      </c>
      <c r="Z49" s="15">
        <f>E49/E48-1</f>
        <v>5.3760262092170663E-3</v>
      </c>
      <c r="AA49" s="15">
        <f>F49/F48-1</f>
        <v>1.4241272278453287E-2</v>
      </c>
      <c r="AB49" s="15">
        <f>G49/G48-1</f>
        <v>1.1799901436138072E-4</v>
      </c>
      <c r="AC49" s="15">
        <f>H49/H48-1</f>
        <v>1.6284779050736997E-3</v>
      </c>
      <c r="AD49" s="15">
        <f>I49/I48-1</f>
        <v>3.321540920212307E-3</v>
      </c>
      <c r="AE49" s="15">
        <f>J49/J48-1</f>
        <v>2.4254410104762592E-4</v>
      </c>
      <c r="AF49" s="15">
        <f>K49/K48-1</f>
        <v>2.38193632208894E-3</v>
      </c>
      <c r="AG49" s="15">
        <f>L49/L48-1</f>
        <v>1.0180656382801523E-2</v>
      </c>
      <c r="AH49" s="15">
        <f>M49/M48-1</f>
        <v>6.3640811410938802E-3</v>
      </c>
      <c r="AI49" s="15">
        <f>N49/N48-1</f>
        <v>1.5042754890176147E-2</v>
      </c>
      <c r="AJ49" s="15">
        <f>O49/O48-1</f>
        <v>-6.7468578918816746E-5</v>
      </c>
      <c r="AK49" s="15">
        <f>P49/P48-1</f>
        <v>-6.8305660125400625E-4</v>
      </c>
      <c r="AL49" s="15">
        <f>Q49/Q48-1</f>
        <v>-1.0897048102129769E-3</v>
      </c>
      <c r="AM49" s="15">
        <f>R49/R48-1</f>
        <v>-3.0325912071699546E-2</v>
      </c>
      <c r="AN49" s="15">
        <f>S49/S48-1</f>
        <v>6.5156383583934829E-2</v>
      </c>
      <c r="AO49" s="15">
        <f>T49/T48-1</f>
        <v>2.7917680080534968E-2</v>
      </c>
      <c r="AP49" s="15">
        <f>U49/U48-1</f>
        <v>1.2814334267198468E-2</v>
      </c>
      <c r="AQ49" s="17">
        <v>40</v>
      </c>
      <c r="AR49" s="25">
        <v>1</v>
      </c>
      <c r="AS49" s="26">
        <v>0.8861</v>
      </c>
      <c r="AT49" s="26">
        <v>0.66379999999999995</v>
      </c>
      <c r="AU49" s="25">
        <v>117.49</v>
      </c>
      <c r="AV49" s="17">
        <v>40</v>
      </c>
      <c r="AW49" s="15">
        <f t="shared" si="80"/>
        <v>0</v>
      </c>
      <c r="AX49" s="15">
        <f t="shared" si="81"/>
        <v>-6.7148177406613274E-2</v>
      </c>
      <c r="AY49" s="15">
        <f t="shared" si="82"/>
        <v>-3.2991865019584066E-2</v>
      </c>
      <c r="AZ49" s="15">
        <f t="shared" si="83"/>
        <v>1.9491020512384161E-2</v>
      </c>
      <c r="BA49" s="17">
        <v>40</v>
      </c>
      <c r="BB49" s="16" cm="1">
        <f t="array" ref="BB49">(1+W49)*(1+INDEX(fx_rets,$BA49,BB$7))-1</f>
        <v>4.2691214933099353E-4</v>
      </c>
      <c r="BC49" s="16" cm="1">
        <f t="array" ref="BC49">(1+X49)*(1+INDEX(fx_rets,$BA49,BC$7))-1</f>
        <v>5.0476709937821163E-3</v>
      </c>
      <c r="BD49" s="16" cm="1">
        <f t="array" ref="BD49">(1+Y49)*(1+INDEX(fx_rets,$BA49,BD$7))-1</f>
        <v>1.7287443278125814E-2</v>
      </c>
      <c r="BE49" s="16" cm="1">
        <f t="array" ref="BE49">(1+Z49)*(1+INDEX(fx_rets,$BA49,BE$7))-1</f>
        <v>5.3760262092170663E-3</v>
      </c>
      <c r="BF49" s="16" cm="1">
        <f t="array" ref="BF49">(1+AA49)*(1+INDEX(fx_rets,$BA49,BF$7))-1</f>
        <v>1.4241272278453287E-2</v>
      </c>
      <c r="BG49" s="16" cm="1">
        <f t="array" ref="BG49">(1+AB49)*(1+INDEX(fx_rets,$BA49,BG$7))-1</f>
        <v>-6.7038101811002004E-2</v>
      </c>
      <c r="BH49" s="16" cm="1">
        <f t="array" ref="BH49">(1+AC49)*(1+INDEX(fx_rets,$BA49,BH$7))-1</f>
        <v>-6.5629048824812242E-2</v>
      </c>
      <c r="BI49" s="16" cm="1">
        <f t="array" ref="BI49">(1+AD49)*(1+INDEX(fx_rets,$BA49,BI$7))-1</f>
        <v>-6.4049671905374694E-2</v>
      </c>
      <c r="BJ49" s="16" cm="1">
        <f t="array" ref="BJ49">(1+AE49)*(1+INDEX(fx_rets,$BA49,BJ$7))-1</f>
        <v>-3.2757322900779484E-2</v>
      </c>
      <c r="BK49" s="16" cm="1">
        <f t="array" ref="BK49">(1+AF49)*(1+INDEX(fx_rets,$BA49,BK$7))-1</f>
        <v>-3.0688513219118696E-2</v>
      </c>
      <c r="BL49" s="16" cm="1">
        <f t="array" ref="BL49">(1+AG49)*(1+INDEX(fx_rets,$BA49,BL$7))-1</f>
        <v>-2.314708747797467E-2</v>
      </c>
      <c r="BM49" s="16" cm="1">
        <f t="array" ref="BM49">(1+AH49)*(1+INDEX(fx_rets,$BA49,BM$7))-1</f>
        <v>-2.6837746784470817E-2</v>
      </c>
      <c r="BN49" s="16" cm="1">
        <f t="array" ref="BN49">(1+AI49)*(1+INDEX(fx_rets,$BA49,BN$7))-1</f>
        <v>-1.8445398668267332E-2</v>
      </c>
      <c r="BO49" s="16" cm="1">
        <f t="array" ref="BO49">(1+AJ49)*(1+INDEX(fx_rets,$BA49,BO$7))-1</f>
        <v>1.9422236902009615E-2</v>
      </c>
      <c r="BP49" s="16" cm="1">
        <f t="array" ref="BP49">(1+AK49)*(1+INDEX(fx_rets,$BA49,BP$7))-1</f>
        <v>1.8794650440904004E-2</v>
      </c>
      <c r="BQ49" s="16" cm="1">
        <f t="array" ref="BQ49">(1+AL49)*(1+INDEX(fx_rets,$BA49,BQ$7))-1</f>
        <v>1.8380076243362797E-2</v>
      </c>
      <c r="BR49" s="16" cm="1">
        <f t="array" ref="BR49">(1+AM49)*(1+INDEX(fx_rets,$BA49,BR$7))-1</f>
        <v>-3.0325912071699546E-2</v>
      </c>
      <c r="BS49" s="16" cm="1">
        <f t="array" ref="BS49">(1+AN49)*(1+INDEX(fx_rets,$BA49,BS$7))-1</f>
        <v>-6.3669262267458393E-3</v>
      </c>
      <c r="BT49" s="16" cm="1">
        <f t="array" ref="BT49">(1+AO49)*(1+INDEX(fx_rets,$BA49,BT$7))-1</f>
        <v>-5.9952412719260773E-3</v>
      </c>
      <c r="BU49" s="16" cm="1">
        <f t="array" ref="BU49">(1+AP49)*(1+INDEX(fx_rets,$BA49,BU$7))-1</f>
        <v>3.255511923163712E-2</v>
      </c>
      <c r="BV49" s="17">
        <v>40</v>
      </c>
      <c r="BW49" s="15">
        <f>SUMPRODUCT(base_fx_wts,AW49:AZ49)</f>
        <v>0</v>
      </c>
      <c r="BX49" s="17">
        <v>40</v>
      </c>
      <c r="BY49" s="16">
        <f>(1+BB49)/(1+$BW49)-1</f>
        <v>4.2691214933099353E-4</v>
      </c>
      <c r="BZ49" s="16">
        <f>(1+BC49)/(1+$BW49)-1</f>
        <v>5.0476709937821163E-3</v>
      </c>
      <c r="CA49" s="16">
        <f>(1+BD49)/(1+$BW49)-1</f>
        <v>1.7287443278125814E-2</v>
      </c>
      <c r="CB49" s="16">
        <f>(1+BE49)/(1+$BW49)-1</f>
        <v>5.3760262092170663E-3</v>
      </c>
      <c r="CC49" s="16">
        <f>(1+BF49)/(1+$BW49)-1</f>
        <v>1.4241272278453287E-2</v>
      </c>
      <c r="CD49" s="16">
        <f>(1+BG49)/(1+$BW49)-1</f>
        <v>-6.7038101811002004E-2</v>
      </c>
      <c r="CE49" s="16">
        <f>(1+BH49)/(1+$BW49)-1</f>
        <v>-6.5629048824812242E-2</v>
      </c>
      <c r="CF49" s="16">
        <f>(1+BI49)/(1+$BW49)-1</f>
        <v>-6.4049671905374694E-2</v>
      </c>
      <c r="CG49" s="16">
        <f>(1+BJ49)/(1+$BW49)-1</f>
        <v>-3.2757322900779484E-2</v>
      </c>
      <c r="CH49" s="16">
        <f>(1+BK49)/(1+$BW49)-1</f>
        <v>-3.0688513219118696E-2</v>
      </c>
      <c r="CI49" s="16">
        <f>(1+BL49)/(1+$BW49)-1</f>
        <v>-2.314708747797467E-2</v>
      </c>
      <c r="CJ49" s="16">
        <f>(1+BM49)/(1+$BW49)-1</f>
        <v>-2.6837746784470817E-2</v>
      </c>
      <c r="CK49" s="16">
        <f>(1+BN49)/(1+$BW49)-1</f>
        <v>-1.8445398668267332E-2</v>
      </c>
      <c r="CL49" s="16">
        <f>(1+BO49)/(1+$BW49)-1</f>
        <v>1.9422236902009615E-2</v>
      </c>
      <c r="CM49" s="16">
        <f>(1+BP49)/(1+$BW49)-1</f>
        <v>1.8794650440904004E-2</v>
      </c>
      <c r="CN49" s="16">
        <f>(1+BQ49)/(1+$BW49)-1</f>
        <v>1.8380076243362797E-2</v>
      </c>
      <c r="CO49" s="16">
        <f>(1+BR49)/(1+$BW49)-1</f>
        <v>-3.0325912071699546E-2</v>
      </c>
      <c r="CP49" s="16">
        <f>(1+BS49)/(1+$BW49)-1</f>
        <v>-6.3669262267458393E-3</v>
      </c>
      <c r="CQ49" s="16">
        <f>(1+BT49)/(1+$BW49)-1</f>
        <v>-5.9952412719260773E-3</v>
      </c>
      <c r="CR49" s="16">
        <f>(1+BU49)/(1+$BW49)-1</f>
        <v>3.255511923163712E-2</v>
      </c>
    </row>
    <row r="50" spans="1:96" x14ac:dyDescent="0.2">
      <c r="A50" s="17">
        <v>41</v>
      </c>
      <c r="B50" s="25">
        <v>203.88800000000001</v>
      </c>
      <c r="C50" s="25">
        <v>1149.174</v>
      </c>
      <c r="D50" s="25">
        <v>1915.4580000000001</v>
      </c>
      <c r="E50" s="25">
        <v>1616.9259999999999</v>
      </c>
      <c r="F50" s="25">
        <v>2019.2080000000001</v>
      </c>
      <c r="G50" s="25">
        <v>144.11000000000001</v>
      </c>
      <c r="H50" s="25">
        <v>367.55200000000002</v>
      </c>
      <c r="I50" s="25">
        <v>497.44499999999999</v>
      </c>
      <c r="J50" s="25">
        <v>107.214</v>
      </c>
      <c r="K50" s="25">
        <v>655.52099999999996</v>
      </c>
      <c r="L50" s="25">
        <v>810.39499999999998</v>
      </c>
      <c r="M50" s="25">
        <v>267.47199999999998</v>
      </c>
      <c r="N50" s="25">
        <v>295.77699999999999</v>
      </c>
      <c r="O50" s="25">
        <v>103.746</v>
      </c>
      <c r="P50" s="25">
        <v>194.58199999999999</v>
      </c>
      <c r="Q50" s="25">
        <v>257.49799999999999</v>
      </c>
      <c r="R50" s="25">
        <v>3528.15</v>
      </c>
      <c r="S50" s="25">
        <v>3599</v>
      </c>
      <c r="T50" s="25">
        <v>6946.66</v>
      </c>
      <c r="U50" s="25">
        <v>18797.939999999999</v>
      </c>
      <c r="V50" s="17">
        <v>41</v>
      </c>
      <c r="W50" s="15">
        <f t="shared" si="79"/>
        <v>5.8859306637293329E-5</v>
      </c>
      <c r="X50" s="15">
        <f>C50/C49-1</f>
        <v>-2.1577567665429509E-3</v>
      </c>
      <c r="Y50" s="15">
        <f>D50/D49-1</f>
        <v>-9.1426762373184589E-3</v>
      </c>
      <c r="Z50" s="15">
        <f>E50/E49-1</f>
        <v>9.4403804380460699E-4</v>
      </c>
      <c r="AA50" s="15">
        <f>F50/F49-1</f>
        <v>-2.346393722791551E-3</v>
      </c>
      <c r="AB50" s="15">
        <f>G50/G49-1</f>
        <v>1.6656718903984569E-4</v>
      </c>
      <c r="AC50" s="15">
        <f>H50/H49-1</f>
        <v>9.6678349768652971E-4</v>
      </c>
      <c r="AD50" s="15">
        <f>I50/I49-1</f>
        <v>1.7116563799473017E-3</v>
      </c>
      <c r="AE50" s="15">
        <f>J50/J49-1</f>
        <v>-8.3937214963247797E-5</v>
      </c>
      <c r="AF50" s="15">
        <f>K50/K49-1</f>
        <v>-2.7535594700387467E-3</v>
      </c>
      <c r="AG50" s="15">
        <f>L50/L49-1</f>
        <v>-1.03955511486028E-2</v>
      </c>
      <c r="AH50" s="15">
        <f>M50/M49-1</f>
        <v>2.6551882752867684E-4</v>
      </c>
      <c r="AI50" s="15">
        <f>N50/N49-1</f>
        <v>-4.9119053146143843E-3</v>
      </c>
      <c r="AJ50" s="15">
        <f>O50/O49-1</f>
        <v>9.6390187478423428E-6</v>
      </c>
      <c r="AK50" s="15">
        <f>P50/P49-1</f>
        <v>1.0278548668862797E-5</v>
      </c>
      <c r="AL50" s="15">
        <f>Q50/Q49-1</f>
        <v>-3.4551433108032104E-4</v>
      </c>
      <c r="AM50" s="15">
        <f>R50/R49-1</f>
        <v>5.6699332702375704E-2</v>
      </c>
      <c r="AN50" s="15">
        <f>S50/S49-1</f>
        <v>7.3866755782588944E-2</v>
      </c>
      <c r="AO50" s="15">
        <f>T50/T49-1</f>
        <v>2.9226301597178983E-2</v>
      </c>
      <c r="AP50" s="15">
        <f>U50/U49-1</f>
        <v>6.3569379197811138E-2</v>
      </c>
      <c r="AQ50" s="17">
        <v>41</v>
      </c>
      <c r="AR50" s="25">
        <v>1</v>
      </c>
      <c r="AS50" s="26">
        <v>0.8931</v>
      </c>
      <c r="AT50" s="26">
        <v>0.64800000000000002</v>
      </c>
      <c r="AU50" s="25">
        <v>119.63</v>
      </c>
      <c r="AV50" s="17">
        <v>41</v>
      </c>
      <c r="AW50" s="15">
        <f t="shared" si="80"/>
        <v>0</v>
      </c>
      <c r="AX50" s="15">
        <f t="shared" si="81"/>
        <v>-7.8378680998768546E-3</v>
      </c>
      <c r="AY50" s="15">
        <f t="shared" si="82"/>
        <v>2.438271604938258E-2</v>
      </c>
      <c r="AZ50" s="15">
        <f t="shared" si="83"/>
        <v>-1.7888489509320427E-2</v>
      </c>
      <c r="BA50" s="17">
        <v>41</v>
      </c>
      <c r="BB50" s="16" cm="1">
        <f t="array" ref="BB50">(1+W50)*(1+INDEX(fx_rets,$BA50,BB$7))-1</f>
        <v>5.8859306637293329E-5</v>
      </c>
      <c r="BC50" s="16" cm="1">
        <f t="array" ref="BC50">(1+X50)*(1+INDEX(fx_rets,$BA50,BC$7))-1</f>
        <v>-2.1577567665429509E-3</v>
      </c>
      <c r="BD50" s="16" cm="1">
        <f t="array" ref="BD50">(1+Y50)*(1+INDEX(fx_rets,$BA50,BD$7))-1</f>
        <v>-9.1426762373184589E-3</v>
      </c>
      <c r="BE50" s="16" cm="1">
        <f t="array" ref="BE50">(1+Z50)*(1+INDEX(fx_rets,$BA50,BE$7))-1</f>
        <v>9.4403804380460699E-4</v>
      </c>
      <c r="BF50" s="16" cm="1">
        <f t="array" ref="BF50">(1+AA50)*(1+INDEX(fx_rets,$BA50,BF$7))-1</f>
        <v>-2.346393722791551E-3</v>
      </c>
      <c r="BG50" s="16" cm="1">
        <f t="array" ref="BG50">(1+AB50)*(1+INDEX(fx_rets,$BA50,BG$7))-1</f>
        <v>-7.6726064424944562E-3</v>
      </c>
      <c r="BH50" s="16" cm="1">
        <f t="array" ref="BH50">(1+AC50)*(1+INDEX(fx_rets,$BA50,BH$7))-1</f>
        <v>-6.8786621237263423E-3</v>
      </c>
      <c r="BI50" s="16" cm="1">
        <f t="array" ref="BI50">(1+AD50)*(1+INDEX(fx_rets,$BA50,BI$7))-1</f>
        <v>-6.1396274568679132E-3</v>
      </c>
      <c r="BJ50" s="16" cm="1">
        <f t="array" ref="BJ50">(1+AE50)*(1+INDEX(fx_rets,$BA50,BJ$7))-1</f>
        <v>2.4296732217141015E-2</v>
      </c>
      <c r="BK50" s="16" cm="1">
        <f t="array" ref="BK50">(1+AF50)*(1+INDEX(fx_rets,$BA50,BK$7))-1</f>
        <v>2.1562017320660765E-2</v>
      </c>
      <c r="BL50" s="16" cm="1">
        <f t="array" ref="BL50">(1+AG50)*(1+INDEX(fx_rets,$BA50,BL$7))-1</f>
        <v>1.3733693128946456E-2</v>
      </c>
      <c r="BM50" s="16" cm="1">
        <f t="array" ref="BM50">(1+AH50)*(1+INDEX(fx_rets,$BA50,BM$7))-1</f>
        <v>2.4654708947088544E-2</v>
      </c>
      <c r="BN50" s="16" cm="1">
        <f t="array" ref="BN50">(1+AI50)*(1+INDEX(fx_rets,$BA50,BN$7))-1</f>
        <v>1.9351045142220524E-2</v>
      </c>
      <c r="BO50" s="16" cm="1">
        <f t="array" ref="BO50">(1+AJ50)*(1+INDEX(fx_rets,$BA50,BO$7))-1</f>
        <v>-1.7879022918058318E-2</v>
      </c>
      <c r="BP50" s="16" cm="1">
        <f t="array" ref="BP50">(1+AK50)*(1+INDEX(fx_rets,$BA50,BP$7))-1</f>
        <v>-1.7878394828361621E-2</v>
      </c>
      <c r="BQ50" s="16" cm="1">
        <f t="array" ref="BQ50">(1+AL50)*(1+INDEX(fx_rets,$BA50,BQ$7))-1</f>
        <v>-1.8227823110913866E-2</v>
      </c>
      <c r="BR50" s="16" cm="1">
        <f t="array" ref="BR50">(1+AM50)*(1+INDEX(fx_rets,$BA50,BR$7))-1</f>
        <v>5.6699332702375704E-2</v>
      </c>
      <c r="BS50" s="16" cm="1">
        <f t="array" ref="BS50">(1+AN50)*(1+INDEX(fx_rets,$BA50,BS$7))-1</f>
        <v>6.544992979392239E-2</v>
      </c>
      <c r="BT50" s="16" cm="1">
        <f t="array" ref="BT50">(1+AO50)*(1+INDEX(fx_rets,$BA50,BT$7))-1</f>
        <v>5.4321634259579143E-2</v>
      </c>
      <c r="BU50" s="16" cm="1">
        <f t="array" ref="BU50">(1+AP50)*(1+INDEX(fx_rets,$BA50,BU$7))-1</f>
        <v>4.4543729515596597E-2</v>
      </c>
      <c r="BV50" s="17">
        <v>41</v>
      </c>
      <c r="BW50" s="15">
        <f>SUMPRODUCT(base_fx_wts,AW50:AZ50)</f>
        <v>0</v>
      </c>
      <c r="BX50" s="17">
        <v>41</v>
      </c>
      <c r="BY50" s="16">
        <f>(1+BB50)/(1+$BW50)-1</f>
        <v>5.8859306637293329E-5</v>
      </c>
      <c r="BZ50" s="16">
        <f>(1+BC50)/(1+$BW50)-1</f>
        <v>-2.1577567665429509E-3</v>
      </c>
      <c r="CA50" s="16">
        <f>(1+BD50)/(1+$BW50)-1</f>
        <v>-9.1426762373184589E-3</v>
      </c>
      <c r="CB50" s="16">
        <f>(1+BE50)/(1+$BW50)-1</f>
        <v>9.4403804380460699E-4</v>
      </c>
      <c r="CC50" s="16">
        <f>(1+BF50)/(1+$BW50)-1</f>
        <v>-2.346393722791551E-3</v>
      </c>
      <c r="CD50" s="16">
        <f>(1+BG50)/(1+$BW50)-1</f>
        <v>-7.6726064424944562E-3</v>
      </c>
      <c r="CE50" s="16">
        <f>(1+BH50)/(1+$BW50)-1</f>
        <v>-6.8786621237263423E-3</v>
      </c>
      <c r="CF50" s="16">
        <f>(1+BI50)/(1+$BW50)-1</f>
        <v>-6.1396274568679132E-3</v>
      </c>
      <c r="CG50" s="16">
        <f>(1+BJ50)/(1+$BW50)-1</f>
        <v>2.4296732217141015E-2</v>
      </c>
      <c r="CH50" s="16">
        <f>(1+BK50)/(1+$BW50)-1</f>
        <v>2.1562017320660765E-2</v>
      </c>
      <c r="CI50" s="16">
        <f>(1+BL50)/(1+$BW50)-1</f>
        <v>1.3733693128946456E-2</v>
      </c>
      <c r="CJ50" s="16">
        <f>(1+BM50)/(1+$BW50)-1</f>
        <v>2.4654708947088544E-2</v>
      </c>
      <c r="CK50" s="16">
        <f>(1+BN50)/(1+$BW50)-1</f>
        <v>1.9351045142220524E-2</v>
      </c>
      <c r="CL50" s="16">
        <f>(1+BO50)/(1+$BW50)-1</f>
        <v>-1.7879022918058318E-2</v>
      </c>
      <c r="CM50" s="16">
        <f>(1+BP50)/(1+$BW50)-1</f>
        <v>-1.7878394828361621E-2</v>
      </c>
      <c r="CN50" s="16">
        <f>(1+BQ50)/(1+$BW50)-1</f>
        <v>-1.8227823110913866E-2</v>
      </c>
      <c r="CO50" s="16">
        <f>(1+BR50)/(1+$BW50)-1</f>
        <v>5.6699332702375704E-2</v>
      </c>
      <c r="CP50" s="16">
        <f>(1+BS50)/(1+$BW50)-1</f>
        <v>6.544992979392239E-2</v>
      </c>
      <c r="CQ50" s="16">
        <f>(1+BT50)/(1+$BW50)-1</f>
        <v>5.4321634259579143E-2</v>
      </c>
      <c r="CR50" s="16">
        <f>(1+BU50)/(1+$BW50)-1</f>
        <v>4.4543729515596597E-2</v>
      </c>
    </row>
    <row r="51" spans="1:96" x14ac:dyDescent="0.2">
      <c r="A51" s="17">
        <v>42</v>
      </c>
      <c r="B51" s="25">
        <v>203.90100000000001</v>
      </c>
      <c r="C51" s="25">
        <v>1151.846</v>
      </c>
      <c r="D51" s="25">
        <v>1928.454</v>
      </c>
      <c r="E51" s="25">
        <v>1620.1479999999999</v>
      </c>
      <c r="F51" s="25">
        <v>2030.126</v>
      </c>
      <c r="G51" s="25">
        <v>144.12200000000001</v>
      </c>
      <c r="H51" s="25">
        <v>367.67599999999999</v>
      </c>
      <c r="I51" s="25">
        <v>497.45299999999997</v>
      </c>
      <c r="J51" s="25">
        <v>107.26300000000001</v>
      </c>
      <c r="K51" s="25">
        <v>657.83299999999997</v>
      </c>
      <c r="L51" s="25">
        <v>817.20799999999997</v>
      </c>
      <c r="M51" s="25">
        <v>268.37799999999999</v>
      </c>
      <c r="N51" s="25">
        <v>297.95100000000002</v>
      </c>
      <c r="O51" s="25">
        <v>103.736</v>
      </c>
      <c r="P51" s="25">
        <v>194.49600000000001</v>
      </c>
      <c r="Q51" s="25">
        <v>257.08199999999999</v>
      </c>
      <c r="R51" s="25">
        <v>3470.67</v>
      </c>
      <c r="S51" s="25">
        <v>3697.38</v>
      </c>
      <c r="T51" s="25">
        <v>6773.04</v>
      </c>
      <c r="U51" s="25">
        <v>19206.990000000002</v>
      </c>
      <c r="V51" s="17">
        <v>42</v>
      </c>
      <c r="W51" s="15">
        <f t="shared" si="79"/>
        <v>6.3760495958575802E-5</v>
      </c>
      <c r="X51" s="15">
        <f>C51/C50-1</f>
        <v>2.3251483239266069E-3</v>
      </c>
      <c r="Y51" s="15">
        <f>D51/D50-1</f>
        <v>6.7848002931936158E-3</v>
      </c>
      <c r="Z51" s="15">
        <f>E51/E50-1</f>
        <v>1.9926700417953747E-3</v>
      </c>
      <c r="AA51" s="15">
        <f>F51/F50-1</f>
        <v>5.4070704949662485E-3</v>
      </c>
      <c r="AB51" s="15">
        <f>G51/G50-1</f>
        <v>8.3269724515888655E-5</v>
      </c>
      <c r="AC51" s="15">
        <f>H51/H50-1</f>
        <v>3.3736722967070421E-4</v>
      </c>
      <c r="AD51" s="15">
        <f>I51/I50-1</f>
        <v>1.608217993953609E-5</v>
      </c>
      <c r="AE51" s="15">
        <f>J51/J50-1</f>
        <v>4.5702986550266722E-4</v>
      </c>
      <c r="AF51" s="15">
        <f>K51/K50-1</f>
        <v>3.5269655739480488E-3</v>
      </c>
      <c r="AG51" s="15">
        <f>L51/L50-1</f>
        <v>8.407011395677344E-3</v>
      </c>
      <c r="AH51" s="15">
        <f>M51/M50-1</f>
        <v>3.3872704432613698E-3</v>
      </c>
      <c r="AI51" s="15">
        <f>N51/N50-1</f>
        <v>7.3501320251407876E-3</v>
      </c>
      <c r="AJ51" s="15">
        <f>O51/O50-1</f>
        <v>-9.6389258380957799E-5</v>
      </c>
      <c r="AK51" s="15">
        <f>P51/P50-1</f>
        <v>-4.4197304992232844E-4</v>
      </c>
      <c r="AL51" s="15">
        <f>Q51/Q50-1</f>
        <v>-1.6155465285166981E-3</v>
      </c>
      <c r="AM51" s="15">
        <f>R51/R50-1</f>
        <v>-1.6291824327197002E-2</v>
      </c>
      <c r="AN51" s="15">
        <f>S51/S50-1</f>
        <v>2.7335370936371284E-2</v>
      </c>
      <c r="AO51" s="15">
        <f>T51/T50-1</f>
        <v>-2.499330613561046E-2</v>
      </c>
      <c r="AP51" s="15">
        <f>U51/U50-1</f>
        <v>2.1760363103616731E-2</v>
      </c>
      <c r="AQ51" s="17">
        <v>42</v>
      </c>
      <c r="AR51" s="25">
        <v>1</v>
      </c>
      <c r="AS51" s="26">
        <v>0.93179999999999996</v>
      </c>
      <c r="AT51" s="26">
        <v>0.67479999999999996</v>
      </c>
      <c r="AU51" s="25">
        <v>120.13</v>
      </c>
      <c r="AV51" s="17">
        <v>42</v>
      </c>
      <c r="AW51" s="15">
        <f t="shared" si="80"/>
        <v>0</v>
      </c>
      <c r="AX51" s="15">
        <f t="shared" si="81"/>
        <v>-4.1532517707662531E-2</v>
      </c>
      <c r="AY51" s="15">
        <f t="shared" si="82"/>
        <v>-3.9715471250740819E-2</v>
      </c>
      <c r="AZ51" s="15">
        <f t="shared" si="83"/>
        <v>-4.1621576625322509E-3</v>
      </c>
      <c r="BA51" s="17">
        <v>42</v>
      </c>
      <c r="BB51" s="16" cm="1">
        <f t="array" ref="BB51">(1+W51)*(1+INDEX(fx_rets,$BA51,BB$7))-1</f>
        <v>6.3760495958575802E-5</v>
      </c>
      <c r="BC51" s="16" cm="1">
        <f t="array" ref="BC51">(1+X51)*(1+INDEX(fx_rets,$BA51,BC$7))-1</f>
        <v>2.3251483239266069E-3</v>
      </c>
      <c r="BD51" s="16" cm="1">
        <f t="array" ref="BD51">(1+Y51)*(1+INDEX(fx_rets,$BA51,BD$7))-1</f>
        <v>6.7848002931936158E-3</v>
      </c>
      <c r="BE51" s="16" cm="1">
        <f t="array" ref="BE51">(1+Z51)*(1+INDEX(fx_rets,$BA51,BE$7))-1</f>
        <v>1.9926700417953747E-3</v>
      </c>
      <c r="BF51" s="16" cm="1">
        <f t="array" ref="BF51">(1+AA51)*(1+INDEX(fx_rets,$BA51,BF$7))-1</f>
        <v>5.4070704949662485E-3</v>
      </c>
      <c r="BG51" s="16" cm="1">
        <f t="array" ref="BG51">(1+AB51)*(1+INDEX(fx_rets,$BA51,BG$7))-1</f>
        <v>-4.1452706384454641E-2</v>
      </c>
      <c r="BH51" s="16" cm="1">
        <f t="array" ref="BH51">(1+AC51)*(1+INDEX(fx_rets,$BA51,BH$7))-1</f>
        <v>-4.1209162188432069E-2</v>
      </c>
      <c r="BI51" s="16" cm="1">
        <f t="array" ref="BI51">(1+AD51)*(1+INDEX(fx_rets,$BA51,BI$7))-1</f>
        <v>-4.1517103461146121E-2</v>
      </c>
      <c r="BJ51" s="16" cm="1">
        <f t="array" ref="BJ51">(1+AE51)*(1+INDEX(fx_rets,$BA51,BJ$7))-1</f>
        <v>-3.9276592541722222E-2</v>
      </c>
      <c r="BK51" s="16" cm="1">
        <f t="array" ref="BK51">(1+AF51)*(1+INDEX(fx_rets,$BA51,BK$7))-1</f>
        <v>-3.6328580776647246E-2</v>
      </c>
      <c r="BL51" s="16" cm="1">
        <f t="array" ref="BL51">(1+AG51)*(1+INDEX(fx_rets,$BA51,BL$7))-1</f>
        <v>-3.1642348274453114E-2</v>
      </c>
      <c r="BM51" s="16" cm="1">
        <f t="array" ref="BM51">(1+AH51)*(1+INDEX(fx_rets,$BA51,BM$7))-1</f>
        <v>-3.6462727849387311E-2</v>
      </c>
      <c r="BN51" s="16" cm="1">
        <f t="array" ref="BN51">(1+AI51)*(1+INDEX(fx_rets,$BA51,BN$7))-1</f>
        <v>-3.2657253182733714E-2</v>
      </c>
      <c r="BO51" s="16" cm="1">
        <f t="array" ref="BO51">(1+AJ51)*(1+INDEX(fx_rets,$BA51,BO$7))-1</f>
        <v>-4.2581457336228201E-3</v>
      </c>
      <c r="BP51" s="16" cm="1">
        <f t="array" ref="BP51">(1+AK51)*(1+INDEX(fx_rets,$BA51,BP$7))-1</f>
        <v>-4.6022911509382425E-3</v>
      </c>
      <c r="BQ51" s="16" cm="1">
        <f t="array" ref="BQ51">(1+AL51)*(1+INDEX(fx_rets,$BA51,BQ$7))-1</f>
        <v>-5.7709800316860793E-3</v>
      </c>
      <c r="BR51" s="16" cm="1">
        <f t="array" ref="BR51">(1+AM51)*(1+INDEX(fx_rets,$BA51,BR$7))-1</f>
        <v>-1.6291824327197002E-2</v>
      </c>
      <c r="BS51" s="16" cm="1">
        <f t="array" ref="BS51">(1+AN51)*(1+INDEX(fx_rets,$BA51,BS$7))-1</f>
        <v>-1.5332453548751568E-2</v>
      </c>
      <c r="BT51" s="16" cm="1">
        <f t="array" ref="BT51">(1+AO51)*(1+INDEX(fx_rets,$BA51,BT$7))-1</f>
        <v>-6.3716156455061457E-2</v>
      </c>
      <c r="BU51" s="16" cm="1">
        <f t="array" ref="BU51">(1+AP51)*(1+INDEX(fx_rets,$BA51,BU$7))-1</f>
        <v>1.750763537905331E-2</v>
      </c>
      <c r="BV51" s="17">
        <v>42</v>
      </c>
      <c r="BW51" s="15">
        <f>SUMPRODUCT(base_fx_wts,AW51:AZ51)</f>
        <v>0</v>
      </c>
      <c r="BX51" s="17">
        <v>42</v>
      </c>
      <c r="BY51" s="16">
        <f>(1+BB51)/(1+$BW51)-1</f>
        <v>6.3760495958575802E-5</v>
      </c>
      <c r="BZ51" s="16">
        <f>(1+BC51)/(1+$BW51)-1</f>
        <v>2.3251483239266069E-3</v>
      </c>
      <c r="CA51" s="16">
        <f>(1+BD51)/(1+$BW51)-1</f>
        <v>6.7848002931936158E-3</v>
      </c>
      <c r="CB51" s="16">
        <f>(1+BE51)/(1+$BW51)-1</f>
        <v>1.9926700417953747E-3</v>
      </c>
      <c r="CC51" s="16">
        <f>(1+BF51)/(1+$BW51)-1</f>
        <v>5.4070704949662485E-3</v>
      </c>
      <c r="CD51" s="16">
        <f>(1+BG51)/(1+$BW51)-1</f>
        <v>-4.1452706384454641E-2</v>
      </c>
      <c r="CE51" s="16">
        <f>(1+BH51)/(1+$BW51)-1</f>
        <v>-4.1209162188432069E-2</v>
      </c>
      <c r="CF51" s="16">
        <f>(1+BI51)/(1+$BW51)-1</f>
        <v>-4.1517103461146121E-2</v>
      </c>
      <c r="CG51" s="16">
        <f>(1+BJ51)/(1+$BW51)-1</f>
        <v>-3.9276592541722222E-2</v>
      </c>
      <c r="CH51" s="16">
        <f>(1+BK51)/(1+$BW51)-1</f>
        <v>-3.6328580776647246E-2</v>
      </c>
      <c r="CI51" s="16">
        <f>(1+BL51)/(1+$BW51)-1</f>
        <v>-3.1642348274453114E-2</v>
      </c>
      <c r="CJ51" s="16">
        <f>(1+BM51)/(1+$BW51)-1</f>
        <v>-3.6462727849387311E-2</v>
      </c>
      <c r="CK51" s="16">
        <f>(1+BN51)/(1+$BW51)-1</f>
        <v>-3.2657253182733714E-2</v>
      </c>
      <c r="CL51" s="16">
        <f>(1+BO51)/(1+$BW51)-1</f>
        <v>-4.2581457336228201E-3</v>
      </c>
      <c r="CM51" s="16">
        <f>(1+BP51)/(1+$BW51)-1</f>
        <v>-4.6022911509382425E-3</v>
      </c>
      <c r="CN51" s="16">
        <f>(1+BQ51)/(1+$BW51)-1</f>
        <v>-5.7709800316860793E-3</v>
      </c>
      <c r="CO51" s="16">
        <f>(1+BR51)/(1+$BW51)-1</f>
        <v>-1.6291824327197002E-2</v>
      </c>
      <c r="CP51" s="16">
        <f>(1+BS51)/(1+$BW51)-1</f>
        <v>-1.5332453548751568E-2</v>
      </c>
      <c r="CQ51" s="16">
        <f>(1+BT51)/(1+$BW51)-1</f>
        <v>-6.3716156455061457E-2</v>
      </c>
      <c r="CR51" s="16">
        <f>(1+BU51)/(1+$BW51)-1</f>
        <v>1.750763537905331E-2</v>
      </c>
    </row>
    <row r="52" spans="1:96" x14ac:dyDescent="0.2">
      <c r="A52" s="17">
        <v>43</v>
      </c>
      <c r="B52" s="25">
        <v>203.976</v>
      </c>
      <c r="C52" s="25">
        <v>1152.3720000000001</v>
      </c>
      <c r="D52" s="25">
        <v>1928.547</v>
      </c>
      <c r="E52" s="25">
        <v>1622.8409999999999</v>
      </c>
      <c r="F52" s="25">
        <v>2032.981</v>
      </c>
      <c r="G52" s="25">
        <v>144.071</v>
      </c>
      <c r="H52" s="25">
        <v>367.34100000000001</v>
      </c>
      <c r="I52" s="25">
        <v>495.53199999999998</v>
      </c>
      <c r="J52" s="25">
        <v>107.261</v>
      </c>
      <c r="K52" s="25">
        <v>656.34699999999998</v>
      </c>
      <c r="L52" s="25">
        <v>812.25199999999995</v>
      </c>
      <c r="M52" s="25">
        <v>268.245</v>
      </c>
      <c r="N52" s="25">
        <v>296.55200000000002</v>
      </c>
      <c r="O52" s="25">
        <v>103.744</v>
      </c>
      <c r="P52" s="25">
        <v>194.642</v>
      </c>
      <c r="Q52" s="25">
        <v>257.64699999999999</v>
      </c>
      <c r="R52" s="25">
        <v>3502.86</v>
      </c>
      <c r="S52" s="25">
        <v>3615.59</v>
      </c>
      <c r="T52" s="25">
        <v>6960.63</v>
      </c>
      <c r="U52" s="25">
        <v>19520.009999999998</v>
      </c>
      <c r="V52" s="17">
        <v>43</v>
      </c>
      <c r="W52" s="15">
        <f t="shared" si="79"/>
        <v>3.6782556240533282E-4</v>
      </c>
      <c r="X52" s="15">
        <f>C52/C51-1</f>
        <v>4.5665826855323388E-4</v>
      </c>
      <c r="Y52" s="15">
        <f>D52/D51-1</f>
        <v>4.8225158598480533E-5</v>
      </c>
      <c r="Z52" s="15">
        <f>E52/E51-1</f>
        <v>1.6621938242677992E-3</v>
      </c>
      <c r="AA52" s="15">
        <f>F52/F51-1</f>
        <v>1.4063166522668702E-3</v>
      </c>
      <c r="AB52" s="15">
        <f>G52/G51-1</f>
        <v>-3.5386686279692547E-4</v>
      </c>
      <c r="AC52" s="15">
        <f>H52/H51-1</f>
        <v>-9.1112827598205381E-4</v>
      </c>
      <c r="AD52" s="15">
        <f>I52/I51-1</f>
        <v>-3.8616713538766057E-3</v>
      </c>
      <c r="AE52" s="15">
        <f>J52/J51-1</f>
        <v>-1.8645758556146141E-5</v>
      </c>
      <c r="AF52" s="15">
        <f>K52/K51-1</f>
        <v>-2.2589319781768369E-3</v>
      </c>
      <c r="AG52" s="15">
        <f>L52/L51-1</f>
        <v>-6.0645514972932357E-3</v>
      </c>
      <c r="AH52" s="15">
        <f>M52/M51-1</f>
        <v>-4.9556968156849734E-4</v>
      </c>
      <c r="AI52" s="15">
        <f>N52/N51-1</f>
        <v>-4.6954029353819537E-3</v>
      </c>
      <c r="AJ52" s="15">
        <f>O52/O51-1</f>
        <v>7.711884013250625E-5</v>
      </c>
      <c r="AK52" s="15">
        <f>P52/P51-1</f>
        <v>7.5065811122065895E-4</v>
      </c>
      <c r="AL52" s="15">
        <f>Q52/Q51-1</f>
        <v>2.1977423545793684E-3</v>
      </c>
      <c r="AM52" s="15">
        <f>R52/R51-1</f>
        <v>9.2748662362023282E-3</v>
      </c>
      <c r="AN52" s="15">
        <f>S52/S51-1</f>
        <v>-2.2121069514088321E-2</v>
      </c>
      <c r="AO52" s="15">
        <f>T52/T51-1</f>
        <v>2.7696573473654285E-2</v>
      </c>
      <c r="AP52" s="15">
        <f>U52/U51-1</f>
        <v>1.6297191803608779E-2</v>
      </c>
      <c r="AQ52" s="17">
        <v>43</v>
      </c>
      <c r="AR52" s="25">
        <v>1</v>
      </c>
      <c r="AS52" s="26">
        <v>0.8911</v>
      </c>
      <c r="AT52" s="26">
        <v>0.65139999999999998</v>
      </c>
      <c r="AU52" s="25">
        <v>119.38</v>
      </c>
      <c r="AV52" s="17">
        <v>43</v>
      </c>
      <c r="AW52" s="15">
        <f t="shared" si="80"/>
        <v>0</v>
      </c>
      <c r="AX52" s="15">
        <f t="shared" si="81"/>
        <v>4.5673886208057457E-2</v>
      </c>
      <c r="AY52" s="15">
        <f t="shared" si="82"/>
        <v>3.5922628185446781E-2</v>
      </c>
      <c r="AZ52" s="15">
        <f t="shared" si="83"/>
        <v>6.2824593734294165E-3</v>
      </c>
      <c r="BA52" s="17">
        <v>43</v>
      </c>
      <c r="BB52" s="16" cm="1">
        <f t="array" ref="BB52">(1+W52)*(1+INDEX(fx_rets,$BA52,BB$7))-1</f>
        <v>3.6782556240533282E-4</v>
      </c>
      <c r="BC52" s="16" cm="1">
        <f t="array" ref="BC52">(1+X52)*(1+INDEX(fx_rets,$BA52,BC$7))-1</f>
        <v>4.5665826855323388E-4</v>
      </c>
      <c r="BD52" s="16" cm="1">
        <f t="array" ref="BD52">(1+Y52)*(1+INDEX(fx_rets,$BA52,BD$7))-1</f>
        <v>4.8225158598480533E-5</v>
      </c>
      <c r="BE52" s="16" cm="1">
        <f t="array" ref="BE52">(1+Z52)*(1+INDEX(fx_rets,$BA52,BE$7))-1</f>
        <v>1.6621938242677992E-3</v>
      </c>
      <c r="BF52" s="16" cm="1">
        <f t="array" ref="BF52">(1+AA52)*(1+INDEX(fx_rets,$BA52,BF$7))-1</f>
        <v>1.4063166522668702E-3</v>
      </c>
      <c r="BG52" s="16" cm="1">
        <f t="array" ref="BG52">(1+AB52)*(1+INDEX(fx_rets,$BA52,BG$7))-1</f>
        <v>4.5303856870436254E-2</v>
      </c>
      <c r="BH52" s="16" cm="1">
        <f t="array" ref="BH52">(1+AC52)*(1+INDEX(fx_rets,$BA52,BH$7))-1</f>
        <v>4.4721143162877341E-2</v>
      </c>
      <c r="BI52" s="16" cm="1">
        <f t="array" ref="BI52">(1+AD52)*(1+INDEX(fx_rets,$BA52,BI$7))-1</f>
        <v>4.1635837316190916E-2</v>
      </c>
      <c r="BJ52" s="16" cm="1">
        <f t="array" ref="BJ52">(1+AE52)*(1+INDEX(fx_rets,$BA52,BJ$7))-1</f>
        <v>3.5903312622238781E-2</v>
      </c>
      <c r="BK52" s="16" cm="1">
        <f t="array" ref="BK52">(1+AF52)*(1+INDEX(fx_rets,$BA52,BK$7))-1</f>
        <v>3.3582549433721631E-2</v>
      </c>
      <c r="BL52" s="16" cm="1">
        <f t="array" ref="BL52">(1+AG52)*(1+INDEX(fx_rets,$BA52,BL$7))-1</f>
        <v>2.9640222059604815E-2</v>
      </c>
      <c r="BM52" s="16" cm="1">
        <f t="array" ref="BM52">(1+AH52)*(1+INDEX(fx_rets,$BA52,BM$7))-1</f>
        <v>3.5409256338467365E-2</v>
      </c>
      <c r="BN52" s="16" cm="1">
        <f t="array" ref="BN52">(1+AI52)*(1+INDEX(fx_rets,$BA52,BN$7))-1</f>
        <v>3.1058554036236252E-2</v>
      </c>
      <c r="BO52" s="16" cm="1">
        <f t="array" ref="BO52">(1+AJ52)*(1+INDEX(fx_rets,$BA52,BO$7))-1</f>
        <v>6.3600627095419249E-3</v>
      </c>
      <c r="BP52" s="16" cm="1">
        <f t="array" ref="BP52">(1+AK52)*(1+INDEX(fx_rets,$BA52,BP$7))-1</f>
        <v>7.0378334637370976E-3</v>
      </c>
      <c r="BQ52" s="16" cm="1">
        <f t="array" ref="BQ52">(1+AL52)*(1+INDEX(fx_rets,$BA52,BQ$7))-1</f>
        <v>8.4940089550646913E-3</v>
      </c>
      <c r="BR52" s="16" cm="1">
        <f t="array" ref="BR52">(1+AM52)*(1+INDEX(fx_rets,$BA52,BR$7))-1</f>
        <v>9.2748662362023282E-3</v>
      </c>
      <c r="BS52" s="16" cm="1">
        <f t="array" ref="BS52">(1+AN52)*(1+INDEX(fx_rets,$BA52,BS$7))-1</f>
        <v>2.2542461482182086E-2</v>
      </c>
      <c r="BT52" s="16" cm="1">
        <f t="array" ref="BT52">(1+AO52)*(1+INDEX(fx_rets,$BA52,BT$7))-1</f>
        <v>6.4614135370006043E-2</v>
      </c>
      <c r="BU52" s="16" cm="1">
        <f t="array" ref="BU52">(1+AP52)*(1+INDEX(fx_rets,$BA52,BU$7))-1</f>
        <v>2.268203762244525E-2</v>
      </c>
      <c r="BV52" s="17">
        <v>43</v>
      </c>
      <c r="BW52" s="15">
        <f>SUMPRODUCT(base_fx_wts,AW52:AZ52)</f>
        <v>0</v>
      </c>
      <c r="BX52" s="17">
        <v>43</v>
      </c>
      <c r="BY52" s="16">
        <f>(1+BB52)/(1+$BW52)-1</f>
        <v>3.6782556240533282E-4</v>
      </c>
      <c r="BZ52" s="16">
        <f>(1+BC52)/(1+$BW52)-1</f>
        <v>4.5665826855323388E-4</v>
      </c>
      <c r="CA52" s="16">
        <f>(1+BD52)/(1+$BW52)-1</f>
        <v>4.8225158598480533E-5</v>
      </c>
      <c r="CB52" s="16">
        <f>(1+BE52)/(1+$BW52)-1</f>
        <v>1.6621938242677992E-3</v>
      </c>
      <c r="CC52" s="16">
        <f>(1+BF52)/(1+$BW52)-1</f>
        <v>1.4063166522668702E-3</v>
      </c>
      <c r="CD52" s="16">
        <f>(1+BG52)/(1+$BW52)-1</f>
        <v>4.5303856870436254E-2</v>
      </c>
      <c r="CE52" s="16">
        <f>(1+BH52)/(1+$BW52)-1</f>
        <v>4.4721143162877341E-2</v>
      </c>
      <c r="CF52" s="16">
        <f>(1+BI52)/(1+$BW52)-1</f>
        <v>4.1635837316190916E-2</v>
      </c>
      <c r="CG52" s="16">
        <f>(1+BJ52)/(1+$BW52)-1</f>
        <v>3.5903312622238781E-2</v>
      </c>
      <c r="CH52" s="16">
        <f>(1+BK52)/(1+$BW52)-1</f>
        <v>3.3582549433721631E-2</v>
      </c>
      <c r="CI52" s="16">
        <f>(1+BL52)/(1+$BW52)-1</f>
        <v>2.9640222059604815E-2</v>
      </c>
      <c r="CJ52" s="16">
        <f>(1+BM52)/(1+$BW52)-1</f>
        <v>3.5409256338467365E-2</v>
      </c>
      <c r="CK52" s="16">
        <f>(1+BN52)/(1+$BW52)-1</f>
        <v>3.1058554036236252E-2</v>
      </c>
      <c r="CL52" s="16">
        <f>(1+BO52)/(1+$BW52)-1</f>
        <v>6.3600627095419249E-3</v>
      </c>
      <c r="CM52" s="16">
        <f>(1+BP52)/(1+$BW52)-1</f>
        <v>7.0378334637370976E-3</v>
      </c>
      <c r="CN52" s="16">
        <f>(1+BQ52)/(1+$BW52)-1</f>
        <v>8.4940089550646913E-3</v>
      </c>
      <c r="CO52" s="16">
        <f>(1+BR52)/(1+$BW52)-1</f>
        <v>9.2748662362023282E-3</v>
      </c>
      <c r="CP52" s="16">
        <f>(1+BS52)/(1+$BW52)-1</f>
        <v>2.2542461482182086E-2</v>
      </c>
      <c r="CQ52" s="16">
        <f>(1+BT52)/(1+$BW52)-1</f>
        <v>6.4614135370006043E-2</v>
      </c>
      <c r="CR52" s="16">
        <f>(1+BU52)/(1+$BW52)-1</f>
        <v>2.268203762244525E-2</v>
      </c>
    </row>
    <row r="53" spans="1:96" x14ac:dyDescent="0.2">
      <c r="A53" s="17">
        <v>44</v>
      </c>
      <c r="B53" s="25">
        <v>204.006</v>
      </c>
      <c r="C53" s="25">
        <v>1153.2280000000001</v>
      </c>
      <c r="D53" s="25">
        <v>1930.72</v>
      </c>
      <c r="E53" s="25">
        <v>1624.636</v>
      </c>
      <c r="F53" s="25">
        <v>2035.1420000000001</v>
      </c>
      <c r="G53" s="25">
        <v>144.04599999999999</v>
      </c>
      <c r="H53" s="25">
        <v>367.41199999999998</v>
      </c>
      <c r="I53" s="25">
        <v>496.03500000000003</v>
      </c>
      <c r="J53" s="25">
        <v>107.274</v>
      </c>
      <c r="K53" s="25">
        <v>657.23</v>
      </c>
      <c r="L53" s="25">
        <v>814.72</v>
      </c>
      <c r="M53" s="25">
        <v>268.70600000000002</v>
      </c>
      <c r="N53" s="25">
        <v>297.464</v>
      </c>
      <c r="O53" s="25">
        <v>103.753</v>
      </c>
      <c r="P53" s="25">
        <v>194.67699999999999</v>
      </c>
      <c r="Q53" s="25">
        <v>257.69099999999997</v>
      </c>
      <c r="R53" s="25">
        <v>3545.41</v>
      </c>
      <c r="S53" s="25">
        <v>3570.78</v>
      </c>
      <c r="T53" s="25">
        <v>6984.43</v>
      </c>
      <c r="U53" s="25">
        <v>20563.150000000001</v>
      </c>
      <c r="V53" s="17">
        <v>44</v>
      </c>
      <c r="W53" s="15">
        <f t="shared" si="79"/>
        <v>1.4707612660314062E-4</v>
      </c>
      <c r="X53" s="15">
        <f>C53/C52-1</f>
        <v>7.428156879896175E-4</v>
      </c>
      <c r="Y53" s="15">
        <f>D53/D52-1</f>
        <v>1.1267550129709925E-3</v>
      </c>
      <c r="Z53" s="15">
        <f>E53/E52-1</f>
        <v>1.1060849460915456E-3</v>
      </c>
      <c r="AA53" s="15">
        <f>F53/F52-1</f>
        <v>1.0629710754799238E-3</v>
      </c>
      <c r="AB53" s="15">
        <f>G53/G52-1</f>
        <v>-1.7352555337302178E-4</v>
      </c>
      <c r="AC53" s="15">
        <f>H53/H52-1</f>
        <v>1.9328090248560414E-4</v>
      </c>
      <c r="AD53" s="15">
        <f>I53/I52-1</f>
        <v>1.0150706715208457E-3</v>
      </c>
      <c r="AE53" s="15">
        <f>J53/J52-1</f>
        <v>1.2119969047463819E-4</v>
      </c>
      <c r="AF53" s="15">
        <f>K53/K52-1</f>
        <v>1.34532495768247E-3</v>
      </c>
      <c r="AG53" s="15">
        <f>L53/L52-1</f>
        <v>3.0384658948208187E-3</v>
      </c>
      <c r="AH53" s="15">
        <f>M53/M52-1</f>
        <v>1.7185781654831533E-3</v>
      </c>
      <c r="AI53" s="15">
        <f>N53/N52-1</f>
        <v>3.075345976422339E-3</v>
      </c>
      <c r="AJ53" s="15">
        <f>O53/O52-1</f>
        <v>8.6752004935242155E-5</v>
      </c>
      <c r="AK53" s="15">
        <f>P53/P52-1</f>
        <v>1.7981730561755782E-4</v>
      </c>
      <c r="AL53" s="15">
        <f>Q53/Q52-1</f>
        <v>1.7077629469763878E-4</v>
      </c>
      <c r="AM53" s="15">
        <f>R53/R52-1</f>
        <v>1.2147216845663111E-2</v>
      </c>
      <c r="AN53" s="15">
        <f>S53/S52-1</f>
        <v>-1.2393551259960334E-2</v>
      </c>
      <c r="AO53" s="15">
        <f>T53/T52-1</f>
        <v>3.4192307305516145E-3</v>
      </c>
      <c r="AP53" s="15">
        <f>U53/U52-1</f>
        <v>5.3439521803523737E-2</v>
      </c>
      <c r="AQ53" s="17">
        <v>44</v>
      </c>
      <c r="AR53" s="25">
        <v>1</v>
      </c>
      <c r="AS53" s="26">
        <v>0.90980000000000005</v>
      </c>
      <c r="AT53" s="26">
        <v>0.65390000000000004</v>
      </c>
      <c r="AU53" s="25">
        <v>124.15</v>
      </c>
      <c r="AV53" s="17">
        <v>44</v>
      </c>
      <c r="AW53" s="15">
        <f t="shared" si="80"/>
        <v>0</v>
      </c>
      <c r="AX53" s="15">
        <f t="shared" si="81"/>
        <v>-2.0553967905034165E-2</v>
      </c>
      <c r="AY53" s="15">
        <f t="shared" si="82"/>
        <v>-3.8232145588010802E-3</v>
      </c>
      <c r="AZ53" s="15">
        <f t="shared" si="83"/>
        <v>-3.8421264599275196E-2</v>
      </c>
      <c r="BA53" s="17">
        <v>44</v>
      </c>
      <c r="BB53" s="16" cm="1">
        <f t="array" ref="BB53">(1+W53)*(1+INDEX(fx_rets,$BA53,BB$7))-1</f>
        <v>1.4707612660314062E-4</v>
      </c>
      <c r="BC53" s="16" cm="1">
        <f t="array" ref="BC53">(1+X53)*(1+INDEX(fx_rets,$BA53,BC$7))-1</f>
        <v>7.428156879896175E-4</v>
      </c>
      <c r="BD53" s="16" cm="1">
        <f t="array" ref="BD53">(1+Y53)*(1+INDEX(fx_rets,$BA53,BD$7))-1</f>
        <v>1.1267550129709925E-3</v>
      </c>
      <c r="BE53" s="16" cm="1">
        <f t="array" ref="BE53">(1+Z53)*(1+INDEX(fx_rets,$BA53,BE$7))-1</f>
        <v>1.1060849460915456E-3</v>
      </c>
      <c r="BF53" s="16" cm="1">
        <f t="array" ref="BF53">(1+AA53)*(1+INDEX(fx_rets,$BA53,BF$7))-1</f>
        <v>1.0629710754799238E-3</v>
      </c>
      <c r="BG53" s="16" cm="1">
        <f t="array" ref="BG53">(1+AB53)*(1+INDEX(fx_rets,$BA53,BG$7))-1</f>
        <v>-2.0723926819752436E-2</v>
      </c>
      <c r="BH53" s="16" cm="1">
        <f t="array" ref="BH53">(1+AC53)*(1+INDEX(fx_rets,$BA53,BH$7))-1</f>
        <v>-2.0364659692014953E-2</v>
      </c>
      <c r="BI53" s="16" cm="1">
        <f t="array" ref="BI53">(1+AD53)*(1+INDEX(fx_rets,$BA53,BI$7))-1</f>
        <v>-1.9559760963517081E-2</v>
      </c>
      <c r="BJ53" s="16" cm="1">
        <f t="array" ref="BJ53">(1+AE53)*(1+INDEX(fx_rets,$BA53,BJ$7))-1</f>
        <v>-3.7024782407475421E-3</v>
      </c>
      <c r="BK53" s="16" cm="1">
        <f t="array" ref="BK53">(1+AF53)*(1+INDEX(fx_rets,$BA53,BK$7))-1</f>
        <v>-2.4830330670831957E-3</v>
      </c>
      <c r="BL53" s="16" cm="1">
        <f t="array" ref="BL53">(1+AG53)*(1+INDEX(fx_rets,$BA53,BL$7))-1</f>
        <v>-7.9636537102578675E-4</v>
      </c>
      <c r="BM53" s="16" cm="1">
        <f t="array" ref="BM53">(1+AH53)*(1+INDEX(fx_rets,$BA53,BM$7))-1</f>
        <v>-2.1112068863806677E-3</v>
      </c>
      <c r="BN53" s="16" cm="1">
        <f t="array" ref="BN53">(1+AI53)*(1+INDEX(fx_rets,$BA53,BN$7))-1</f>
        <v>-7.5962628988912595E-4</v>
      </c>
      <c r="BO53" s="16" cm="1">
        <f t="array" ref="BO53">(1+AJ53)*(1+INDEX(fx_rets,$BA53,BO$7))-1</f>
        <v>-3.8337845716076124E-2</v>
      </c>
      <c r="BP53" s="16" cm="1">
        <f t="array" ref="BP53">(1+AK53)*(1+INDEX(fx_rets,$BA53,BP$7))-1</f>
        <v>-3.8248356101936332E-2</v>
      </c>
      <c r="BQ53" s="16" cm="1">
        <f t="array" ref="BQ53">(1+AL53)*(1+INDEX(fx_rets,$BA53,BQ$7))-1</f>
        <v>-3.8257049745783367E-2</v>
      </c>
      <c r="BR53" s="16" cm="1">
        <f t="array" ref="BR53">(1+AM53)*(1+INDEX(fx_rets,$BA53,BR$7))-1</f>
        <v>1.2147216845663111E-2</v>
      </c>
      <c r="BS53" s="16" cm="1">
        <f t="array" ref="BS53">(1+AN53)*(1+INDEX(fx_rets,$BA53,BS$7))-1</f>
        <v>-3.2692782510167828E-2</v>
      </c>
      <c r="BT53" s="16" cm="1">
        <f t="array" ref="BT53">(1+AO53)*(1+INDEX(fx_rets,$BA53,BT$7))-1</f>
        <v>-4.1705628095844993E-4</v>
      </c>
      <c r="BU53" s="16" cm="1">
        <f t="array" ref="BU53">(1+AP53)*(1+INDEX(fx_rets,$BA53,BU$7))-1</f>
        <v>1.2965043196976556E-2</v>
      </c>
      <c r="BV53" s="17">
        <v>44</v>
      </c>
      <c r="BW53" s="15">
        <f>SUMPRODUCT(base_fx_wts,AW53:AZ53)</f>
        <v>0</v>
      </c>
      <c r="BX53" s="17">
        <v>44</v>
      </c>
      <c r="BY53" s="16">
        <f>(1+BB53)/(1+$BW53)-1</f>
        <v>1.4707612660314062E-4</v>
      </c>
      <c r="BZ53" s="16">
        <f>(1+BC53)/(1+$BW53)-1</f>
        <v>7.428156879896175E-4</v>
      </c>
      <c r="CA53" s="16">
        <f>(1+BD53)/(1+$BW53)-1</f>
        <v>1.1267550129709925E-3</v>
      </c>
      <c r="CB53" s="16">
        <f>(1+BE53)/(1+$BW53)-1</f>
        <v>1.1060849460915456E-3</v>
      </c>
      <c r="CC53" s="16">
        <f>(1+BF53)/(1+$BW53)-1</f>
        <v>1.0629710754799238E-3</v>
      </c>
      <c r="CD53" s="16">
        <f>(1+BG53)/(1+$BW53)-1</f>
        <v>-2.0723926819752436E-2</v>
      </c>
      <c r="CE53" s="16">
        <f>(1+BH53)/(1+$BW53)-1</f>
        <v>-2.0364659692014953E-2</v>
      </c>
      <c r="CF53" s="16">
        <f>(1+BI53)/(1+$BW53)-1</f>
        <v>-1.9559760963517081E-2</v>
      </c>
      <c r="CG53" s="16">
        <f>(1+BJ53)/(1+$BW53)-1</f>
        <v>-3.7024782407475421E-3</v>
      </c>
      <c r="CH53" s="16">
        <f>(1+BK53)/(1+$BW53)-1</f>
        <v>-2.4830330670831957E-3</v>
      </c>
      <c r="CI53" s="16">
        <f>(1+BL53)/(1+$BW53)-1</f>
        <v>-7.9636537102578675E-4</v>
      </c>
      <c r="CJ53" s="16">
        <f>(1+BM53)/(1+$BW53)-1</f>
        <v>-2.1112068863806677E-3</v>
      </c>
      <c r="CK53" s="16">
        <f>(1+BN53)/(1+$BW53)-1</f>
        <v>-7.5962628988912595E-4</v>
      </c>
      <c r="CL53" s="16">
        <f>(1+BO53)/(1+$BW53)-1</f>
        <v>-3.8337845716076124E-2</v>
      </c>
      <c r="CM53" s="16">
        <f>(1+BP53)/(1+$BW53)-1</f>
        <v>-3.8248356101936332E-2</v>
      </c>
      <c r="CN53" s="16">
        <f>(1+BQ53)/(1+$BW53)-1</f>
        <v>-3.8257049745783367E-2</v>
      </c>
      <c r="CO53" s="16">
        <f>(1+BR53)/(1+$BW53)-1</f>
        <v>1.2147216845663111E-2</v>
      </c>
      <c r="CP53" s="16">
        <f>(1+BS53)/(1+$BW53)-1</f>
        <v>-3.2692782510167828E-2</v>
      </c>
      <c r="CQ53" s="16">
        <f>(1+BT53)/(1+$BW53)-1</f>
        <v>-4.1705628095844993E-4</v>
      </c>
      <c r="CR53" s="16">
        <f>(1+BU53)/(1+$BW53)-1</f>
        <v>1.2965043196976556E-2</v>
      </c>
    </row>
    <row r="54" spans="1:96" x14ac:dyDescent="0.2">
      <c r="A54" s="17">
        <v>45</v>
      </c>
      <c r="B54" s="25">
        <v>204.042</v>
      </c>
      <c r="C54" s="25">
        <v>1153.52</v>
      </c>
      <c r="D54" s="25">
        <v>1925.6479999999999</v>
      </c>
      <c r="E54" s="25">
        <v>1622.194</v>
      </c>
      <c r="F54" s="25">
        <v>2024.29</v>
      </c>
      <c r="G54" s="25">
        <v>144.048</v>
      </c>
      <c r="H54" s="25">
        <v>367.42700000000002</v>
      </c>
      <c r="I54" s="25">
        <v>495.29</v>
      </c>
      <c r="J54" s="25">
        <v>107.31100000000001</v>
      </c>
      <c r="K54" s="25">
        <v>656.50199999999995</v>
      </c>
      <c r="L54" s="25">
        <v>810.97699999999998</v>
      </c>
      <c r="M54" s="25">
        <v>267.76799999999997</v>
      </c>
      <c r="N54" s="25">
        <v>294.51799999999997</v>
      </c>
      <c r="O54" s="25">
        <v>103.753</v>
      </c>
      <c r="P54" s="25">
        <v>194.649</v>
      </c>
      <c r="Q54" s="25">
        <v>257.55599999999998</v>
      </c>
      <c r="R54" s="25">
        <v>3475.02</v>
      </c>
      <c r="S54" s="25">
        <v>3424.3</v>
      </c>
      <c r="T54" s="25">
        <v>6520.98</v>
      </c>
      <c r="U54" s="25">
        <v>20235.73</v>
      </c>
      <c r="V54" s="17">
        <v>45</v>
      </c>
      <c r="W54" s="15">
        <f t="shared" si="79"/>
        <v>1.7646539807647521E-4</v>
      </c>
      <c r="X54" s="15">
        <f>C54/C53-1</f>
        <v>2.5320231558723094E-4</v>
      </c>
      <c r="Y54" s="15">
        <f>D54/D53-1</f>
        <v>-2.6269992541643195E-3</v>
      </c>
      <c r="Z54" s="15">
        <f>E54/E53-1</f>
        <v>-1.5031059264967173E-3</v>
      </c>
      <c r="AA54" s="15">
        <f>F54/F53-1</f>
        <v>-5.3323060503887021E-3</v>
      </c>
      <c r="AB54" s="15">
        <f>G54/G53-1</f>
        <v>1.3884453577306388E-5</v>
      </c>
      <c r="AC54" s="15">
        <f>H54/H53-1</f>
        <v>4.082610257705177E-5</v>
      </c>
      <c r="AD54" s="15">
        <f>I54/I53-1</f>
        <v>-1.5019101474694763E-3</v>
      </c>
      <c r="AE54" s="15">
        <f>J54/J53-1</f>
        <v>3.4491116207102657E-4</v>
      </c>
      <c r="AF54" s="15">
        <f>K54/K53-1</f>
        <v>-1.1076791990628498E-3</v>
      </c>
      <c r="AG54" s="15">
        <f>L54/L53-1</f>
        <v>-4.5942164179104683E-3</v>
      </c>
      <c r="AH54" s="15">
        <f>M54/M53-1</f>
        <v>-3.490804075830245E-3</v>
      </c>
      <c r="AI54" s="15">
        <f>N54/N53-1</f>
        <v>-9.9037194416804475E-3</v>
      </c>
      <c r="AJ54" s="15">
        <f>O54/O53-1</f>
        <v>0</v>
      </c>
      <c r="AK54" s="15">
        <f>P54/P53-1</f>
        <v>-1.4382798173384614E-4</v>
      </c>
      <c r="AL54" s="15">
        <f>Q54/Q53-1</f>
        <v>-5.238832555268802E-4</v>
      </c>
      <c r="AM54" s="15">
        <f>R54/R53-1</f>
        <v>-1.9853839189261535E-2</v>
      </c>
      <c r="AN54" s="15">
        <f>S54/S53-1</f>
        <v>-4.1021849567881574E-2</v>
      </c>
      <c r="AO54" s="15">
        <f>T54/T53-1</f>
        <v>-6.6354734745713073E-2</v>
      </c>
      <c r="AP54" s="15">
        <f>U54/U53-1</f>
        <v>-1.5922657764010029E-2</v>
      </c>
      <c r="AQ54" s="17">
        <v>45</v>
      </c>
      <c r="AR54" s="25">
        <v>1</v>
      </c>
      <c r="AS54" s="26">
        <v>0.89790000000000003</v>
      </c>
      <c r="AT54" s="26">
        <v>0.63670000000000004</v>
      </c>
      <c r="AU54" s="25">
        <v>122.5</v>
      </c>
      <c r="AV54" s="17">
        <v>45</v>
      </c>
      <c r="AW54" s="15">
        <f t="shared" si="80"/>
        <v>0</v>
      </c>
      <c r="AX54" s="15">
        <f t="shared" si="81"/>
        <v>1.3253146230092439E-2</v>
      </c>
      <c r="AY54" s="15">
        <f t="shared" si="82"/>
        <v>2.701429244542175E-2</v>
      </c>
      <c r="AZ54" s="15">
        <f t="shared" si="83"/>
        <v>1.346938775510198E-2</v>
      </c>
      <c r="BA54" s="17">
        <v>45</v>
      </c>
      <c r="BB54" s="16" cm="1">
        <f t="array" ref="BB54">(1+W54)*(1+INDEX(fx_rets,$BA54,BB$7))-1</f>
        <v>1.7646539807647521E-4</v>
      </c>
      <c r="BC54" s="16" cm="1">
        <f t="array" ref="BC54">(1+X54)*(1+INDEX(fx_rets,$BA54,BC$7))-1</f>
        <v>2.5320231558723094E-4</v>
      </c>
      <c r="BD54" s="16" cm="1">
        <f t="array" ref="BD54">(1+Y54)*(1+INDEX(fx_rets,$BA54,BD$7))-1</f>
        <v>-2.6269992541643195E-3</v>
      </c>
      <c r="BE54" s="16" cm="1">
        <f t="array" ref="BE54">(1+Z54)*(1+INDEX(fx_rets,$BA54,BE$7))-1</f>
        <v>-1.5031059264967173E-3</v>
      </c>
      <c r="BF54" s="16" cm="1">
        <f t="array" ref="BF54">(1+AA54)*(1+INDEX(fx_rets,$BA54,BF$7))-1</f>
        <v>-5.3323060503887021E-3</v>
      </c>
      <c r="BG54" s="16" cm="1">
        <f t="array" ref="BG54">(1+AB54)*(1+INDEX(fx_rets,$BA54,BG$7))-1</f>
        <v>1.3267214696363272E-2</v>
      </c>
      <c r="BH54" s="16" cm="1">
        <f t="array" ref="BH54">(1+AC54)*(1+INDEX(fx_rets,$BA54,BH$7))-1</f>
        <v>1.3294513406976849E-2</v>
      </c>
      <c r="BI54" s="16" cm="1">
        <f t="array" ref="BI54">(1+AD54)*(1+INDEX(fx_rets,$BA54,BI$7))-1</f>
        <v>1.1731331047813987E-2</v>
      </c>
      <c r="BJ54" s="16" cm="1">
        <f t="array" ref="BJ54">(1+AE54)*(1+INDEX(fx_rets,$BA54,BJ$7))-1</f>
        <v>2.7368521138492641E-2</v>
      </c>
      <c r="BK54" s="16" cm="1">
        <f t="array" ref="BK54">(1+AF54)*(1+INDEX(fx_rets,$BA54,BK$7))-1</f>
        <v>2.5876690076539699E-2</v>
      </c>
      <c r="BL54" s="16" cm="1">
        <f t="array" ref="BL54">(1+AG54)*(1+INDEX(fx_rets,$BA54,BL$7))-1</f>
        <v>2.2295966521640231E-2</v>
      </c>
      <c r="BM54" s="16" cm="1">
        <f t="array" ref="BM54">(1+AH54)*(1+INDEX(fx_rets,$BA54,BM$7))-1</f>
        <v>2.3429186767417454E-2</v>
      </c>
      <c r="BN54" s="16" cm="1">
        <f t="array" ref="BN54">(1+AI54)*(1+INDEX(fx_rets,$BA54,BN$7))-1</f>
        <v>1.6843031030446376E-2</v>
      </c>
      <c r="BO54" s="16" cm="1">
        <f t="array" ref="BO54">(1+AJ54)*(1+INDEX(fx_rets,$BA54,BO$7))-1</f>
        <v>1.346938775510198E-2</v>
      </c>
      <c r="BP54" s="16" cm="1">
        <f t="array" ref="BP54">(1+AK54)*(1+INDEX(fx_rets,$BA54,BP$7))-1</f>
        <v>1.3323622498512044E-2</v>
      </c>
      <c r="BQ54" s="16" cm="1">
        <f t="array" ref="BQ54">(1+AL54)*(1+INDEX(fx_rets,$BA54,BQ$7))-1</f>
        <v>1.293844811286804E-2</v>
      </c>
      <c r="BR54" s="16" cm="1">
        <f t="array" ref="BR54">(1+AM54)*(1+INDEX(fx_rets,$BA54,BR$7))-1</f>
        <v>-1.9853839189261535E-2</v>
      </c>
      <c r="BS54" s="16" cm="1">
        <f t="array" ref="BS54">(1+AN54)*(1+INDEX(fx_rets,$BA54,BS$7))-1</f>
        <v>-2.8312371908741141E-2</v>
      </c>
      <c r="BT54" s="16" cm="1">
        <f t="array" ref="BT54">(1+AO54)*(1+INDEX(fx_rets,$BA54,BT$7))-1</f>
        <v>-4.1132968509850376E-2</v>
      </c>
      <c r="BU54" s="16" cm="1">
        <f t="array" ref="BU54">(1+AP54)*(1+INDEX(fx_rets,$BA54,BU$7))-1</f>
        <v>-2.6677384604232302E-3</v>
      </c>
      <c r="BV54" s="17">
        <v>45</v>
      </c>
      <c r="BW54" s="15">
        <f>SUMPRODUCT(base_fx_wts,AW54:AZ54)</f>
        <v>0</v>
      </c>
      <c r="BX54" s="17">
        <v>45</v>
      </c>
      <c r="BY54" s="16">
        <f>(1+BB54)/(1+$BW54)-1</f>
        <v>1.7646539807647521E-4</v>
      </c>
      <c r="BZ54" s="16">
        <f>(1+BC54)/(1+$BW54)-1</f>
        <v>2.5320231558723094E-4</v>
      </c>
      <c r="CA54" s="16">
        <f>(1+BD54)/(1+$BW54)-1</f>
        <v>-2.6269992541643195E-3</v>
      </c>
      <c r="CB54" s="16">
        <f>(1+BE54)/(1+$BW54)-1</f>
        <v>-1.5031059264967173E-3</v>
      </c>
      <c r="CC54" s="16">
        <f>(1+BF54)/(1+$BW54)-1</f>
        <v>-5.3323060503887021E-3</v>
      </c>
      <c r="CD54" s="16">
        <f>(1+BG54)/(1+$BW54)-1</f>
        <v>1.3267214696363272E-2</v>
      </c>
      <c r="CE54" s="16">
        <f>(1+BH54)/(1+$BW54)-1</f>
        <v>1.3294513406976849E-2</v>
      </c>
      <c r="CF54" s="16">
        <f>(1+BI54)/(1+$BW54)-1</f>
        <v>1.1731331047813987E-2</v>
      </c>
      <c r="CG54" s="16">
        <f>(1+BJ54)/(1+$BW54)-1</f>
        <v>2.7368521138492641E-2</v>
      </c>
      <c r="CH54" s="16">
        <f>(1+BK54)/(1+$BW54)-1</f>
        <v>2.5876690076539699E-2</v>
      </c>
      <c r="CI54" s="16">
        <f>(1+BL54)/(1+$BW54)-1</f>
        <v>2.2295966521640231E-2</v>
      </c>
      <c r="CJ54" s="16">
        <f>(1+BM54)/(1+$BW54)-1</f>
        <v>2.3429186767417454E-2</v>
      </c>
      <c r="CK54" s="16">
        <f>(1+BN54)/(1+$BW54)-1</f>
        <v>1.6843031030446376E-2</v>
      </c>
      <c r="CL54" s="16">
        <f>(1+BO54)/(1+$BW54)-1</f>
        <v>1.346938775510198E-2</v>
      </c>
      <c r="CM54" s="16">
        <f>(1+BP54)/(1+$BW54)-1</f>
        <v>1.3323622498512044E-2</v>
      </c>
      <c r="CN54" s="16">
        <f>(1+BQ54)/(1+$BW54)-1</f>
        <v>1.293844811286804E-2</v>
      </c>
      <c r="CO54" s="16">
        <f>(1+BR54)/(1+$BW54)-1</f>
        <v>-1.9853839189261535E-2</v>
      </c>
      <c r="CP54" s="16">
        <f>(1+BS54)/(1+$BW54)-1</f>
        <v>-2.8312371908741141E-2</v>
      </c>
      <c r="CQ54" s="16">
        <f>(1+BT54)/(1+$BW54)-1</f>
        <v>-4.1132968509850376E-2</v>
      </c>
      <c r="CR54" s="16">
        <f>(1+BU54)/(1+$BW54)-1</f>
        <v>-2.6677384604232302E-3</v>
      </c>
    </row>
    <row r="55" spans="1:96" x14ac:dyDescent="0.2">
      <c r="A55" s="17">
        <v>46</v>
      </c>
      <c r="B55" s="25">
        <v>204.04</v>
      </c>
      <c r="C55" s="25">
        <v>1154.1199999999999</v>
      </c>
      <c r="D55" s="25">
        <v>1932.691</v>
      </c>
      <c r="E55" s="25">
        <v>1623.1859999999999</v>
      </c>
      <c r="F55" s="25">
        <v>2030.414</v>
      </c>
      <c r="G55" s="25">
        <v>143.98699999999999</v>
      </c>
      <c r="H55" s="25">
        <v>367.45699999999999</v>
      </c>
      <c r="I55" s="25">
        <v>496.65</v>
      </c>
      <c r="J55" s="25">
        <v>107.32599999999999</v>
      </c>
      <c r="K55" s="25">
        <v>656.79899999999998</v>
      </c>
      <c r="L55" s="25">
        <v>813.48699999999997</v>
      </c>
      <c r="M55" s="25">
        <v>268.25700000000001</v>
      </c>
      <c r="N55" s="25">
        <v>295.78699999999998</v>
      </c>
      <c r="O55" s="25">
        <v>103.746</v>
      </c>
      <c r="P55" s="25">
        <v>194.63499999999999</v>
      </c>
      <c r="Q55" s="25">
        <v>257.64100000000002</v>
      </c>
      <c r="R55" s="25">
        <v>3546.56</v>
      </c>
      <c r="S55" s="25">
        <v>3600.69</v>
      </c>
      <c r="T55" s="25">
        <v>6696.28</v>
      </c>
      <c r="U55" s="25">
        <v>20585.240000000002</v>
      </c>
      <c r="V55" s="17">
        <v>46</v>
      </c>
      <c r="W55" s="15">
        <f t="shared" si="79"/>
        <v>-9.8019035297269852E-6</v>
      </c>
      <c r="X55" s="15">
        <f>C55/C54-1</f>
        <v>5.2014702822655856E-4</v>
      </c>
      <c r="Y55" s="15">
        <f>D55/D54-1</f>
        <v>3.6574701087634942E-3</v>
      </c>
      <c r="Z55" s="15">
        <f>E55/E54-1</f>
        <v>6.1151748804388895E-4</v>
      </c>
      <c r="AA55" s="15">
        <f>F55/F54-1</f>
        <v>3.0252582386911531E-3</v>
      </c>
      <c r="AB55" s="15">
        <f>G55/G54-1</f>
        <v>-4.2346995445963209E-4</v>
      </c>
      <c r="AC55" s="15">
        <f>H55/H54-1</f>
        <v>8.1648871748551954E-5</v>
      </c>
      <c r="AD55" s="15">
        <f>I55/I54-1</f>
        <v>2.7458660582688754E-3</v>
      </c>
      <c r="AE55" s="15">
        <f>J55/J54-1</f>
        <v>1.3978063758601778E-4</v>
      </c>
      <c r="AF55" s="15">
        <f>K55/K54-1</f>
        <v>4.5239770785165945E-4</v>
      </c>
      <c r="AG55" s="15">
        <f>L55/L54-1</f>
        <v>3.0950322882152825E-3</v>
      </c>
      <c r="AH55" s="15">
        <f>M55/M54-1</f>
        <v>1.8262077619433104E-3</v>
      </c>
      <c r="AI55" s="15">
        <f>N55/N54-1</f>
        <v>4.3087349499861816E-3</v>
      </c>
      <c r="AJ55" s="15">
        <f>O55/O54-1</f>
        <v>-6.7467928638209607E-5</v>
      </c>
      <c r="AK55" s="15">
        <f>P55/P54-1</f>
        <v>-7.1924335598994027E-5</v>
      </c>
      <c r="AL55" s="15">
        <f>Q55/Q54-1</f>
        <v>3.3002531488302012E-4</v>
      </c>
      <c r="AM55" s="15">
        <f>R55/R54-1</f>
        <v>2.0586931873773473E-2</v>
      </c>
      <c r="AN55" s="15">
        <f>S55/S54-1</f>
        <v>5.1511257775311625E-2</v>
      </c>
      <c r="AO55" s="15">
        <f>T55/T54-1</f>
        <v>2.6882462451962796E-2</v>
      </c>
      <c r="AP55" s="15">
        <f>U55/U54-1</f>
        <v>1.727192446232495E-2</v>
      </c>
      <c r="AQ55" s="17">
        <v>46</v>
      </c>
      <c r="AR55" s="25">
        <v>1</v>
      </c>
      <c r="AS55" s="26">
        <v>0.91039999999999999</v>
      </c>
      <c r="AT55" s="26">
        <v>0.6401</v>
      </c>
      <c r="AU55" s="25">
        <v>123.89</v>
      </c>
      <c r="AV55" s="17">
        <v>46</v>
      </c>
      <c r="AW55" s="15">
        <f t="shared" si="80"/>
        <v>0</v>
      </c>
      <c r="AX55" s="15">
        <f t="shared" si="81"/>
        <v>-1.3730228471001693E-2</v>
      </c>
      <c r="AY55" s="15">
        <f t="shared" si="82"/>
        <v>-5.311670051554418E-3</v>
      </c>
      <c r="AZ55" s="15">
        <f t="shared" si="83"/>
        <v>-1.1219630317216844E-2</v>
      </c>
      <c r="BA55" s="17">
        <v>46</v>
      </c>
      <c r="BB55" s="16" cm="1">
        <f t="array" ref="BB55">(1+W55)*(1+INDEX(fx_rets,$BA55,BB$7))-1</f>
        <v>-9.8019035297269852E-6</v>
      </c>
      <c r="BC55" s="16" cm="1">
        <f t="array" ref="BC55">(1+X55)*(1+INDEX(fx_rets,$BA55,BC$7))-1</f>
        <v>5.2014702822655856E-4</v>
      </c>
      <c r="BD55" s="16" cm="1">
        <f t="array" ref="BD55">(1+Y55)*(1+INDEX(fx_rets,$BA55,BD$7))-1</f>
        <v>3.6574701087634942E-3</v>
      </c>
      <c r="BE55" s="16" cm="1">
        <f t="array" ref="BE55">(1+Z55)*(1+INDEX(fx_rets,$BA55,BE$7))-1</f>
        <v>6.1151748804388895E-4</v>
      </c>
      <c r="BF55" s="16" cm="1">
        <f t="array" ref="BF55">(1+AA55)*(1+INDEX(fx_rets,$BA55,BF$7))-1</f>
        <v>3.0252582386911531E-3</v>
      </c>
      <c r="BG55" s="16" cm="1">
        <f t="array" ref="BG55">(1+AB55)*(1+INDEX(fx_rets,$BA55,BG$7))-1</f>
        <v>-1.4147884086236018E-2</v>
      </c>
      <c r="BH55" s="16" cm="1">
        <f t="array" ref="BH55">(1+AC55)*(1+INDEX(fx_rets,$BA55,BH$7))-1</f>
        <v>-1.3649700656916619E-2</v>
      </c>
      <c r="BI55" s="16" cm="1">
        <f t="array" ref="BI55">(1+AD55)*(1+INDEX(fx_rets,$BA55,BI$7))-1</f>
        <v>-1.1022063781063629E-2</v>
      </c>
      <c r="BJ55" s="16" cm="1">
        <f t="array" ref="BJ55">(1+AE55)*(1+INDEX(fx_rets,$BA55,BJ$7))-1</f>
        <v>-5.1726318825948692E-3</v>
      </c>
      <c r="BK55" s="16" cm="1">
        <f t="array" ref="BK55">(1+AF55)*(1+INDEX(fx_rets,$BA55,BK$7))-1</f>
        <v>-4.8616753310589678E-3</v>
      </c>
      <c r="BL55" s="16" cm="1">
        <f t="array" ref="BL55">(1+AG55)*(1+INDEX(fx_rets,$BA55,BL$7))-1</f>
        <v>-2.2330775536530956E-3</v>
      </c>
      <c r="BM55" s="16" cm="1">
        <f t="array" ref="BM55">(1+AH55)*(1+INDEX(fx_rets,$BA55,BM$7))-1</f>
        <v>-3.4951625026881095E-3</v>
      </c>
      <c r="BN55" s="16" cm="1">
        <f t="array" ref="BN55">(1+AI55)*(1+INDEX(fx_rets,$BA55,BN$7))-1</f>
        <v>-1.0258216799621245E-3</v>
      </c>
      <c r="BO55" s="16" cm="1">
        <f t="array" ref="BO55">(1+AJ55)*(1+INDEX(fx_rets,$BA55,BO$7))-1</f>
        <v>-1.1286341280637435E-2</v>
      </c>
      <c r="BP55" s="16" cm="1">
        <f t="array" ref="BP55">(1+AK55)*(1+INDEX(fx_rets,$BA55,BP$7))-1</f>
        <v>-1.1290747688359581E-2</v>
      </c>
      <c r="BQ55" s="16" cm="1">
        <f t="array" ref="BQ55">(1+AL55)*(1+INDEX(fx_rets,$BA55,BQ$7))-1</f>
        <v>-1.0893307764362148E-2</v>
      </c>
      <c r="BR55" s="16" cm="1">
        <f t="array" ref="BR55">(1+AM55)*(1+INDEX(fx_rets,$BA55,BR$7))-1</f>
        <v>2.0586931873773473E-2</v>
      </c>
      <c r="BS55" s="16" cm="1">
        <f t="array" ref="BS55">(1+AN55)*(1+INDEX(fx_rets,$BA55,BS$7))-1</f>
        <v>3.7073767966226301E-2</v>
      </c>
      <c r="BT55" s="16" cm="1">
        <f t="array" ref="BT55">(1+AO55)*(1+INDEX(fx_rets,$BA55,BT$7))-1</f>
        <v>2.1428001629690163E-2</v>
      </c>
      <c r="BU55" s="16" cm="1">
        <f t="array" ref="BU55">(1+AP55)*(1+INDEX(fx_rets,$BA55,BU$7))-1</f>
        <v>5.8585095377738927E-3</v>
      </c>
      <c r="BV55" s="17">
        <v>46</v>
      </c>
      <c r="BW55" s="15">
        <f>SUMPRODUCT(base_fx_wts,AW55:AZ55)</f>
        <v>0</v>
      </c>
      <c r="BX55" s="17">
        <v>46</v>
      </c>
      <c r="BY55" s="16">
        <f>(1+BB55)/(1+$BW55)-1</f>
        <v>-9.8019035297269852E-6</v>
      </c>
      <c r="BZ55" s="16">
        <f>(1+BC55)/(1+$BW55)-1</f>
        <v>5.2014702822655856E-4</v>
      </c>
      <c r="CA55" s="16">
        <f>(1+BD55)/(1+$BW55)-1</f>
        <v>3.6574701087634942E-3</v>
      </c>
      <c r="CB55" s="16">
        <f>(1+BE55)/(1+$BW55)-1</f>
        <v>6.1151748804388895E-4</v>
      </c>
      <c r="CC55" s="16">
        <f>(1+BF55)/(1+$BW55)-1</f>
        <v>3.0252582386911531E-3</v>
      </c>
      <c r="CD55" s="16">
        <f>(1+BG55)/(1+$BW55)-1</f>
        <v>-1.4147884086236018E-2</v>
      </c>
      <c r="CE55" s="16">
        <f>(1+BH55)/(1+$BW55)-1</f>
        <v>-1.3649700656916619E-2</v>
      </c>
      <c r="CF55" s="16">
        <f>(1+BI55)/(1+$BW55)-1</f>
        <v>-1.1022063781063629E-2</v>
      </c>
      <c r="CG55" s="16">
        <f>(1+BJ55)/(1+$BW55)-1</f>
        <v>-5.1726318825948692E-3</v>
      </c>
      <c r="CH55" s="16">
        <f>(1+BK55)/(1+$BW55)-1</f>
        <v>-4.8616753310589678E-3</v>
      </c>
      <c r="CI55" s="16">
        <f>(1+BL55)/(1+$BW55)-1</f>
        <v>-2.2330775536530956E-3</v>
      </c>
      <c r="CJ55" s="16">
        <f>(1+BM55)/(1+$BW55)-1</f>
        <v>-3.4951625026881095E-3</v>
      </c>
      <c r="CK55" s="16">
        <f>(1+BN55)/(1+$BW55)-1</f>
        <v>-1.0258216799621245E-3</v>
      </c>
      <c r="CL55" s="16">
        <f>(1+BO55)/(1+$BW55)-1</f>
        <v>-1.1286341280637435E-2</v>
      </c>
      <c r="CM55" s="16">
        <f>(1+BP55)/(1+$BW55)-1</f>
        <v>-1.1290747688359581E-2</v>
      </c>
      <c r="CN55" s="16">
        <f>(1+BQ55)/(1+$BW55)-1</f>
        <v>-1.0893307764362148E-2</v>
      </c>
      <c r="CO55" s="16">
        <f>(1+BR55)/(1+$BW55)-1</f>
        <v>2.0586931873773473E-2</v>
      </c>
      <c r="CP55" s="16">
        <f>(1+BS55)/(1+$BW55)-1</f>
        <v>3.7073767966226301E-2</v>
      </c>
      <c r="CQ55" s="16">
        <f>(1+BT55)/(1+$BW55)-1</f>
        <v>2.1428001629690163E-2</v>
      </c>
      <c r="CR55" s="16">
        <f>(1+BU55)/(1+$BW55)-1</f>
        <v>5.8585095377738927E-3</v>
      </c>
    </row>
    <row r="56" spans="1:96" x14ac:dyDescent="0.2">
      <c r="A56" s="17">
        <v>47</v>
      </c>
      <c r="B56" s="25">
        <v>204.053</v>
      </c>
      <c r="C56" s="25">
        <v>1153.6300000000001</v>
      </c>
      <c r="D56" s="25">
        <v>1933.077</v>
      </c>
      <c r="E56" s="25">
        <v>1620.6120000000001</v>
      </c>
      <c r="F56" s="25">
        <v>2024.915</v>
      </c>
      <c r="G56" s="25">
        <v>143.97200000000001</v>
      </c>
      <c r="H56" s="25">
        <v>367.03300000000002</v>
      </c>
      <c r="I56" s="25">
        <v>495.274</v>
      </c>
      <c r="J56" s="25">
        <v>107.35899999999999</v>
      </c>
      <c r="K56" s="25">
        <v>658.03599999999994</v>
      </c>
      <c r="L56" s="25">
        <v>816.55399999999997</v>
      </c>
      <c r="M56" s="25">
        <v>268.16000000000003</v>
      </c>
      <c r="N56" s="25">
        <v>295.13400000000001</v>
      </c>
      <c r="O56" s="25">
        <v>103.75</v>
      </c>
      <c r="P56" s="25">
        <v>194.65199999999999</v>
      </c>
      <c r="Q56" s="25">
        <v>257.84500000000003</v>
      </c>
      <c r="R56" s="25">
        <v>3330.19</v>
      </c>
      <c r="S56" s="25">
        <v>3269.63</v>
      </c>
      <c r="T56" s="25">
        <v>6247.94</v>
      </c>
      <c r="U56" s="25">
        <v>18890.48</v>
      </c>
      <c r="V56" s="17">
        <v>47</v>
      </c>
      <c r="W56" s="15">
        <f t="shared" si="79"/>
        <v>6.3712997451448317E-5</v>
      </c>
      <c r="X56" s="15">
        <f>C56/C55-1</f>
        <v>-4.245659030255311E-4</v>
      </c>
      <c r="Y56" s="15">
        <f>D56/D55-1</f>
        <v>1.9972152816971622E-4</v>
      </c>
      <c r="Z56" s="15">
        <f>E56/E55-1</f>
        <v>-1.5857702074807412E-3</v>
      </c>
      <c r="AA56" s="15">
        <f>F56/F55-1</f>
        <v>-2.7083146589809148E-3</v>
      </c>
      <c r="AB56" s="15">
        <f>G56/G55-1</f>
        <v>-1.0417607145074559E-4</v>
      </c>
      <c r="AC56" s="15">
        <f>H56/H55-1</f>
        <v>-1.1538765079994739E-3</v>
      </c>
      <c r="AD56" s="15">
        <f>I56/I55-1</f>
        <v>-2.7705627705627567E-3</v>
      </c>
      <c r="AE56" s="15">
        <f>J56/J55-1</f>
        <v>3.0747442371836797E-4</v>
      </c>
      <c r="AF56" s="15">
        <f>K56/K55-1</f>
        <v>1.883376801730785E-3</v>
      </c>
      <c r="AG56" s="15">
        <f>L56/L55-1</f>
        <v>3.7701893207882087E-3</v>
      </c>
      <c r="AH56" s="15">
        <f>M56/M55-1</f>
        <v>-3.6159354648701569E-4</v>
      </c>
      <c r="AI56" s="15">
        <f>N56/N55-1</f>
        <v>-2.2076697082696883E-3</v>
      </c>
      <c r="AJ56" s="15">
        <f>O56/O55-1</f>
        <v>3.8555703352427528E-5</v>
      </c>
      <c r="AK56" s="15">
        <f>P56/P55-1</f>
        <v>8.7342975312765248E-5</v>
      </c>
      <c r="AL56" s="15">
        <f>Q56/Q55-1</f>
        <v>7.9179944185914231E-4</v>
      </c>
      <c r="AM56" s="15">
        <f>R56/R55-1</f>
        <v>-6.1008413786880822E-2</v>
      </c>
      <c r="AN56" s="15">
        <f>S56/S55-1</f>
        <v>-9.194348860912771E-2</v>
      </c>
      <c r="AO56" s="15">
        <f>T56/T55-1</f>
        <v>-6.6953592143697671E-2</v>
      </c>
      <c r="AP56" s="15">
        <f>U56/U55-1</f>
        <v>-8.2328891963368012E-2</v>
      </c>
      <c r="AQ56" s="17">
        <v>47</v>
      </c>
      <c r="AR56" s="25">
        <v>1</v>
      </c>
      <c r="AS56" s="26">
        <v>0.89200000000000002</v>
      </c>
      <c r="AT56" s="26">
        <v>0.65169999999999995</v>
      </c>
      <c r="AU56" s="25">
        <v>121.23</v>
      </c>
      <c r="AV56" s="17">
        <v>47</v>
      </c>
      <c r="AW56" s="15">
        <f t="shared" si="80"/>
        <v>0</v>
      </c>
      <c r="AX56" s="15">
        <f t="shared" si="81"/>
        <v>2.0627802690582842E-2</v>
      </c>
      <c r="AY56" s="15">
        <f t="shared" si="82"/>
        <v>-1.7799601043424818E-2</v>
      </c>
      <c r="AZ56" s="15">
        <f t="shared" si="83"/>
        <v>2.1941763589870433E-2</v>
      </c>
      <c r="BA56" s="17">
        <v>47</v>
      </c>
      <c r="BB56" s="16" cm="1">
        <f t="array" ref="BB56">(1+W56)*(1+INDEX(fx_rets,$BA56,BB$7))-1</f>
        <v>6.3712997451448317E-5</v>
      </c>
      <c r="BC56" s="16" cm="1">
        <f t="array" ref="BC56">(1+X56)*(1+INDEX(fx_rets,$BA56,BC$7))-1</f>
        <v>-4.245659030255311E-4</v>
      </c>
      <c r="BD56" s="16" cm="1">
        <f t="array" ref="BD56">(1+Y56)*(1+INDEX(fx_rets,$BA56,BD$7))-1</f>
        <v>1.9972152816971622E-4</v>
      </c>
      <c r="BE56" s="16" cm="1">
        <f t="array" ref="BE56">(1+Z56)*(1+INDEX(fx_rets,$BA56,BE$7))-1</f>
        <v>-1.5857702074807412E-3</v>
      </c>
      <c r="BF56" s="16" cm="1">
        <f t="array" ref="BF56">(1+AA56)*(1+INDEX(fx_rets,$BA56,BF$7))-1</f>
        <v>-2.7083146589809148E-3</v>
      </c>
      <c r="BG56" s="16" cm="1">
        <f t="array" ref="BG56">(1+AB56)*(1+INDEX(fx_rets,$BA56,BG$7))-1</f>
        <v>2.052147769568502E-2</v>
      </c>
      <c r="BH56" s="16" cm="1">
        <f t="array" ref="BH56">(1+AC56)*(1+INDEX(fx_rets,$BA56,BH$7))-1</f>
        <v>1.9450124245647071E-2</v>
      </c>
      <c r="BI56" s="16" cm="1">
        <f t="array" ref="BI56">(1+AD56)*(1+INDEX(fx_rets,$BA56,BI$7))-1</f>
        <v>1.7800089297846933E-2</v>
      </c>
      <c r="BJ56" s="16" cm="1">
        <f t="array" ref="BJ56">(1+AE56)*(1+INDEX(fx_rets,$BA56,BJ$7))-1</f>
        <v>-1.7497599541779651E-2</v>
      </c>
      <c r="BK56" s="16" cm="1">
        <f t="array" ref="BK56">(1+AF56)*(1+INDEX(fx_rets,$BA56,BK$7))-1</f>
        <v>-1.5949747597379327E-2</v>
      </c>
      <c r="BL56" s="16" cm="1">
        <f t="array" ref="BL56">(1+AG56)*(1+INDEX(fx_rets,$BA56,BL$7))-1</f>
        <v>-1.4096519588404854E-2</v>
      </c>
      <c r="BM56" s="16" cm="1">
        <f t="array" ref="BM56">(1+AH56)*(1+INDEX(fx_rets,$BA56,BM$7))-1</f>
        <v>-1.8154758369044455E-2</v>
      </c>
      <c r="BN56" s="16" cm="1">
        <f t="array" ref="BN56">(1+AI56)*(1+INDEX(fx_rets,$BA56,BN$7))-1</f>
        <v>-1.9967975111651604E-2</v>
      </c>
      <c r="BO56" s="16" cm="1">
        <f t="array" ref="BO56">(1+AJ56)*(1+INDEX(fx_rets,$BA56,BO$7))-1</f>
        <v>2.1981165273350811E-2</v>
      </c>
      <c r="BP56" s="16" cm="1">
        <f t="array" ref="BP56">(1+AK56)*(1+INDEX(fx_rets,$BA56,BP$7))-1</f>
        <v>2.2031023024098761E-2</v>
      </c>
      <c r="BQ56" s="16" cm="1">
        <f t="array" ref="BQ56">(1+AL56)*(1+INDEX(fx_rets,$BA56,BQ$7))-1</f>
        <v>2.2750936507893504E-2</v>
      </c>
      <c r="BR56" s="16" cm="1">
        <f t="array" ref="BR56">(1+AM56)*(1+INDEX(fx_rets,$BA56,BR$7))-1</f>
        <v>-6.1008413786880822E-2</v>
      </c>
      <c r="BS56" s="16" cm="1">
        <f t="array" ref="BS56">(1+AN56)*(1+INDEX(fx_rets,$BA56,BS$7))-1</f>
        <v>-7.3212278060257763E-2</v>
      </c>
      <c r="BT56" s="16" cm="1">
        <f t="array" ref="BT56">(1+AO56)*(1+INDEX(fx_rets,$BA56,BT$7))-1</f>
        <v>-8.3561445958540537E-2</v>
      </c>
      <c r="BU56" s="16" cm="1">
        <f t="array" ref="BU56">(1+AP56)*(1+INDEX(fx_rets,$BA56,BU$7))-1</f>
        <v>-6.2193569457573816E-2</v>
      </c>
      <c r="BV56" s="17">
        <v>47</v>
      </c>
      <c r="BW56" s="15">
        <f>SUMPRODUCT(base_fx_wts,AW56:AZ56)</f>
        <v>0</v>
      </c>
      <c r="BX56" s="17">
        <v>47</v>
      </c>
      <c r="BY56" s="16">
        <f>(1+BB56)/(1+$BW56)-1</f>
        <v>6.3712997451448317E-5</v>
      </c>
      <c r="BZ56" s="16">
        <f>(1+BC56)/(1+$BW56)-1</f>
        <v>-4.245659030255311E-4</v>
      </c>
      <c r="CA56" s="16">
        <f>(1+BD56)/(1+$BW56)-1</f>
        <v>1.9972152816971622E-4</v>
      </c>
      <c r="CB56" s="16">
        <f>(1+BE56)/(1+$BW56)-1</f>
        <v>-1.5857702074807412E-3</v>
      </c>
      <c r="CC56" s="16">
        <f>(1+BF56)/(1+$BW56)-1</f>
        <v>-2.7083146589809148E-3</v>
      </c>
      <c r="CD56" s="16">
        <f>(1+BG56)/(1+$BW56)-1</f>
        <v>2.052147769568502E-2</v>
      </c>
      <c r="CE56" s="16">
        <f>(1+BH56)/(1+$BW56)-1</f>
        <v>1.9450124245647071E-2</v>
      </c>
      <c r="CF56" s="16">
        <f>(1+BI56)/(1+$BW56)-1</f>
        <v>1.7800089297846933E-2</v>
      </c>
      <c r="CG56" s="16">
        <f>(1+BJ56)/(1+$BW56)-1</f>
        <v>-1.7497599541779651E-2</v>
      </c>
      <c r="CH56" s="16">
        <f>(1+BK56)/(1+$BW56)-1</f>
        <v>-1.5949747597379327E-2</v>
      </c>
      <c r="CI56" s="16">
        <f>(1+BL56)/(1+$BW56)-1</f>
        <v>-1.4096519588404854E-2</v>
      </c>
      <c r="CJ56" s="16">
        <f>(1+BM56)/(1+$BW56)-1</f>
        <v>-1.8154758369044455E-2</v>
      </c>
      <c r="CK56" s="16">
        <f>(1+BN56)/(1+$BW56)-1</f>
        <v>-1.9967975111651604E-2</v>
      </c>
      <c r="CL56" s="16">
        <f>(1+BO56)/(1+$BW56)-1</f>
        <v>2.1981165273350811E-2</v>
      </c>
      <c r="CM56" s="16">
        <f>(1+BP56)/(1+$BW56)-1</f>
        <v>2.2031023024098761E-2</v>
      </c>
      <c r="CN56" s="16">
        <f>(1+BQ56)/(1+$BW56)-1</f>
        <v>2.2750936507893504E-2</v>
      </c>
      <c r="CO56" s="16">
        <f>(1+BR56)/(1+$BW56)-1</f>
        <v>-6.1008413786880822E-2</v>
      </c>
      <c r="CP56" s="16">
        <f>(1+BS56)/(1+$BW56)-1</f>
        <v>-7.3212278060257763E-2</v>
      </c>
      <c r="CQ56" s="16">
        <f>(1+BT56)/(1+$BW56)-1</f>
        <v>-8.3561445958540537E-2</v>
      </c>
      <c r="CR56" s="16">
        <f>(1+BU56)/(1+$BW56)-1</f>
        <v>-6.2193569457573816E-2</v>
      </c>
    </row>
    <row r="57" spans="1:96" x14ac:dyDescent="0.2">
      <c r="A57" s="17">
        <v>48</v>
      </c>
      <c r="B57" s="25">
        <v>204.19300000000001</v>
      </c>
      <c r="C57" s="25">
        <v>1157.1199999999999</v>
      </c>
      <c r="D57" s="25">
        <v>1949.298</v>
      </c>
      <c r="E57" s="25">
        <v>1625.098</v>
      </c>
      <c r="F57" s="25">
        <v>2035.1759999999999</v>
      </c>
      <c r="G57" s="25">
        <v>143.95699999999999</v>
      </c>
      <c r="H57" s="25">
        <v>367.31299999999999</v>
      </c>
      <c r="I57" s="25">
        <v>497.11700000000002</v>
      </c>
      <c r="J57" s="25">
        <v>107.40300000000001</v>
      </c>
      <c r="K57" s="25">
        <v>659.77300000000002</v>
      </c>
      <c r="L57" s="25">
        <v>822.73099999999999</v>
      </c>
      <c r="M57" s="25">
        <v>268.05200000000002</v>
      </c>
      <c r="N57" s="25">
        <v>293.13200000000001</v>
      </c>
      <c r="O57" s="25">
        <v>103.747</v>
      </c>
      <c r="P57" s="25">
        <v>194.62899999999999</v>
      </c>
      <c r="Q57" s="25">
        <v>257.89600000000002</v>
      </c>
      <c r="R57" s="25">
        <v>3246.09</v>
      </c>
      <c r="S57" s="25">
        <v>3100.67</v>
      </c>
      <c r="T57" s="25">
        <v>6061.61</v>
      </c>
      <c r="U57" s="25">
        <v>17388.150000000001</v>
      </c>
      <c r="V57" s="17">
        <v>48</v>
      </c>
      <c r="W57" s="15">
        <f t="shared" si="79"/>
        <v>6.8609625930515783E-4</v>
      </c>
      <c r="X57" s="15">
        <f>C57/C56-1</f>
        <v>3.025233393722182E-3</v>
      </c>
      <c r="Y57" s="15">
        <f>D57/D56-1</f>
        <v>8.3912849824399061E-3</v>
      </c>
      <c r="Z57" s="15">
        <f>E57/E56-1</f>
        <v>2.7680900795501451E-3</v>
      </c>
      <c r="AA57" s="15">
        <f>F57/F56-1</f>
        <v>5.067373198381242E-3</v>
      </c>
      <c r="AB57" s="15">
        <f>G57/G56-1</f>
        <v>-1.0418692523561646E-4</v>
      </c>
      <c r="AC57" s="15">
        <f>H57/H56-1</f>
        <v>7.6287418297527054E-4</v>
      </c>
      <c r="AD57" s="15">
        <f>I57/I56-1</f>
        <v>3.7211725226844461E-3</v>
      </c>
      <c r="AE57" s="15">
        <f>J57/J56-1</f>
        <v>4.0983988300946628E-4</v>
      </c>
      <c r="AF57" s="15">
        <f>K57/K56-1</f>
        <v>2.6396732093685316E-3</v>
      </c>
      <c r="AG57" s="15">
        <f>L57/L56-1</f>
        <v>7.5647170915824624E-3</v>
      </c>
      <c r="AH57" s="15">
        <f>M57/M56-1</f>
        <v>-4.0274463007161643E-4</v>
      </c>
      <c r="AI57" s="15">
        <f>N57/N56-1</f>
        <v>-6.7833594231773153E-3</v>
      </c>
      <c r="AJ57" s="15">
        <f>O57/O56-1</f>
        <v>-2.8915662650619289E-5</v>
      </c>
      <c r="AK57" s="15">
        <f>P57/P56-1</f>
        <v>-1.1815958736616228E-4</v>
      </c>
      <c r="AL57" s="15">
        <f>Q57/Q56-1</f>
        <v>1.9779324788138375E-4</v>
      </c>
      <c r="AM57" s="15">
        <f>R57/R56-1</f>
        <v>-2.5253814346929082E-2</v>
      </c>
      <c r="AN57" s="15">
        <f>S57/S56-1</f>
        <v>-5.1675571853695978E-2</v>
      </c>
      <c r="AO57" s="15">
        <f>T57/T56-1</f>
        <v>-2.9822629538695966E-2</v>
      </c>
      <c r="AP57" s="15">
        <f>U57/U56-1</f>
        <v>-7.9528418547331725E-2</v>
      </c>
      <c r="AQ57" s="17">
        <v>48</v>
      </c>
      <c r="AR57" s="25">
        <v>1</v>
      </c>
      <c r="AS57" s="26">
        <v>0.89470000000000005</v>
      </c>
      <c r="AT57" s="26">
        <v>0.66100000000000003</v>
      </c>
      <c r="AU57" s="25">
        <v>119.88</v>
      </c>
      <c r="AV57" s="17">
        <v>48</v>
      </c>
      <c r="AW57" s="15">
        <f t="shared" si="80"/>
        <v>0</v>
      </c>
      <c r="AX57" s="15">
        <f t="shared" si="81"/>
        <v>-3.017771319995588E-3</v>
      </c>
      <c r="AY57" s="15">
        <f t="shared" si="82"/>
        <v>-1.4069591527988035E-2</v>
      </c>
      <c r="AZ57" s="15">
        <f t="shared" si="83"/>
        <v>1.1261261261261257E-2</v>
      </c>
      <c r="BA57" s="17">
        <v>48</v>
      </c>
      <c r="BB57" s="16" cm="1">
        <f t="array" ref="BB57">(1+W57)*(1+INDEX(fx_rets,$BA57,BB$7))-1</f>
        <v>6.8609625930515783E-4</v>
      </c>
      <c r="BC57" s="16" cm="1">
        <f t="array" ref="BC57">(1+X57)*(1+INDEX(fx_rets,$BA57,BC$7))-1</f>
        <v>3.025233393722182E-3</v>
      </c>
      <c r="BD57" s="16" cm="1">
        <f t="array" ref="BD57">(1+Y57)*(1+INDEX(fx_rets,$BA57,BD$7))-1</f>
        <v>8.3912849824399061E-3</v>
      </c>
      <c r="BE57" s="16" cm="1">
        <f t="array" ref="BE57">(1+Z57)*(1+INDEX(fx_rets,$BA57,BE$7))-1</f>
        <v>2.7680900795501451E-3</v>
      </c>
      <c r="BF57" s="16" cm="1">
        <f t="array" ref="BF57">(1+AA57)*(1+INDEX(fx_rets,$BA57,BF$7))-1</f>
        <v>5.067373198381242E-3</v>
      </c>
      <c r="BG57" s="16" cm="1">
        <f t="array" ref="BG57">(1+AB57)*(1+INDEX(fx_rets,$BA57,BG$7))-1</f>
        <v>-3.1216438329163543E-3</v>
      </c>
      <c r="BH57" s="16" cm="1">
        <f t="array" ref="BH57">(1+AC57)*(1+INDEX(fx_rets,$BA57,BH$7))-1</f>
        <v>-2.2571993168504223E-3</v>
      </c>
      <c r="BI57" s="16" cm="1">
        <f t="array" ref="BI57">(1+AD57)*(1+INDEX(fx_rets,$BA57,BI$7))-1</f>
        <v>6.9217155497325322E-4</v>
      </c>
      <c r="BJ57" s="16" cm="1">
        <f t="array" ref="BJ57">(1+AE57)*(1+INDEX(fx_rets,$BA57,BJ$7))-1</f>
        <v>-1.3665517924724369E-2</v>
      </c>
      <c r="BK57" s="16" cm="1">
        <f t="array" ref="BK57">(1+AF57)*(1+INDEX(fx_rets,$BA57,BK$7))-1</f>
        <v>-1.1467057442442696E-2</v>
      </c>
      <c r="BL57" s="16" cm="1">
        <f t="array" ref="BL57">(1+AG57)*(1+INDEX(fx_rets,$BA57,BL$7))-1</f>
        <v>-6.6113069159089433E-3</v>
      </c>
      <c r="BM57" s="16" cm="1">
        <f t="array" ref="BM57">(1+AH57)*(1+INDEX(fx_rets,$BA57,BM$7))-1</f>
        <v>-1.4466669705624491E-2</v>
      </c>
      <c r="BN57" s="16" cm="1">
        <f t="array" ref="BN57">(1+AI57)*(1+INDEX(fx_rets,$BA57,BN$7))-1</f>
        <v>-2.0757511854893718E-2</v>
      </c>
      <c r="BO57" s="16" cm="1">
        <f t="array" ref="BO57">(1+AJ57)*(1+INDEX(fx_rets,$BA57,BO$7))-1</f>
        <v>1.1232019971779028E-2</v>
      </c>
      <c r="BP57" s="16" cm="1">
        <f t="array" ref="BP57">(1+AK57)*(1+INDEX(fx_rets,$BA57,BP$7))-1</f>
        <v>1.1141771047911142E-2</v>
      </c>
      <c r="BQ57" s="16" cm="1">
        <f t="array" ref="BQ57">(1+AL57)*(1+INDEX(fx_rets,$BA57,BQ$7))-1</f>
        <v>1.1461281910582821E-2</v>
      </c>
      <c r="BR57" s="16" cm="1">
        <f t="array" ref="BR57">(1+AM57)*(1+INDEX(fx_rets,$BA57,BR$7))-1</f>
        <v>-2.5253814346929082E-2</v>
      </c>
      <c r="BS57" s="16" cm="1">
        <f t="array" ref="BS57">(1+AN57)*(1+INDEX(fx_rets,$BA57,BS$7))-1</f>
        <v>-5.453739811500713E-2</v>
      </c>
      <c r="BT57" s="16" cm="1">
        <f t="array" ref="BT57">(1+AO57)*(1+INDEX(fx_rets,$BA57,BT$7))-1</f>
        <v>-4.3472628850784067E-2</v>
      </c>
      <c r="BU57" s="16" cm="1">
        <f t="array" ref="BU57">(1+AP57)*(1+INDEX(fx_rets,$BA57,BU$7))-1</f>
        <v>-6.916274758502694E-2</v>
      </c>
      <c r="BV57" s="17">
        <v>48</v>
      </c>
      <c r="BW57" s="15">
        <f>SUMPRODUCT(base_fx_wts,AW57:AZ57)</f>
        <v>0</v>
      </c>
      <c r="BX57" s="17">
        <v>48</v>
      </c>
      <c r="BY57" s="16">
        <f>(1+BB57)/(1+$BW57)-1</f>
        <v>6.8609625930515783E-4</v>
      </c>
      <c r="BZ57" s="16">
        <f>(1+BC57)/(1+$BW57)-1</f>
        <v>3.025233393722182E-3</v>
      </c>
      <c r="CA57" s="16">
        <f>(1+BD57)/(1+$BW57)-1</f>
        <v>8.3912849824399061E-3</v>
      </c>
      <c r="CB57" s="16">
        <f>(1+BE57)/(1+$BW57)-1</f>
        <v>2.7680900795501451E-3</v>
      </c>
      <c r="CC57" s="16">
        <f>(1+BF57)/(1+$BW57)-1</f>
        <v>5.067373198381242E-3</v>
      </c>
      <c r="CD57" s="16">
        <f>(1+BG57)/(1+$BW57)-1</f>
        <v>-3.1216438329163543E-3</v>
      </c>
      <c r="CE57" s="16">
        <f>(1+BH57)/(1+$BW57)-1</f>
        <v>-2.2571993168504223E-3</v>
      </c>
      <c r="CF57" s="16">
        <f>(1+BI57)/(1+$BW57)-1</f>
        <v>6.9217155497325322E-4</v>
      </c>
      <c r="CG57" s="16">
        <f>(1+BJ57)/(1+$BW57)-1</f>
        <v>-1.3665517924724369E-2</v>
      </c>
      <c r="CH57" s="16">
        <f>(1+BK57)/(1+$BW57)-1</f>
        <v>-1.1467057442442696E-2</v>
      </c>
      <c r="CI57" s="16">
        <f>(1+BL57)/(1+$BW57)-1</f>
        <v>-6.6113069159089433E-3</v>
      </c>
      <c r="CJ57" s="16">
        <f>(1+BM57)/(1+$BW57)-1</f>
        <v>-1.4466669705624491E-2</v>
      </c>
      <c r="CK57" s="16">
        <f>(1+BN57)/(1+$BW57)-1</f>
        <v>-2.0757511854893718E-2</v>
      </c>
      <c r="CL57" s="16">
        <f>(1+BO57)/(1+$BW57)-1</f>
        <v>1.1232019971779028E-2</v>
      </c>
      <c r="CM57" s="16">
        <f>(1+BP57)/(1+$BW57)-1</f>
        <v>1.1141771047911142E-2</v>
      </c>
      <c r="CN57" s="16">
        <f>(1+BQ57)/(1+$BW57)-1</f>
        <v>1.1461281910582821E-2</v>
      </c>
      <c r="CO57" s="16">
        <f>(1+BR57)/(1+$BW57)-1</f>
        <v>-2.5253814346929082E-2</v>
      </c>
      <c r="CP57" s="16">
        <f>(1+BS57)/(1+$BW57)-1</f>
        <v>-5.453739811500713E-2</v>
      </c>
      <c r="CQ57" s="16">
        <f>(1+BT57)/(1+$BW57)-1</f>
        <v>-4.3472628850784067E-2</v>
      </c>
      <c r="CR57" s="16">
        <f>(1+BU57)/(1+$BW57)-1</f>
        <v>-6.916274758502694E-2</v>
      </c>
    </row>
    <row r="58" spans="1:96" x14ac:dyDescent="0.2">
      <c r="A58" s="17">
        <v>49</v>
      </c>
      <c r="B58" s="25">
        <v>204.16900000000001</v>
      </c>
      <c r="C58" s="25">
        <v>1155.989</v>
      </c>
      <c r="D58" s="25">
        <v>1941.6579999999999</v>
      </c>
      <c r="E58" s="25">
        <v>1628.251</v>
      </c>
      <c r="F58" s="25">
        <v>2038.6130000000001</v>
      </c>
      <c r="G58" s="25">
        <v>143.94999999999999</v>
      </c>
      <c r="H58" s="25">
        <v>367.63600000000002</v>
      </c>
      <c r="I58" s="25">
        <v>498.34300000000002</v>
      </c>
      <c r="J58" s="25">
        <v>107.42700000000001</v>
      </c>
      <c r="K58" s="25">
        <v>659.45899999999995</v>
      </c>
      <c r="L58" s="25">
        <v>821.18499999999995</v>
      </c>
      <c r="M58" s="25">
        <v>268.72199999999998</v>
      </c>
      <c r="N58" s="25">
        <v>294.66000000000003</v>
      </c>
      <c r="O58" s="25">
        <v>103.748</v>
      </c>
      <c r="P58" s="25">
        <v>194.64699999999999</v>
      </c>
      <c r="Q58" s="25">
        <v>258.09199999999998</v>
      </c>
      <c r="R58" s="25">
        <v>3518.58</v>
      </c>
      <c r="S58" s="25">
        <v>3418.23</v>
      </c>
      <c r="T58" s="25">
        <v>6361.09</v>
      </c>
      <c r="U58" s="25">
        <v>19083.099999999999</v>
      </c>
      <c r="V58" s="17">
        <v>49</v>
      </c>
      <c r="W58" s="15">
        <f t="shared" si="79"/>
        <v>-1.1753586068086186E-4</v>
      </c>
      <c r="X58" s="15">
        <f>C58/C57-1</f>
        <v>-9.7742671460165909E-4</v>
      </c>
      <c r="Y58" s="15">
        <f>D58/D57-1</f>
        <v>-3.9193596874362857E-3</v>
      </c>
      <c r="Z58" s="15">
        <f>E58/E57-1</f>
        <v>1.940190683884957E-3</v>
      </c>
      <c r="AA58" s="15">
        <f>F58/F57-1</f>
        <v>1.6887974307873144E-3</v>
      </c>
      <c r="AB58" s="15">
        <f>G58/G57-1</f>
        <v>-4.8625631264953562E-5</v>
      </c>
      <c r="AC58" s="15">
        <f>H58/H57-1</f>
        <v>8.7935902078073447E-4</v>
      </c>
      <c r="AD58" s="15">
        <f>I58/I57-1</f>
        <v>2.4662202258221022E-3</v>
      </c>
      <c r="AE58" s="15">
        <f>J58/J57-1</f>
        <v>2.2345744532281664E-4</v>
      </c>
      <c r="AF58" s="15">
        <f>K58/K57-1</f>
        <v>-4.7592126382878241E-4</v>
      </c>
      <c r="AG58" s="15">
        <f>L58/L57-1</f>
        <v>-1.879107509015765E-3</v>
      </c>
      <c r="AH58" s="15">
        <f>M58/M57-1</f>
        <v>2.4995150194737636E-3</v>
      </c>
      <c r="AI58" s="15">
        <f>N58/N57-1</f>
        <v>5.212668695331768E-3</v>
      </c>
      <c r="AJ58" s="15">
        <f>O58/O57-1</f>
        <v>9.6388329302588005E-6</v>
      </c>
      <c r="AK58" s="15">
        <f>P58/P57-1</f>
        <v>9.248364837710632E-5</v>
      </c>
      <c r="AL58" s="15">
        <f>Q58/Q57-1</f>
        <v>7.5999627756906385E-4</v>
      </c>
      <c r="AM58" s="15">
        <f>R58/R57-1</f>
        <v>8.3944068094230273E-2</v>
      </c>
      <c r="AN58" s="15">
        <f>S58/S57-1</f>
        <v>0.10241657448228936</v>
      </c>
      <c r="AO58" s="15">
        <f>T58/T57-1</f>
        <v>4.940601589346727E-2</v>
      </c>
      <c r="AP58" s="15">
        <f>U58/U57-1</f>
        <v>9.747730494618434E-2</v>
      </c>
      <c r="AQ58" s="17">
        <v>49</v>
      </c>
      <c r="AR58" s="25">
        <v>1</v>
      </c>
      <c r="AS58" s="26">
        <v>0.90859999999999996</v>
      </c>
      <c r="AT58" s="26">
        <v>0.64810000000000001</v>
      </c>
      <c r="AU58" s="25">
        <v>120.62</v>
      </c>
      <c r="AV58" s="17">
        <v>49</v>
      </c>
      <c r="AW58" s="15">
        <f t="shared" si="80"/>
        <v>0</v>
      </c>
      <c r="AX58" s="15">
        <f t="shared" si="81"/>
        <v>-1.5298261060972873E-2</v>
      </c>
      <c r="AY58" s="15">
        <f t="shared" si="82"/>
        <v>1.9904335750655866E-2</v>
      </c>
      <c r="AZ58" s="15">
        <f t="shared" si="83"/>
        <v>-6.1349693251534498E-3</v>
      </c>
      <c r="BA58" s="17">
        <v>49</v>
      </c>
      <c r="BB58" s="16" cm="1">
        <f t="array" ref="BB58">(1+W58)*(1+INDEX(fx_rets,$BA58,BB$7))-1</f>
        <v>-1.1753586068086186E-4</v>
      </c>
      <c r="BC58" s="16" cm="1">
        <f t="array" ref="BC58">(1+X58)*(1+INDEX(fx_rets,$BA58,BC$7))-1</f>
        <v>-9.7742671460165909E-4</v>
      </c>
      <c r="BD58" s="16" cm="1">
        <f t="array" ref="BD58">(1+Y58)*(1+INDEX(fx_rets,$BA58,BD$7))-1</f>
        <v>-3.9193596874362857E-3</v>
      </c>
      <c r="BE58" s="16" cm="1">
        <f t="array" ref="BE58">(1+Z58)*(1+INDEX(fx_rets,$BA58,BE$7))-1</f>
        <v>1.940190683884957E-3</v>
      </c>
      <c r="BF58" s="16" cm="1">
        <f t="array" ref="BF58">(1+AA58)*(1+INDEX(fx_rets,$BA58,BF$7))-1</f>
        <v>1.6887974307873144E-3</v>
      </c>
      <c r="BG58" s="16" cm="1">
        <f t="array" ref="BG58">(1+AB58)*(1+INDEX(fx_rets,$BA58,BG$7))-1</f>
        <v>-1.5346142804636531E-2</v>
      </c>
      <c r="BH58" s="16" cm="1">
        <f t="array" ref="BH58">(1+AC58)*(1+INDEX(fx_rets,$BA58,BH$7))-1</f>
        <v>-1.4432354704058348E-2</v>
      </c>
      <c r="BI58" s="16" cm="1">
        <f t="array" ref="BI58">(1+AD58)*(1+INDEX(fx_rets,$BA58,BI$7))-1</f>
        <v>-1.2869769715999291E-2</v>
      </c>
      <c r="BJ58" s="16" cm="1">
        <f t="array" ref="BJ58">(1+AE58)*(1+INDEX(fx_rets,$BA58,BJ$7))-1</f>
        <v>2.0132240967996262E-2</v>
      </c>
      <c r="BK58" s="16" cm="1">
        <f t="array" ref="BK58">(1+AF58)*(1+INDEX(fx_rets,$BA58,BK$7))-1</f>
        <v>1.9418941590200856E-2</v>
      </c>
      <c r="BL58" s="16" cm="1">
        <f t="array" ref="BL58">(1+AG58)*(1+INDEX(fx_rets,$BA58,BL$7))-1</f>
        <v>1.7987825854869133E-2</v>
      </c>
      <c r="BM58" s="16" cm="1">
        <f t="array" ref="BM58">(1+AH58)*(1+INDEX(fx_rets,$BA58,BM$7))-1</f>
        <v>2.2453601956291092E-2</v>
      </c>
      <c r="BN58" s="16" cm="1">
        <f t="array" ref="BN58">(1+AI58)*(1+INDEX(fx_rets,$BA58,BN$7))-1</f>
        <v>2.5220759153856465E-2</v>
      </c>
      <c r="BO58" s="16" cm="1">
        <f t="array" ref="BO58">(1+AJ58)*(1+INDEX(fx_rets,$BA58,BO$7))-1</f>
        <v>-6.1253896261675989E-3</v>
      </c>
      <c r="BP58" s="16" cm="1">
        <f t="array" ref="BP58">(1+AK58)*(1+INDEX(fx_rets,$BA58,BP$7))-1</f>
        <v>-6.0430530611221833E-3</v>
      </c>
      <c r="BQ58" s="16" cm="1">
        <f t="array" ref="BQ58">(1+AL58)*(1+INDEX(fx_rets,$BA58,BQ$7))-1</f>
        <v>-5.379635601434507E-3</v>
      </c>
      <c r="BR58" s="16" cm="1">
        <f t="array" ref="BR58">(1+AM58)*(1+INDEX(fx_rets,$BA58,BR$7))-1</f>
        <v>8.3944068094230273E-2</v>
      </c>
      <c r="BS58" s="16" cm="1">
        <f t="array" ref="BS58">(1+AN58)*(1+INDEX(fx_rets,$BA58,BS$7))-1</f>
        <v>8.5551517927915821E-2</v>
      </c>
      <c r="BT58" s="16" cm="1">
        <f t="array" ref="BT58">(1+AO58)*(1+INDEX(fx_rets,$BA58,BT$7))-1</f>
        <v>7.0293745572568955E-2</v>
      </c>
      <c r="BU58" s="16" cm="1">
        <f t="array" ref="BU58">(1+AP58)*(1+INDEX(fx_rets,$BA58,BU$7))-1</f>
        <v>9.0744315345287374E-2</v>
      </c>
      <c r="BV58" s="17">
        <v>49</v>
      </c>
      <c r="BW58" s="15">
        <f>SUMPRODUCT(base_fx_wts,AW58:AZ58)</f>
        <v>0</v>
      </c>
      <c r="BX58" s="17">
        <v>49</v>
      </c>
      <c r="BY58" s="16">
        <f>(1+BB58)/(1+$BW58)-1</f>
        <v>-1.1753586068086186E-4</v>
      </c>
      <c r="BZ58" s="16">
        <f>(1+BC58)/(1+$BW58)-1</f>
        <v>-9.7742671460165909E-4</v>
      </c>
      <c r="CA58" s="16">
        <f>(1+BD58)/(1+$BW58)-1</f>
        <v>-3.9193596874362857E-3</v>
      </c>
      <c r="CB58" s="16">
        <f>(1+BE58)/(1+$BW58)-1</f>
        <v>1.940190683884957E-3</v>
      </c>
      <c r="CC58" s="16">
        <f>(1+BF58)/(1+$BW58)-1</f>
        <v>1.6887974307873144E-3</v>
      </c>
      <c r="CD58" s="16">
        <f>(1+BG58)/(1+$BW58)-1</f>
        <v>-1.5346142804636531E-2</v>
      </c>
      <c r="CE58" s="16">
        <f>(1+BH58)/(1+$BW58)-1</f>
        <v>-1.4432354704058348E-2</v>
      </c>
      <c r="CF58" s="16">
        <f>(1+BI58)/(1+$BW58)-1</f>
        <v>-1.2869769715999291E-2</v>
      </c>
      <c r="CG58" s="16">
        <f>(1+BJ58)/(1+$BW58)-1</f>
        <v>2.0132240967996262E-2</v>
      </c>
      <c r="CH58" s="16">
        <f>(1+BK58)/(1+$BW58)-1</f>
        <v>1.9418941590200856E-2</v>
      </c>
      <c r="CI58" s="16">
        <f>(1+BL58)/(1+$BW58)-1</f>
        <v>1.7987825854869133E-2</v>
      </c>
      <c r="CJ58" s="16">
        <f>(1+BM58)/(1+$BW58)-1</f>
        <v>2.2453601956291092E-2</v>
      </c>
      <c r="CK58" s="16">
        <f>(1+BN58)/(1+$BW58)-1</f>
        <v>2.5220759153856465E-2</v>
      </c>
      <c r="CL58" s="16">
        <f>(1+BO58)/(1+$BW58)-1</f>
        <v>-6.1253896261675989E-3</v>
      </c>
      <c r="CM58" s="16">
        <f>(1+BP58)/(1+$BW58)-1</f>
        <v>-6.0430530611221833E-3</v>
      </c>
      <c r="CN58" s="16">
        <f>(1+BQ58)/(1+$BW58)-1</f>
        <v>-5.379635601434507E-3</v>
      </c>
      <c r="CO58" s="16">
        <f>(1+BR58)/(1+$BW58)-1</f>
        <v>8.3944068094230273E-2</v>
      </c>
      <c r="CP58" s="16">
        <f>(1+BS58)/(1+$BW58)-1</f>
        <v>8.5551517927915821E-2</v>
      </c>
      <c r="CQ58" s="16">
        <f>(1+BT58)/(1+$BW58)-1</f>
        <v>7.0293745572568955E-2</v>
      </c>
      <c r="CR58" s="16">
        <f>(1+BU58)/(1+$BW58)-1</f>
        <v>9.0744315345287374E-2</v>
      </c>
    </row>
    <row r="59" spans="1:96" x14ac:dyDescent="0.2">
      <c r="A59" s="17">
        <v>50</v>
      </c>
      <c r="B59" s="25">
        <v>204.08799999999999</v>
      </c>
      <c r="C59" s="25">
        <v>1153.1510000000001</v>
      </c>
      <c r="D59" s="25">
        <v>1934.6130000000001</v>
      </c>
      <c r="E59" s="25">
        <v>1627.0940000000001</v>
      </c>
      <c r="F59" s="25">
        <v>2036.9390000000001</v>
      </c>
      <c r="G59" s="25">
        <v>143.96600000000001</v>
      </c>
      <c r="H59" s="25">
        <v>368.21300000000002</v>
      </c>
      <c r="I59" s="25">
        <v>500.279</v>
      </c>
      <c r="J59" s="25">
        <v>107.501</v>
      </c>
      <c r="K59" s="25">
        <v>660.02300000000002</v>
      </c>
      <c r="L59" s="25">
        <v>823.60199999999998</v>
      </c>
      <c r="M59" s="25">
        <v>270.07499999999999</v>
      </c>
      <c r="N59" s="25">
        <v>296.99799999999999</v>
      </c>
      <c r="O59" s="25">
        <v>103.758</v>
      </c>
      <c r="P59" s="25">
        <v>194.70500000000001</v>
      </c>
      <c r="Q59" s="25">
        <v>258.11900000000003</v>
      </c>
      <c r="R59" s="25">
        <v>3526.43</v>
      </c>
      <c r="S59" s="25">
        <v>3506.45</v>
      </c>
      <c r="T59" s="25">
        <v>6356.09</v>
      </c>
      <c r="U59" s="25">
        <v>19747.47</v>
      </c>
      <c r="V59" s="17">
        <v>50</v>
      </c>
      <c r="W59" s="15">
        <f t="shared" si="79"/>
        <v>-3.967301598186701E-4</v>
      </c>
      <c r="X59" s="15">
        <f>C59/C58-1</f>
        <v>-2.4550406621516307E-3</v>
      </c>
      <c r="Y59" s="15">
        <f>D59/D58-1</f>
        <v>-3.6283423754337463E-3</v>
      </c>
      <c r="Z59" s="15">
        <f>E59/E58-1</f>
        <v>-7.1057840590915688E-4</v>
      </c>
      <c r="AA59" s="15">
        <f>F59/F58-1</f>
        <v>-8.2114653443299268E-4</v>
      </c>
      <c r="AB59" s="15">
        <f>G59/G58-1</f>
        <v>1.1114970475878394E-4</v>
      </c>
      <c r="AC59" s="15">
        <f>H59/H58-1</f>
        <v>1.5694872101752466E-3</v>
      </c>
      <c r="AD59" s="15">
        <f>I59/I58-1</f>
        <v>3.8848744740067609E-3</v>
      </c>
      <c r="AE59" s="15">
        <f>J59/J58-1</f>
        <v>6.8883986334911107E-4</v>
      </c>
      <c r="AF59" s="15">
        <f>K59/K58-1</f>
        <v>8.5524649750801096E-4</v>
      </c>
      <c r="AG59" s="15">
        <f>L59/L58-1</f>
        <v>2.9433075372784501E-3</v>
      </c>
      <c r="AH59" s="15">
        <f>M59/M58-1</f>
        <v>5.0349431754750373E-3</v>
      </c>
      <c r="AI59" s="15">
        <f>N59/N58-1</f>
        <v>7.9345686553993211E-3</v>
      </c>
      <c r="AJ59" s="15">
        <f>O59/O58-1</f>
        <v>9.6387400238873155E-5</v>
      </c>
      <c r="AK59" s="15">
        <f>P59/P58-1</f>
        <v>2.9797530914943415E-4</v>
      </c>
      <c r="AL59" s="15">
        <f>Q59/Q58-1</f>
        <v>1.0461385862425843E-4</v>
      </c>
      <c r="AM59" s="15">
        <f>R59/R58-1</f>
        <v>2.2310136475509612E-3</v>
      </c>
      <c r="AN59" s="15">
        <f>S59/S58-1</f>
        <v>2.5808678760645076E-2</v>
      </c>
      <c r="AO59" s="15">
        <f>T59/T58-1</f>
        <v>-7.8602880952793885E-4</v>
      </c>
      <c r="AP59" s="15">
        <f>U59/U58-1</f>
        <v>3.4814574151998512E-2</v>
      </c>
      <c r="AQ59" s="17">
        <v>50</v>
      </c>
      <c r="AR59" s="25">
        <v>1</v>
      </c>
      <c r="AS59" s="26">
        <v>0.9466</v>
      </c>
      <c r="AT59" s="26">
        <v>0.66420000000000001</v>
      </c>
      <c r="AU59" s="25">
        <v>123.11</v>
      </c>
      <c r="AV59" s="17">
        <v>50</v>
      </c>
      <c r="AW59" s="15">
        <f t="shared" si="80"/>
        <v>0</v>
      </c>
      <c r="AX59" s="15">
        <f t="shared" si="81"/>
        <v>-4.0143672089583804E-2</v>
      </c>
      <c r="AY59" s="15">
        <f t="shared" si="82"/>
        <v>-2.4239686841312835E-2</v>
      </c>
      <c r="AZ59" s="15">
        <f t="shared" si="83"/>
        <v>-2.0225814312403445E-2</v>
      </c>
      <c r="BA59" s="17">
        <v>50</v>
      </c>
      <c r="BB59" s="16" cm="1">
        <f t="array" ref="BB59">(1+W59)*(1+INDEX(fx_rets,$BA59,BB$7))-1</f>
        <v>-3.967301598186701E-4</v>
      </c>
      <c r="BC59" s="16" cm="1">
        <f t="array" ref="BC59">(1+X59)*(1+INDEX(fx_rets,$BA59,BC$7))-1</f>
        <v>-2.4550406621516307E-3</v>
      </c>
      <c r="BD59" s="16" cm="1">
        <f t="array" ref="BD59">(1+Y59)*(1+INDEX(fx_rets,$BA59,BD$7))-1</f>
        <v>-3.6283423754337463E-3</v>
      </c>
      <c r="BE59" s="16" cm="1">
        <f t="array" ref="BE59">(1+Z59)*(1+INDEX(fx_rets,$BA59,BE$7))-1</f>
        <v>-7.1057840590915688E-4</v>
      </c>
      <c r="BF59" s="16" cm="1">
        <f t="array" ref="BF59">(1+AA59)*(1+INDEX(fx_rets,$BA59,BF$7))-1</f>
        <v>-8.2114653443299268E-4</v>
      </c>
      <c r="BG59" s="16" cm="1">
        <f t="array" ref="BG59">(1+AB59)*(1+INDEX(fx_rets,$BA59,BG$7))-1</f>
        <v>-4.0036984342125659E-2</v>
      </c>
      <c r="BH59" s="16" cm="1">
        <f t="array" ref="BH59">(1+AC59)*(1+INDEX(fx_rets,$BA59,BH$7))-1</f>
        <v>-3.8637189859322629E-2</v>
      </c>
      <c r="BI59" s="16" cm="1">
        <f t="array" ref="BI59">(1+AD59)*(1+INDEX(fx_rets,$BA59,BI$7))-1</f>
        <v>-3.6414750742570723E-2</v>
      </c>
      <c r="BJ59" s="16" cm="1">
        <f t="array" ref="BJ59">(1+AE59)*(1+INDEX(fx_rets,$BA59,BJ$7))-1</f>
        <v>-2.3567544240535088E-2</v>
      </c>
      <c r="BK59" s="16" cm="1">
        <f t="array" ref="BK59">(1+AF59)*(1+INDEX(fx_rets,$BA59,BK$7))-1</f>
        <v>-2.3405171251076551E-2</v>
      </c>
      <c r="BL59" s="16" cm="1">
        <f t="array" ref="BL59">(1+AG59)*(1+INDEX(fx_rets,$BA59,BL$7))-1</f>
        <v>-2.1367724157015711E-2</v>
      </c>
      <c r="BM59" s="16" cm="1">
        <f t="array" ref="BM59">(1+AH59)*(1+INDEX(fx_rets,$BA59,BM$7))-1</f>
        <v>-1.9326789111675069E-2</v>
      </c>
      <c r="BN59" s="16" cm="1">
        <f t="array" ref="BN59">(1+AI59)*(1+INDEX(fx_rets,$BA59,BN$7))-1</f>
        <v>-1.6497449645341278E-2</v>
      </c>
      <c r="BO59" s="16" cm="1">
        <f t="array" ref="BO59">(1+AJ59)*(1+INDEX(fx_rets,$BA59,BO$7))-1</f>
        <v>-2.0131376425823855E-2</v>
      </c>
      <c r="BP59" s="16" cm="1">
        <f t="array" ref="BP59">(1+AK59)*(1+INDEX(fx_rets,$BA59,BP$7))-1</f>
        <v>-1.9933865796526562E-2</v>
      </c>
      <c r="BQ59" s="16" cm="1">
        <f t="array" ref="BQ59">(1+AL59)*(1+INDEX(fx_rets,$BA59,BQ$7))-1</f>
        <v>-2.0123316354258236E-2</v>
      </c>
      <c r="BR59" s="16" cm="1">
        <f t="array" ref="BR59">(1+AM59)*(1+INDEX(fx_rets,$BA59,BR$7))-1</f>
        <v>2.2310136475509612E-3</v>
      </c>
      <c r="BS59" s="16" cm="1">
        <f t="array" ref="BS59">(1+AN59)*(1+INDEX(fx_rets,$BA59,BS$7))-1</f>
        <v>-1.5371048466171433E-2</v>
      </c>
      <c r="BT59" s="16" cm="1">
        <f t="array" ref="BT59">(1+AO59)*(1+INDEX(fx_rets,$BA59,BT$7))-1</f>
        <v>-2.5006662558649584E-2</v>
      </c>
      <c r="BU59" s="16" cm="1">
        <f t="array" ref="BU59">(1+AP59)*(1+INDEX(fx_rets,$BA59,BU$7))-1</f>
        <v>1.3884606727431414E-2</v>
      </c>
      <c r="BV59" s="17">
        <v>50</v>
      </c>
      <c r="BW59" s="15">
        <f>SUMPRODUCT(base_fx_wts,AW59:AZ59)</f>
        <v>0</v>
      </c>
      <c r="BX59" s="17">
        <v>50</v>
      </c>
      <c r="BY59" s="16">
        <f>(1+BB59)/(1+$BW59)-1</f>
        <v>-3.967301598186701E-4</v>
      </c>
      <c r="BZ59" s="16">
        <f>(1+BC59)/(1+$BW59)-1</f>
        <v>-2.4550406621516307E-3</v>
      </c>
      <c r="CA59" s="16">
        <f>(1+BD59)/(1+$BW59)-1</f>
        <v>-3.6283423754337463E-3</v>
      </c>
      <c r="CB59" s="16">
        <f>(1+BE59)/(1+$BW59)-1</f>
        <v>-7.1057840590915688E-4</v>
      </c>
      <c r="CC59" s="16">
        <f>(1+BF59)/(1+$BW59)-1</f>
        <v>-8.2114653443299268E-4</v>
      </c>
      <c r="CD59" s="16">
        <f>(1+BG59)/(1+$BW59)-1</f>
        <v>-4.0036984342125659E-2</v>
      </c>
      <c r="CE59" s="16">
        <f>(1+BH59)/(1+$BW59)-1</f>
        <v>-3.8637189859322629E-2</v>
      </c>
      <c r="CF59" s="16">
        <f>(1+BI59)/(1+$BW59)-1</f>
        <v>-3.6414750742570723E-2</v>
      </c>
      <c r="CG59" s="16">
        <f>(1+BJ59)/(1+$BW59)-1</f>
        <v>-2.3567544240535088E-2</v>
      </c>
      <c r="CH59" s="16">
        <f>(1+BK59)/(1+$BW59)-1</f>
        <v>-2.3405171251076551E-2</v>
      </c>
      <c r="CI59" s="16">
        <f>(1+BL59)/(1+$BW59)-1</f>
        <v>-2.1367724157015711E-2</v>
      </c>
      <c r="CJ59" s="16">
        <f>(1+BM59)/(1+$BW59)-1</f>
        <v>-1.9326789111675069E-2</v>
      </c>
      <c r="CK59" s="16">
        <f>(1+BN59)/(1+$BW59)-1</f>
        <v>-1.6497449645341278E-2</v>
      </c>
      <c r="CL59" s="16">
        <f>(1+BO59)/(1+$BW59)-1</f>
        <v>-2.0131376425823855E-2</v>
      </c>
      <c r="CM59" s="16">
        <f>(1+BP59)/(1+$BW59)-1</f>
        <v>-1.9933865796526562E-2</v>
      </c>
      <c r="CN59" s="16">
        <f>(1+BQ59)/(1+$BW59)-1</f>
        <v>-2.0123316354258236E-2</v>
      </c>
      <c r="CO59" s="16">
        <f>(1+BR59)/(1+$BW59)-1</f>
        <v>2.2310136475509612E-3</v>
      </c>
      <c r="CP59" s="16">
        <f>(1+BS59)/(1+$BW59)-1</f>
        <v>-1.5371048466171433E-2</v>
      </c>
      <c r="CQ59" s="16">
        <f>(1+BT59)/(1+$BW59)-1</f>
        <v>-2.5006662558649584E-2</v>
      </c>
      <c r="CR59" s="16">
        <f>(1+BU59)/(1+$BW59)-1</f>
        <v>1.3884606727431414E-2</v>
      </c>
    </row>
    <row r="60" spans="1:96" x14ac:dyDescent="0.2">
      <c r="A60" s="17">
        <v>51</v>
      </c>
      <c r="B60" s="25">
        <v>204.107</v>
      </c>
      <c r="C60" s="25">
        <v>1152.0709999999999</v>
      </c>
      <c r="D60" s="25">
        <v>1930.479</v>
      </c>
      <c r="E60" s="25">
        <v>1623.0329999999999</v>
      </c>
      <c r="F60" s="25">
        <v>2025.8209999999999</v>
      </c>
      <c r="G60" s="25">
        <v>143.89599999999999</v>
      </c>
      <c r="H60" s="25">
        <v>367.60300000000001</v>
      </c>
      <c r="I60" s="25">
        <v>497.96699999999998</v>
      </c>
      <c r="J60" s="25">
        <v>107.60599999999999</v>
      </c>
      <c r="K60" s="25">
        <v>659.60199999999998</v>
      </c>
      <c r="L60" s="25">
        <v>820.78499999999997</v>
      </c>
      <c r="M60" s="25">
        <v>270.29199999999997</v>
      </c>
      <c r="N60" s="25">
        <v>296.57900000000001</v>
      </c>
      <c r="O60" s="25">
        <v>103.759</v>
      </c>
      <c r="P60" s="25">
        <v>194.785</v>
      </c>
      <c r="Q60" s="25">
        <v>258.22399999999999</v>
      </c>
      <c r="R60" s="25">
        <v>3468.95</v>
      </c>
      <c r="S60" s="25">
        <v>3267.52</v>
      </c>
      <c r="T60" s="25">
        <v>6242.32</v>
      </c>
      <c r="U60" s="25">
        <v>19033.71</v>
      </c>
      <c r="V60" s="17">
        <v>51</v>
      </c>
      <c r="W60" s="15">
        <f t="shared" si="79"/>
        <v>9.309709537075328E-5</v>
      </c>
      <c r="X60" s="15">
        <f>C60/C59-1</f>
        <v>-9.365642487412229E-4</v>
      </c>
      <c r="Y60" s="15">
        <f>D60/D59-1</f>
        <v>-2.13686148082326E-3</v>
      </c>
      <c r="Z60" s="15">
        <f>E60/E59-1</f>
        <v>-2.4958607185572301E-3</v>
      </c>
      <c r="AA60" s="15">
        <f>F60/F59-1</f>
        <v>-5.4581899605241624E-3</v>
      </c>
      <c r="AB60" s="15">
        <f>G60/G59-1</f>
        <v>-4.8622591445213192E-4</v>
      </c>
      <c r="AC60" s="15">
        <f>H60/H59-1</f>
        <v>-1.6566498195338397E-3</v>
      </c>
      <c r="AD60" s="15">
        <f>I60/I59-1</f>
        <v>-4.6214212469442018E-3</v>
      </c>
      <c r="AE60" s="15">
        <f>J60/J59-1</f>
        <v>9.7673510013840392E-4</v>
      </c>
      <c r="AF60" s="15">
        <f>K60/K59-1</f>
        <v>-6.3785655954418097E-4</v>
      </c>
      <c r="AG60" s="15">
        <f>L60/L59-1</f>
        <v>-3.4203413784813508E-3</v>
      </c>
      <c r="AH60" s="15">
        <f>M60/M59-1</f>
        <v>8.0348051467171722E-4</v>
      </c>
      <c r="AI60" s="15">
        <f>N60/N59-1</f>
        <v>-1.4107839110026887E-3</v>
      </c>
      <c r="AJ60" s="15">
        <f>O60/O59-1</f>
        <v>9.6378110603367872E-6</v>
      </c>
      <c r="AK60" s="15">
        <f>P60/P59-1</f>
        <v>4.1087799491523747E-4</v>
      </c>
      <c r="AL60" s="15">
        <f>Q60/Q59-1</f>
        <v>4.0678911664748796E-4</v>
      </c>
      <c r="AM60" s="15">
        <f>R60/R59-1</f>
        <v>-1.6299770589519702E-2</v>
      </c>
      <c r="AN60" s="15">
        <f>S60/S59-1</f>
        <v>-6.8140141738795568E-2</v>
      </c>
      <c r="AO60" s="15">
        <f>T60/T59-1</f>
        <v>-1.7899368951666883E-2</v>
      </c>
      <c r="AP60" s="15">
        <f>U60/U59-1</f>
        <v>-3.6144376975886128E-2</v>
      </c>
      <c r="AQ60" s="17">
        <v>51</v>
      </c>
      <c r="AR60" s="25">
        <v>1</v>
      </c>
      <c r="AS60" s="26">
        <v>0.92100000000000004</v>
      </c>
      <c r="AT60" s="26">
        <v>0.67859999999999998</v>
      </c>
      <c r="AU60" s="25">
        <v>120.22</v>
      </c>
      <c r="AV60" s="17">
        <v>51</v>
      </c>
      <c r="AW60" s="15">
        <f t="shared" si="80"/>
        <v>0</v>
      </c>
      <c r="AX60" s="15">
        <f t="shared" si="81"/>
        <v>2.7795874049945768E-2</v>
      </c>
      <c r="AY60" s="15">
        <f t="shared" si="82"/>
        <v>-2.1220159151193574E-2</v>
      </c>
      <c r="AZ60" s="15">
        <f t="shared" si="83"/>
        <v>2.4039261354183994E-2</v>
      </c>
      <c r="BA60" s="17">
        <v>51</v>
      </c>
      <c r="BB60" s="16" cm="1">
        <f t="array" ref="BB60">(1+W60)*(1+INDEX(fx_rets,$BA60,BB$7))-1</f>
        <v>9.309709537075328E-5</v>
      </c>
      <c r="BC60" s="16" cm="1">
        <f t="array" ref="BC60">(1+X60)*(1+INDEX(fx_rets,$BA60,BC$7))-1</f>
        <v>-9.365642487412229E-4</v>
      </c>
      <c r="BD60" s="16" cm="1">
        <f t="array" ref="BD60">(1+Y60)*(1+INDEX(fx_rets,$BA60,BD$7))-1</f>
        <v>-2.13686148082326E-3</v>
      </c>
      <c r="BE60" s="16" cm="1">
        <f t="array" ref="BE60">(1+Z60)*(1+INDEX(fx_rets,$BA60,BE$7))-1</f>
        <v>-2.4958607185572301E-3</v>
      </c>
      <c r="BF60" s="16" cm="1">
        <f t="array" ref="BF60">(1+AA60)*(1+INDEX(fx_rets,$BA60,BF$7))-1</f>
        <v>-5.4581899605241624E-3</v>
      </c>
      <c r="BG60" s="16" cm="1">
        <f t="array" ref="BG60">(1+AB60)*(1+INDEX(fx_rets,$BA60,BG$7))-1</f>
        <v>2.729613306121581E-2</v>
      </c>
      <c r="BH60" s="16" cm="1">
        <f t="array" ref="BH60">(1+AC60)*(1+INDEX(fx_rets,$BA60,BH$7))-1</f>
        <v>2.6093176200683299E-2</v>
      </c>
      <c r="BI60" s="16" cm="1">
        <f t="array" ref="BI60">(1+AD60)*(1+INDEX(fx_rets,$BA60,BI$7))-1</f>
        <v>2.3045996360089749E-2</v>
      </c>
      <c r="BJ60" s="16" cm="1">
        <f t="array" ref="BJ60">(1+AE60)*(1+INDEX(fx_rets,$BA60,BJ$7))-1</f>
        <v>-2.0264150525328706E-2</v>
      </c>
      <c r="BK60" s="16" cm="1">
        <f t="array" ref="BK60">(1+AF60)*(1+INDEX(fx_rets,$BA60,BK$7))-1</f>
        <v>-2.1844480293028545E-2</v>
      </c>
      <c r="BL60" s="16" cm="1">
        <f t="array" ref="BL60">(1+AG60)*(1+INDEX(fx_rets,$BA60,BL$7))-1</f>
        <v>-2.4567920341272087E-2</v>
      </c>
      <c r="BM60" s="16" cm="1">
        <f t="array" ref="BM60">(1+AH60)*(1+INDEX(fx_rets,$BA60,BM$7))-1</f>
        <v>-2.0433728620918079E-2</v>
      </c>
      <c r="BN60" s="16" cm="1">
        <f t="array" ref="BN60">(1+AI60)*(1+INDEX(fx_rets,$BA60,BN$7))-1</f>
        <v>-2.2601006003076796E-2</v>
      </c>
      <c r="BO60" s="16" cm="1">
        <f t="array" ref="BO60">(1+AJ60)*(1+INDEX(fx_rets,$BA60,BO$7))-1</f>
        <v>2.4049130851103273E-2</v>
      </c>
      <c r="BP60" s="16" cm="1">
        <f t="array" ref="BP60">(1+AK60)*(1+INDEX(fx_rets,$BA60,BP$7))-1</f>
        <v>2.4460016552603658E-2</v>
      </c>
      <c r="BQ60" s="16" cm="1">
        <f t="array" ref="BQ60">(1+AL60)*(1+INDEX(fx_rets,$BA60,BQ$7))-1</f>
        <v>2.445582938072266E-2</v>
      </c>
      <c r="BR60" s="16" cm="1">
        <f t="array" ref="BR60">(1+AM60)*(1+INDEX(fx_rets,$BA60,BR$7))-1</f>
        <v>-1.6299770589519702E-2</v>
      </c>
      <c r="BS60" s="16" cm="1">
        <f t="array" ref="BS60">(1+AN60)*(1+INDEX(fx_rets,$BA60,BS$7))-1</f>
        <v>-4.2238282486366852E-2</v>
      </c>
      <c r="BT60" s="16" cm="1">
        <f t="array" ref="BT60">(1+AO60)*(1+INDEX(fx_rets,$BA60,BT$7))-1</f>
        <v>-3.8739700645000208E-2</v>
      </c>
      <c r="BU60" s="16" cm="1">
        <f t="array" ref="BU60">(1+AP60)*(1+INDEX(fx_rets,$BA60,BU$7))-1</f>
        <v>-1.2973999746309639E-2</v>
      </c>
      <c r="BV60" s="17">
        <v>51</v>
      </c>
      <c r="BW60" s="15">
        <f>SUMPRODUCT(base_fx_wts,AW60:AZ60)</f>
        <v>0</v>
      </c>
      <c r="BX60" s="17">
        <v>51</v>
      </c>
      <c r="BY60" s="16">
        <f>(1+BB60)/(1+$BW60)-1</f>
        <v>9.309709537075328E-5</v>
      </c>
      <c r="BZ60" s="16">
        <f>(1+BC60)/(1+$BW60)-1</f>
        <v>-9.365642487412229E-4</v>
      </c>
      <c r="CA60" s="16">
        <f>(1+BD60)/(1+$BW60)-1</f>
        <v>-2.13686148082326E-3</v>
      </c>
      <c r="CB60" s="16">
        <f>(1+BE60)/(1+$BW60)-1</f>
        <v>-2.4958607185572301E-3</v>
      </c>
      <c r="CC60" s="16">
        <f>(1+BF60)/(1+$BW60)-1</f>
        <v>-5.4581899605241624E-3</v>
      </c>
      <c r="CD60" s="16">
        <f>(1+BG60)/(1+$BW60)-1</f>
        <v>2.729613306121581E-2</v>
      </c>
      <c r="CE60" s="16">
        <f>(1+BH60)/(1+$BW60)-1</f>
        <v>2.6093176200683299E-2</v>
      </c>
      <c r="CF60" s="16">
        <f>(1+BI60)/(1+$BW60)-1</f>
        <v>2.3045996360089749E-2</v>
      </c>
      <c r="CG60" s="16">
        <f>(1+BJ60)/(1+$BW60)-1</f>
        <v>-2.0264150525328706E-2</v>
      </c>
      <c r="CH60" s="16">
        <f>(1+BK60)/(1+$BW60)-1</f>
        <v>-2.1844480293028545E-2</v>
      </c>
      <c r="CI60" s="16">
        <f>(1+BL60)/(1+$BW60)-1</f>
        <v>-2.4567920341272087E-2</v>
      </c>
      <c r="CJ60" s="16">
        <f>(1+BM60)/(1+$BW60)-1</f>
        <v>-2.0433728620918079E-2</v>
      </c>
      <c r="CK60" s="16">
        <f>(1+BN60)/(1+$BW60)-1</f>
        <v>-2.2601006003076796E-2</v>
      </c>
      <c r="CL60" s="16">
        <f>(1+BO60)/(1+$BW60)-1</f>
        <v>2.4049130851103273E-2</v>
      </c>
      <c r="CM60" s="16">
        <f>(1+BP60)/(1+$BW60)-1</f>
        <v>2.4460016552603658E-2</v>
      </c>
      <c r="CN60" s="16">
        <f>(1+BQ60)/(1+$BW60)-1</f>
        <v>2.445582938072266E-2</v>
      </c>
      <c r="CO60" s="16">
        <f>(1+BR60)/(1+$BW60)-1</f>
        <v>-1.6299770589519702E-2</v>
      </c>
      <c r="CP60" s="16">
        <f>(1+BS60)/(1+$BW60)-1</f>
        <v>-4.2238282486366852E-2</v>
      </c>
      <c r="CQ60" s="16">
        <f>(1+BT60)/(1+$BW60)-1</f>
        <v>-3.8739700645000208E-2</v>
      </c>
      <c r="CR60" s="16">
        <f>(1+BU60)/(1+$BW60)-1</f>
        <v>-1.2973999746309639E-2</v>
      </c>
    </row>
    <row r="61" spans="1:96" x14ac:dyDescent="0.2">
      <c r="A61" s="17">
        <v>52</v>
      </c>
      <c r="B61" s="25">
        <v>204.297</v>
      </c>
      <c r="C61" s="25">
        <v>1159.0899999999999</v>
      </c>
      <c r="D61" s="25">
        <v>1963.4770000000001</v>
      </c>
      <c r="E61" s="25">
        <v>1627.4110000000001</v>
      </c>
      <c r="F61" s="25">
        <v>2038.019</v>
      </c>
      <c r="G61" s="25">
        <v>143.89599999999999</v>
      </c>
      <c r="H61" s="25">
        <v>368.39600000000002</v>
      </c>
      <c r="I61" s="25">
        <v>502.00200000000001</v>
      </c>
      <c r="J61" s="25">
        <v>107.607</v>
      </c>
      <c r="K61" s="25">
        <v>663.86400000000003</v>
      </c>
      <c r="L61" s="25">
        <v>834.38699999999994</v>
      </c>
      <c r="M61" s="25">
        <v>271.00700000000001</v>
      </c>
      <c r="N61" s="25">
        <v>297.69</v>
      </c>
      <c r="O61" s="25">
        <v>103.776</v>
      </c>
      <c r="P61" s="25">
        <v>194.93899999999999</v>
      </c>
      <c r="Q61" s="25">
        <v>259.08600000000001</v>
      </c>
      <c r="R61" s="25">
        <v>3295.65</v>
      </c>
      <c r="S61" s="25">
        <v>3045.09</v>
      </c>
      <c r="T61" s="25">
        <v>6083.79</v>
      </c>
      <c r="U61" s="25">
        <v>17518.3</v>
      </c>
      <c r="V61" s="17">
        <v>52</v>
      </c>
      <c r="W61" s="15">
        <f t="shared" si="79"/>
        <v>9.3088429108267867E-4</v>
      </c>
      <c r="X61" s="15">
        <f>C61/C60-1</f>
        <v>6.0925064514252281E-3</v>
      </c>
      <c r="Y61" s="15">
        <f>D61/D60-1</f>
        <v>1.7093167032637968E-2</v>
      </c>
      <c r="Z61" s="15">
        <f>E61/E60-1</f>
        <v>2.6974189680679661E-3</v>
      </c>
      <c r="AA61" s="15">
        <f>F61/F60-1</f>
        <v>6.0212624906148537E-3</v>
      </c>
      <c r="AB61" s="15">
        <f>G61/G60-1</f>
        <v>0</v>
      </c>
      <c r="AC61" s="15">
        <f>H61/H60-1</f>
        <v>2.1572185210676498E-3</v>
      </c>
      <c r="AD61" s="15">
        <f>I61/I60-1</f>
        <v>8.1029465807975765E-3</v>
      </c>
      <c r="AE61" s="15">
        <f>J61/J60-1</f>
        <v>9.2931620914171731E-6</v>
      </c>
      <c r="AF61" s="15">
        <f>K61/K60-1</f>
        <v>6.4614722211273623E-3</v>
      </c>
      <c r="AG61" s="15">
        <f>L61/L60-1</f>
        <v>1.6571940276686403E-2</v>
      </c>
      <c r="AH61" s="15">
        <f>M61/M60-1</f>
        <v>2.6452873188995696E-3</v>
      </c>
      <c r="AI61" s="15">
        <f>N61/N60-1</f>
        <v>3.746050799281031E-3</v>
      </c>
      <c r="AJ61" s="15">
        <f>O61/O60-1</f>
        <v>1.6384120895529541E-4</v>
      </c>
      <c r="AK61" s="15">
        <f>P61/P60-1</f>
        <v>7.9061529378554596E-4</v>
      </c>
      <c r="AL61" s="15">
        <f>Q61/Q60-1</f>
        <v>3.3381870004338676E-3</v>
      </c>
      <c r="AM61" s="15">
        <f>R61/R60-1</f>
        <v>-4.9957479929085058E-2</v>
      </c>
      <c r="AN61" s="15">
        <f>S61/S60-1</f>
        <v>-6.8073033982959497E-2</v>
      </c>
      <c r="AO61" s="15">
        <f>T61/T60-1</f>
        <v>-2.5396006612925959E-2</v>
      </c>
      <c r="AP61" s="15">
        <f>U61/U60-1</f>
        <v>-7.9617163443175265E-2</v>
      </c>
      <c r="AQ61" s="17">
        <v>52</v>
      </c>
      <c r="AR61" s="25">
        <v>1</v>
      </c>
      <c r="AS61" s="26">
        <v>0.92330000000000001</v>
      </c>
      <c r="AT61" s="26">
        <v>0.70199999999999996</v>
      </c>
      <c r="AU61" s="25">
        <v>121.14</v>
      </c>
      <c r="AV61" s="17">
        <v>52</v>
      </c>
      <c r="AW61" s="15">
        <f t="shared" si="80"/>
        <v>0</v>
      </c>
      <c r="AX61" s="15">
        <f t="shared" si="81"/>
        <v>-2.4910646593739871E-3</v>
      </c>
      <c r="AY61" s="15">
        <f t="shared" si="82"/>
        <v>-3.3333333333333326E-2</v>
      </c>
      <c r="AZ61" s="15">
        <f t="shared" si="83"/>
        <v>-7.5945187386494695E-3</v>
      </c>
      <c r="BA61" s="17">
        <v>52</v>
      </c>
      <c r="BB61" s="16" cm="1">
        <f t="array" ref="BB61">(1+W61)*(1+INDEX(fx_rets,$BA61,BB$7))-1</f>
        <v>9.3088429108267867E-4</v>
      </c>
      <c r="BC61" s="16" cm="1">
        <f t="array" ref="BC61">(1+X61)*(1+INDEX(fx_rets,$BA61,BC$7))-1</f>
        <v>6.0925064514252281E-3</v>
      </c>
      <c r="BD61" s="16" cm="1">
        <f t="array" ref="BD61">(1+Y61)*(1+INDEX(fx_rets,$BA61,BD$7))-1</f>
        <v>1.7093167032637968E-2</v>
      </c>
      <c r="BE61" s="16" cm="1">
        <f t="array" ref="BE61">(1+Z61)*(1+INDEX(fx_rets,$BA61,BE$7))-1</f>
        <v>2.6974189680679661E-3</v>
      </c>
      <c r="BF61" s="16" cm="1">
        <f t="array" ref="BF61">(1+AA61)*(1+INDEX(fx_rets,$BA61,BF$7))-1</f>
        <v>6.0212624906148537E-3</v>
      </c>
      <c r="BG61" s="16" cm="1">
        <f t="array" ref="BG61">(1+AB61)*(1+INDEX(fx_rets,$BA61,BG$7))-1</f>
        <v>-2.4910646593739871E-3</v>
      </c>
      <c r="BH61" s="16" cm="1">
        <f t="array" ref="BH61">(1+AC61)*(1+INDEX(fx_rets,$BA61,BH$7))-1</f>
        <v>-3.3921990912666455E-4</v>
      </c>
      <c r="BI61" s="16" cm="1">
        <f t="array" ref="BI61">(1+AD61)*(1+INDEX(fx_rets,$BA61,BI$7))-1</f>
        <v>5.5916969575593445E-3</v>
      </c>
      <c r="BJ61" s="16" cm="1">
        <f t="array" ref="BJ61">(1+AE61)*(1+INDEX(fx_rets,$BA61,BJ$7))-1</f>
        <v>-3.3324349943311571E-2</v>
      </c>
      <c r="BK61" s="16" cm="1">
        <f t="array" ref="BK61">(1+AF61)*(1+INDEX(fx_rets,$BA61,BK$7))-1</f>
        <v>-2.708724351957692E-2</v>
      </c>
      <c r="BL61" s="16" cm="1">
        <f t="array" ref="BL61">(1+AG61)*(1+INDEX(fx_rets,$BA61,BL$7))-1</f>
        <v>-1.7313791065869832E-2</v>
      </c>
      <c r="BM61" s="16" cm="1">
        <f t="array" ref="BM61">(1+AH61)*(1+INDEX(fx_rets,$BA61,BM$7))-1</f>
        <v>-3.0776222258397046E-2</v>
      </c>
      <c r="BN61" s="16" cm="1">
        <f t="array" ref="BN61">(1+AI61)*(1+INDEX(fx_rets,$BA61,BN$7))-1</f>
        <v>-2.9712150894028344E-2</v>
      </c>
      <c r="BO61" s="16" cm="1">
        <f t="array" ref="BO61">(1+AJ61)*(1+INDEX(fx_rets,$BA61,BO$7))-1</f>
        <v>-7.4319218248257712E-3</v>
      </c>
      <c r="BP61" s="16" cm="1">
        <f t="array" ref="BP61">(1+AK61)*(1+INDEX(fx_rets,$BA61,BP$7))-1</f>
        <v>-6.8099077875276581E-3</v>
      </c>
      <c r="BQ61" s="16" cm="1">
        <f t="array" ref="BQ61">(1+AL61)*(1+INDEX(fx_rets,$BA61,BQ$7))-1</f>
        <v>-4.2816836619434806E-3</v>
      </c>
      <c r="BR61" s="16" cm="1">
        <f t="array" ref="BR61">(1+AM61)*(1+INDEX(fx_rets,$BA61,BR$7))-1</f>
        <v>-4.9957479929085058E-2</v>
      </c>
      <c r="BS61" s="16" cm="1">
        <f t="array" ref="BS61">(1+AN61)*(1+INDEX(fx_rets,$BA61,BS$7))-1</f>
        <v>-7.0394524313122209E-2</v>
      </c>
      <c r="BT61" s="16" cm="1">
        <f t="array" ref="BT61">(1+AO61)*(1+INDEX(fx_rets,$BA61,BT$7))-1</f>
        <v>-5.7882806392495101E-2</v>
      </c>
      <c r="BU61" s="16" cm="1">
        <f t="array" ref="BU61">(1+AP61)*(1+INDEX(fx_rets,$BA61,BU$7))-1</f>
        <v>-8.6607028142137388E-2</v>
      </c>
      <c r="BV61" s="17">
        <v>52</v>
      </c>
      <c r="BW61" s="15">
        <f>SUMPRODUCT(base_fx_wts,AW61:AZ61)</f>
        <v>0</v>
      </c>
      <c r="BX61" s="17">
        <v>52</v>
      </c>
      <c r="BY61" s="16">
        <f>(1+BB61)/(1+$BW61)-1</f>
        <v>9.3088429108267867E-4</v>
      </c>
      <c r="BZ61" s="16">
        <f>(1+BC61)/(1+$BW61)-1</f>
        <v>6.0925064514252281E-3</v>
      </c>
      <c r="CA61" s="16">
        <f>(1+BD61)/(1+$BW61)-1</f>
        <v>1.7093167032637968E-2</v>
      </c>
      <c r="CB61" s="16">
        <f>(1+BE61)/(1+$BW61)-1</f>
        <v>2.6974189680679661E-3</v>
      </c>
      <c r="CC61" s="16">
        <f>(1+BF61)/(1+$BW61)-1</f>
        <v>6.0212624906148537E-3</v>
      </c>
      <c r="CD61" s="16">
        <f>(1+BG61)/(1+$BW61)-1</f>
        <v>-2.4910646593739871E-3</v>
      </c>
      <c r="CE61" s="16">
        <f>(1+BH61)/(1+$BW61)-1</f>
        <v>-3.3921990912666455E-4</v>
      </c>
      <c r="CF61" s="16">
        <f>(1+BI61)/(1+$BW61)-1</f>
        <v>5.5916969575593445E-3</v>
      </c>
      <c r="CG61" s="16">
        <f>(1+BJ61)/(1+$BW61)-1</f>
        <v>-3.3324349943311571E-2</v>
      </c>
      <c r="CH61" s="16">
        <f>(1+BK61)/(1+$BW61)-1</f>
        <v>-2.708724351957692E-2</v>
      </c>
      <c r="CI61" s="16">
        <f>(1+BL61)/(1+$BW61)-1</f>
        <v>-1.7313791065869832E-2</v>
      </c>
      <c r="CJ61" s="16">
        <f>(1+BM61)/(1+$BW61)-1</f>
        <v>-3.0776222258397046E-2</v>
      </c>
      <c r="CK61" s="16">
        <f>(1+BN61)/(1+$BW61)-1</f>
        <v>-2.9712150894028344E-2</v>
      </c>
      <c r="CL61" s="16">
        <f>(1+BO61)/(1+$BW61)-1</f>
        <v>-7.4319218248257712E-3</v>
      </c>
      <c r="CM61" s="16">
        <f>(1+BP61)/(1+$BW61)-1</f>
        <v>-6.8099077875276581E-3</v>
      </c>
      <c r="CN61" s="16">
        <f>(1+BQ61)/(1+$BW61)-1</f>
        <v>-4.2816836619434806E-3</v>
      </c>
      <c r="CO61" s="16">
        <f>(1+BR61)/(1+$BW61)-1</f>
        <v>-4.9957479929085058E-2</v>
      </c>
      <c r="CP61" s="16">
        <f>(1+BS61)/(1+$BW61)-1</f>
        <v>-7.0394524313122209E-2</v>
      </c>
      <c r="CQ61" s="16">
        <f>(1+BT61)/(1+$BW61)-1</f>
        <v>-5.7882806392495101E-2</v>
      </c>
      <c r="CR61" s="16">
        <f>(1+BU61)/(1+$BW61)-1</f>
        <v>-8.6607028142137388E-2</v>
      </c>
    </row>
    <row r="62" spans="1:96" x14ac:dyDescent="0.2">
      <c r="A62" s="17">
        <v>53</v>
      </c>
      <c r="B62" s="25">
        <v>204.38800000000001</v>
      </c>
      <c r="C62" s="25">
        <v>1160.4259999999999</v>
      </c>
      <c r="D62" s="25">
        <v>1971.6759999999999</v>
      </c>
      <c r="E62" s="25">
        <v>1628.9739999999999</v>
      </c>
      <c r="F62" s="25">
        <v>2040.722</v>
      </c>
      <c r="G62" s="25">
        <v>143.90100000000001</v>
      </c>
      <c r="H62" s="25">
        <v>368.82299999999998</v>
      </c>
      <c r="I62" s="25">
        <v>504.42899999999997</v>
      </c>
      <c r="J62" s="25">
        <v>107.627</v>
      </c>
      <c r="K62" s="25">
        <v>665.18299999999999</v>
      </c>
      <c r="L62" s="25">
        <v>842.48500000000001</v>
      </c>
      <c r="M62" s="25">
        <v>270.54199999999997</v>
      </c>
      <c r="N62" s="25">
        <v>297.98099999999999</v>
      </c>
      <c r="O62" s="25">
        <v>103.818</v>
      </c>
      <c r="P62" s="25">
        <v>195.52500000000001</v>
      </c>
      <c r="Q62" s="25">
        <v>260.83300000000003</v>
      </c>
      <c r="R62" s="25">
        <v>3288.45</v>
      </c>
      <c r="S62" s="25">
        <v>2945.75</v>
      </c>
      <c r="T62" s="25">
        <v>6097.09</v>
      </c>
      <c r="U62" s="25">
        <v>16026.76</v>
      </c>
      <c r="V62" s="17">
        <v>53</v>
      </c>
      <c r="W62" s="15">
        <f t="shared" si="79"/>
        <v>4.4542993778673434E-4</v>
      </c>
      <c r="X62" s="15">
        <f>C62/C61-1</f>
        <v>1.1526283550027383E-3</v>
      </c>
      <c r="Y62" s="15">
        <f>D62/D61-1</f>
        <v>4.175755560161809E-3</v>
      </c>
      <c r="Z62" s="15">
        <f>E62/E61-1</f>
        <v>9.6042118432282386E-4</v>
      </c>
      <c r="AA62" s="15">
        <f>F62/F61-1</f>
        <v>1.3262879296023211E-3</v>
      </c>
      <c r="AB62" s="15">
        <f>G62/G61-1</f>
        <v>3.4747317507299869E-5</v>
      </c>
      <c r="AC62" s="15">
        <f>H62/H61-1</f>
        <v>1.159078817359438E-3</v>
      </c>
      <c r="AD62" s="15">
        <f>I62/I61-1</f>
        <v>4.8346420930593936E-3</v>
      </c>
      <c r="AE62" s="15">
        <f>J62/J61-1</f>
        <v>1.8586151458555022E-4</v>
      </c>
      <c r="AF62" s="15">
        <f>K62/K61-1</f>
        <v>1.9868527288722238E-3</v>
      </c>
      <c r="AG62" s="15">
        <f>L62/L61-1</f>
        <v>9.7053285825403623E-3</v>
      </c>
      <c r="AH62" s="15">
        <f>M62/M61-1</f>
        <v>-1.7158228385245611E-3</v>
      </c>
      <c r="AI62" s="15">
        <f>N62/N61-1</f>
        <v>9.7752695757336028E-4</v>
      </c>
      <c r="AJ62" s="15">
        <f>O62/O61-1</f>
        <v>4.0471785383910941E-4</v>
      </c>
      <c r="AK62" s="15">
        <f>P62/P61-1</f>
        <v>3.0060685650383778E-3</v>
      </c>
      <c r="AL62" s="15">
        <f>Q62/Q61-1</f>
        <v>6.7429347784133675E-3</v>
      </c>
      <c r="AM62" s="15">
        <f>R62/R61-1</f>
        <v>-2.1846980110146186E-3</v>
      </c>
      <c r="AN62" s="15">
        <f>S62/S61-1</f>
        <v>-3.2623009500540312E-2</v>
      </c>
      <c r="AO62" s="15">
        <f>T62/T61-1</f>
        <v>2.1861372598330764E-3</v>
      </c>
      <c r="AP62" s="15">
        <f>U62/U61-1</f>
        <v>-8.5141823122106497E-2</v>
      </c>
      <c r="AQ62" s="17">
        <v>53</v>
      </c>
      <c r="AR62" s="25">
        <v>1</v>
      </c>
      <c r="AS62" s="26">
        <v>0.91969999999999996</v>
      </c>
      <c r="AT62" s="26">
        <v>0.71850000000000003</v>
      </c>
      <c r="AU62" s="25">
        <v>112.69</v>
      </c>
      <c r="AV62" s="17">
        <v>53</v>
      </c>
      <c r="AW62" s="15">
        <f t="shared" si="80"/>
        <v>0</v>
      </c>
      <c r="AX62" s="15">
        <f t="shared" si="81"/>
        <v>3.9143198869195928E-3</v>
      </c>
      <c r="AY62" s="15">
        <f t="shared" si="82"/>
        <v>-2.2964509394572175E-2</v>
      </c>
      <c r="AZ62" s="15">
        <f t="shared" si="83"/>
        <v>7.49844706717544E-2</v>
      </c>
      <c r="BA62" s="17">
        <v>53</v>
      </c>
      <c r="BB62" s="16" cm="1">
        <f t="array" ref="BB62">(1+W62)*(1+INDEX(fx_rets,$BA62,BB$7))-1</f>
        <v>4.4542993778673434E-4</v>
      </c>
      <c r="BC62" s="16" cm="1">
        <f t="array" ref="BC62">(1+X62)*(1+INDEX(fx_rets,$BA62,BC$7))-1</f>
        <v>1.1526283550027383E-3</v>
      </c>
      <c r="BD62" s="16" cm="1">
        <f t="array" ref="BD62">(1+Y62)*(1+INDEX(fx_rets,$BA62,BD$7))-1</f>
        <v>4.175755560161809E-3</v>
      </c>
      <c r="BE62" s="16" cm="1">
        <f t="array" ref="BE62">(1+Z62)*(1+INDEX(fx_rets,$BA62,BE$7))-1</f>
        <v>9.6042118432282386E-4</v>
      </c>
      <c r="BF62" s="16" cm="1">
        <f t="array" ref="BF62">(1+AA62)*(1+INDEX(fx_rets,$BA62,BF$7))-1</f>
        <v>1.3262879296023211E-3</v>
      </c>
      <c r="BG62" s="16" cm="1">
        <f t="array" ref="BG62">(1+AB62)*(1+INDEX(fx_rets,$BA62,BG$7))-1</f>
        <v>3.949203216542907E-3</v>
      </c>
      <c r="BH62" s="16" cm="1">
        <f t="array" ref="BH62">(1+AC62)*(1+INDEX(fx_rets,$BA62,BH$7))-1</f>
        <v>5.0779357095442901E-3</v>
      </c>
      <c r="BI62" s="16" cm="1">
        <f t="array" ref="BI62">(1+AD62)*(1+INDEX(fx_rets,$BA62,BI$7))-1</f>
        <v>8.7678863156699371E-3</v>
      </c>
      <c r="BJ62" s="16" cm="1">
        <f t="array" ref="BJ62">(1+AE62)*(1+INDEX(fx_rets,$BA62,BJ$7))-1</f>
        <v>-2.2782916098484374E-2</v>
      </c>
      <c r="BK62" s="16" cm="1">
        <f t="array" ref="BK62">(1+AF62)*(1+INDEX(fx_rets,$BA62,BK$7))-1</f>
        <v>-2.1023283763857759E-2</v>
      </c>
      <c r="BL62" s="16" cm="1">
        <f t="array" ref="BL62">(1+AG62)*(1+INDEX(fx_rets,$BA62,BL$7))-1</f>
        <v>-1.3482058921442941E-2</v>
      </c>
      <c r="BM62" s="16" cm="1">
        <f t="array" ref="BM62">(1+AH62)*(1+INDEX(fx_rets,$BA62,BM$7))-1</f>
        <v>-2.4640929203401996E-2</v>
      </c>
      <c r="BN62" s="16" cm="1">
        <f t="array" ref="BN62">(1+AI62)*(1+INDEX(fx_rets,$BA62,BN$7))-1</f>
        <v>-2.2009430863999424E-2</v>
      </c>
      <c r="BO62" s="16" cm="1">
        <f t="array" ref="BO62">(1+AJ62)*(1+INDEX(fx_rets,$BA62,BO$7))-1</f>
        <v>7.541953607963503E-2</v>
      </c>
      <c r="BP62" s="16" cm="1">
        <f t="array" ref="BP62">(1+AK62)*(1+INDEX(fx_rets,$BA62,BP$7))-1</f>
        <v>7.8215947696945287E-2</v>
      </c>
      <c r="BQ62" s="16" cm="1">
        <f t="array" ref="BQ62">(1+AL62)*(1+INDEX(fx_rets,$BA62,BQ$7))-1</f>
        <v>8.2233020845301263E-2</v>
      </c>
      <c r="BR62" s="16" cm="1">
        <f t="array" ref="BR62">(1+AM62)*(1+INDEX(fx_rets,$BA62,BR$7))-1</f>
        <v>-2.1846980110146186E-3</v>
      </c>
      <c r="BS62" s="16" cm="1">
        <f t="array" ref="BS62">(1+AN62)*(1+INDEX(fx_rets,$BA62,BS$7))-1</f>
        <v>-2.8836386508479861E-2</v>
      </c>
      <c r="BT62" s="16" cm="1">
        <f t="array" ref="BT62">(1+AO62)*(1+INDEX(fx_rets,$BA62,BT$7))-1</f>
        <v>-2.0828575704380348E-2</v>
      </c>
      <c r="BU62" s="16" cm="1">
        <f t="array" ref="BU62">(1+AP62)*(1+INDEX(fx_rets,$BA62,BU$7))-1</f>
        <v>-1.654166698919135E-2</v>
      </c>
      <c r="BV62" s="17">
        <v>53</v>
      </c>
      <c r="BW62" s="15">
        <f>SUMPRODUCT(base_fx_wts,AW62:AZ62)</f>
        <v>0</v>
      </c>
      <c r="BX62" s="17">
        <v>53</v>
      </c>
      <c r="BY62" s="16">
        <f>(1+BB62)/(1+$BW62)-1</f>
        <v>4.4542993778673434E-4</v>
      </c>
      <c r="BZ62" s="16">
        <f>(1+BC62)/(1+$BW62)-1</f>
        <v>1.1526283550027383E-3</v>
      </c>
      <c r="CA62" s="16">
        <f>(1+BD62)/(1+$BW62)-1</f>
        <v>4.175755560161809E-3</v>
      </c>
      <c r="CB62" s="16">
        <f>(1+BE62)/(1+$BW62)-1</f>
        <v>9.6042118432282386E-4</v>
      </c>
      <c r="CC62" s="16">
        <f>(1+BF62)/(1+$BW62)-1</f>
        <v>1.3262879296023211E-3</v>
      </c>
      <c r="CD62" s="16">
        <f>(1+BG62)/(1+$BW62)-1</f>
        <v>3.949203216542907E-3</v>
      </c>
      <c r="CE62" s="16">
        <f>(1+BH62)/(1+$BW62)-1</f>
        <v>5.0779357095442901E-3</v>
      </c>
      <c r="CF62" s="16">
        <f>(1+BI62)/(1+$BW62)-1</f>
        <v>8.7678863156699371E-3</v>
      </c>
      <c r="CG62" s="16">
        <f>(1+BJ62)/(1+$BW62)-1</f>
        <v>-2.2782916098484374E-2</v>
      </c>
      <c r="CH62" s="16">
        <f>(1+BK62)/(1+$BW62)-1</f>
        <v>-2.1023283763857759E-2</v>
      </c>
      <c r="CI62" s="16">
        <f>(1+BL62)/(1+$BW62)-1</f>
        <v>-1.3482058921442941E-2</v>
      </c>
      <c r="CJ62" s="16">
        <f>(1+BM62)/(1+$BW62)-1</f>
        <v>-2.4640929203401996E-2</v>
      </c>
      <c r="CK62" s="16">
        <f>(1+BN62)/(1+$BW62)-1</f>
        <v>-2.2009430863999424E-2</v>
      </c>
      <c r="CL62" s="16">
        <f>(1+BO62)/(1+$BW62)-1</f>
        <v>7.541953607963503E-2</v>
      </c>
      <c r="CM62" s="16">
        <f>(1+BP62)/(1+$BW62)-1</f>
        <v>7.8215947696945287E-2</v>
      </c>
      <c r="CN62" s="16">
        <f>(1+BQ62)/(1+$BW62)-1</f>
        <v>8.2233020845301263E-2</v>
      </c>
      <c r="CO62" s="16">
        <f>(1+BR62)/(1+$BW62)-1</f>
        <v>-2.1846980110146186E-3</v>
      </c>
      <c r="CP62" s="16">
        <f>(1+BS62)/(1+$BW62)-1</f>
        <v>-2.8836386508479861E-2</v>
      </c>
      <c r="CQ62" s="16">
        <f>(1+BT62)/(1+$BW62)-1</f>
        <v>-2.0828575704380348E-2</v>
      </c>
      <c r="CR62" s="16">
        <f>(1+BU62)/(1+$BW62)-1</f>
        <v>-1.654166698919135E-2</v>
      </c>
    </row>
    <row r="63" spans="1:96" x14ac:dyDescent="0.2">
      <c r="A63" s="17">
        <v>54</v>
      </c>
      <c r="B63" s="25">
        <v>204.571</v>
      </c>
      <c r="C63" s="25">
        <v>1162.451</v>
      </c>
      <c r="D63" s="25">
        <v>1977.8050000000001</v>
      </c>
      <c r="E63" s="25">
        <v>1642.7529999999999</v>
      </c>
      <c r="F63" s="25">
        <v>2075.6570000000002</v>
      </c>
      <c r="G63" s="25">
        <v>143.76300000000001</v>
      </c>
      <c r="H63" s="25">
        <v>368.13</v>
      </c>
      <c r="I63" s="25">
        <v>502.75</v>
      </c>
      <c r="J63" s="25">
        <v>107.613</v>
      </c>
      <c r="K63" s="25">
        <v>664.44299999999998</v>
      </c>
      <c r="L63" s="25">
        <v>839.96199999999999</v>
      </c>
      <c r="M63" s="25">
        <v>272.786</v>
      </c>
      <c r="N63" s="25">
        <v>302.16800000000001</v>
      </c>
      <c r="O63" s="25">
        <v>103.762</v>
      </c>
      <c r="P63" s="25">
        <v>195.36</v>
      </c>
      <c r="Q63" s="25">
        <v>260.40100000000001</v>
      </c>
      <c r="R63" s="25">
        <v>3509.72</v>
      </c>
      <c r="S63" s="25">
        <v>3004.93</v>
      </c>
      <c r="T63" s="25">
        <v>6174.9</v>
      </c>
      <c r="U63" s="25">
        <v>16758.669999999998</v>
      </c>
      <c r="V63" s="17">
        <v>54</v>
      </c>
      <c r="W63" s="15">
        <f t="shared" si="79"/>
        <v>8.9535589173528329E-4</v>
      </c>
      <c r="X63" s="15">
        <f>C63/C62-1</f>
        <v>1.7450488010437581E-3</v>
      </c>
      <c r="Y63" s="15">
        <f>D63/D62-1</f>
        <v>3.1085229013287918E-3</v>
      </c>
      <c r="Z63" s="15">
        <f>E63/E62-1</f>
        <v>8.4586985427637096E-3</v>
      </c>
      <c r="AA63" s="15">
        <f>F63/F62-1</f>
        <v>1.7118941237464158E-2</v>
      </c>
      <c r="AB63" s="15">
        <f>G63/G62-1</f>
        <v>-9.5899264077392576E-4</v>
      </c>
      <c r="AC63" s="15">
        <f>H63/H62-1</f>
        <v>-1.8789500654785574E-3</v>
      </c>
      <c r="AD63" s="15">
        <f>I63/I62-1</f>
        <v>-3.3285160052256568E-3</v>
      </c>
      <c r="AE63" s="15">
        <f>J63/J62-1</f>
        <v>-1.3007888355143216E-4</v>
      </c>
      <c r="AF63" s="15">
        <f>K63/K62-1</f>
        <v>-1.1124758149261282E-3</v>
      </c>
      <c r="AG63" s="15">
        <f>L63/L62-1</f>
        <v>-2.9947120720250631E-3</v>
      </c>
      <c r="AH63" s="15">
        <f>M63/M62-1</f>
        <v>8.2944607491628464E-3</v>
      </c>
      <c r="AI63" s="15">
        <f>N63/N62-1</f>
        <v>1.4051231454354607E-2</v>
      </c>
      <c r="AJ63" s="15">
        <f>O63/O62-1</f>
        <v>-5.3940549808317861E-4</v>
      </c>
      <c r="AK63" s="15">
        <f>P63/P62-1</f>
        <v>-8.4388185654005188E-4</v>
      </c>
      <c r="AL63" s="15">
        <f>Q63/Q62-1</f>
        <v>-1.6562321485396048E-3</v>
      </c>
      <c r="AM63" s="15">
        <f>R63/R62-1</f>
        <v>6.7287019720537078E-2</v>
      </c>
      <c r="AN63" s="15">
        <f>S63/S62-1</f>
        <v>2.0089960112025684E-2</v>
      </c>
      <c r="AO63" s="15">
        <f>T63/T62-1</f>
        <v>1.2761825723418774E-2</v>
      </c>
      <c r="AP63" s="15">
        <f>U63/U62-1</f>
        <v>4.5667995277897555E-2</v>
      </c>
      <c r="AQ63" s="17">
        <v>54</v>
      </c>
      <c r="AR63" s="25">
        <v>1</v>
      </c>
      <c r="AS63" s="26">
        <v>0.87870000000000004</v>
      </c>
      <c r="AT63" s="26">
        <v>0.69630000000000003</v>
      </c>
      <c r="AU63" s="25">
        <v>112.57</v>
      </c>
      <c r="AV63" s="17">
        <v>54</v>
      </c>
      <c r="AW63" s="15">
        <f t="shared" si="80"/>
        <v>0</v>
      </c>
      <c r="AX63" s="15">
        <f t="shared" si="81"/>
        <v>4.665983839763288E-2</v>
      </c>
      <c r="AY63" s="15">
        <f t="shared" si="82"/>
        <v>3.1882809133993995E-2</v>
      </c>
      <c r="AZ63" s="15">
        <f t="shared" si="83"/>
        <v>1.0660033756773046E-3</v>
      </c>
      <c r="BA63" s="17">
        <v>54</v>
      </c>
      <c r="BB63" s="16" cm="1">
        <f t="array" ref="BB63">(1+W63)*(1+INDEX(fx_rets,$BA63,BB$7))-1</f>
        <v>8.9535589173528329E-4</v>
      </c>
      <c r="BC63" s="16" cm="1">
        <f t="array" ref="BC63">(1+X63)*(1+INDEX(fx_rets,$BA63,BC$7))-1</f>
        <v>1.7450488010437581E-3</v>
      </c>
      <c r="BD63" s="16" cm="1">
        <f t="array" ref="BD63">(1+Y63)*(1+INDEX(fx_rets,$BA63,BD$7))-1</f>
        <v>3.1085229013287918E-3</v>
      </c>
      <c r="BE63" s="16" cm="1">
        <f t="array" ref="BE63">(1+Z63)*(1+INDEX(fx_rets,$BA63,BE$7))-1</f>
        <v>8.4586985427637096E-3</v>
      </c>
      <c r="BF63" s="16" cm="1">
        <f t="array" ref="BF63">(1+AA63)*(1+INDEX(fx_rets,$BA63,BF$7))-1</f>
        <v>1.7118941237464158E-2</v>
      </c>
      <c r="BG63" s="16" cm="1">
        <f t="array" ref="BG63">(1+AB63)*(1+INDEX(fx_rets,$BA63,BG$7))-1</f>
        <v>4.565609931521597E-2</v>
      </c>
      <c r="BH63" s="16" cm="1">
        <f t="array" ref="BH63">(1+AC63)*(1+INDEX(fx_rets,$BA63,BH$7))-1</f>
        <v>4.4693216825741899E-2</v>
      </c>
      <c r="BI63" s="16" cm="1">
        <f t="array" ref="BI63">(1+AD63)*(1+INDEX(fx_rets,$BA63,BI$7))-1</f>
        <v>4.3176014373499383E-2</v>
      </c>
      <c r="BJ63" s="16" cm="1">
        <f t="array" ref="BJ63">(1+AE63)*(1+INDEX(fx_rets,$BA63,BJ$7))-1</f>
        <v>3.174858297022598E-2</v>
      </c>
      <c r="BK63" s="16" cm="1">
        <f t="array" ref="BK63">(1+AF63)*(1+INDEX(fx_rets,$BA63,BK$7))-1</f>
        <v>3.0734864464994294E-2</v>
      </c>
      <c r="BL63" s="16" cm="1">
        <f t="array" ref="BL63">(1+AG63)*(1+INDEX(fx_rets,$BA63,BL$7))-1</f>
        <v>2.8792617228565298E-2</v>
      </c>
      <c r="BM63" s="16" cm="1">
        <f t="array" ref="BM63">(1+AH63)*(1+INDEX(fx_rets,$BA63,BM$7))-1</f>
        <v>4.0441720592091723E-2</v>
      </c>
      <c r="BN63" s="16" cm="1">
        <f t="array" ref="BN63">(1+AI63)*(1+INDEX(fx_rets,$BA63,BN$7))-1</f>
        <v>4.6382033318905336E-2</v>
      </c>
      <c r="BO63" s="16" cm="1">
        <f t="array" ref="BO63">(1+AJ63)*(1+INDEX(fx_rets,$BA63,BO$7))-1</f>
        <v>5.2602286951231036E-4</v>
      </c>
      <c r="BP63" s="16" cm="1">
        <f t="array" ref="BP63">(1+AK63)*(1+INDEX(fx_rets,$BA63,BP$7))-1</f>
        <v>2.2122193822959879E-4</v>
      </c>
      <c r="BQ63" s="16" cm="1">
        <f t="array" ref="BQ63">(1+AL63)*(1+INDEX(fx_rets,$BA63,BQ$7))-1</f>
        <v>-5.9199432192358348E-4</v>
      </c>
      <c r="BR63" s="16" cm="1">
        <f t="array" ref="BR63">(1+AM63)*(1+INDEX(fx_rets,$BA63,BR$7))-1</f>
        <v>6.7287019720537078E-2</v>
      </c>
      <c r="BS63" s="16" cm="1">
        <f t="array" ref="BS63">(1+AN63)*(1+INDEX(fx_rets,$BA63,BS$7))-1</f>
        <v>6.7687192801900498E-2</v>
      </c>
      <c r="BT63" s="16" cm="1">
        <f t="array" ref="BT63">(1+AO63)*(1+INDEX(fx_rets,$BA63,BT$7))-1</f>
        <v>4.5051517711153899E-2</v>
      </c>
      <c r="BU63" s="16" cm="1">
        <f t="array" ref="BU63">(1+AP63)*(1+INDEX(fx_rets,$BA63,BU$7))-1</f>
        <v>4.6782680890701478E-2</v>
      </c>
      <c r="BV63" s="17">
        <v>54</v>
      </c>
      <c r="BW63" s="15">
        <f>SUMPRODUCT(base_fx_wts,AW63:AZ63)</f>
        <v>0</v>
      </c>
      <c r="BX63" s="17">
        <v>54</v>
      </c>
      <c r="BY63" s="16">
        <f>(1+BB63)/(1+$BW63)-1</f>
        <v>8.9535589173528329E-4</v>
      </c>
      <c r="BZ63" s="16">
        <f>(1+BC63)/(1+$BW63)-1</f>
        <v>1.7450488010437581E-3</v>
      </c>
      <c r="CA63" s="16">
        <f>(1+BD63)/(1+$BW63)-1</f>
        <v>3.1085229013287918E-3</v>
      </c>
      <c r="CB63" s="16">
        <f>(1+BE63)/(1+$BW63)-1</f>
        <v>8.4586985427637096E-3</v>
      </c>
      <c r="CC63" s="16">
        <f>(1+BF63)/(1+$BW63)-1</f>
        <v>1.7118941237464158E-2</v>
      </c>
      <c r="CD63" s="16">
        <f>(1+BG63)/(1+$BW63)-1</f>
        <v>4.565609931521597E-2</v>
      </c>
      <c r="CE63" s="16">
        <f>(1+BH63)/(1+$BW63)-1</f>
        <v>4.4693216825741899E-2</v>
      </c>
      <c r="CF63" s="16">
        <f>(1+BI63)/(1+$BW63)-1</f>
        <v>4.3176014373499383E-2</v>
      </c>
      <c r="CG63" s="16">
        <f>(1+BJ63)/(1+$BW63)-1</f>
        <v>3.174858297022598E-2</v>
      </c>
      <c r="CH63" s="16">
        <f>(1+BK63)/(1+$BW63)-1</f>
        <v>3.0734864464994294E-2</v>
      </c>
      <c r="CI63" s="16">
        <f>(1+BL63)/(1+$BW63)-1</f>
        <v>2.8792617228565298E-2</v>
      </c>
      <c r="CJ63" s="16">
        <f>(1+BM63)/(1+$BW63)-1</f>
        <v>4.0441720592091723E-2</v>
      </c>
      <c r="CK63" s="16">
        <f>(1+BN63)/(1+$BW63)-1</f>
        <v>4.6382033318905336E-2</v>
      </c>
      <c r="CL63" s="16">
        <f>(1+BO63)/(1+$BW63)-1</f>
        <v>5.2602286951231036E-4</v>
      </c>
      <c r="CM63" s="16">
        <f>(1+BP63)/(1+$BW63)-1</f>
        <v>2.2122193822959879E-4</v>
      </c>
      <c r="CN63" s="16">
        <f>(1+BQ63)/(1+$BW63)-1</f>
        <v>-5.9199432192358348E-4</v>
      </c>
      <c r="CO63" s="16">
        <f>(1+BR63)/(1+$BW63)-1</f>
        <v>6.7287019720537078E-2</v>
      </c>
      <c r="CP63" s="16">
        <f>(1+BS63)/(1+$BW63)-1</f>
        <v>6.7687192801900498E-2</v>
      </c>
      <c r="CQ63" s="16">
        <f>(1+BT63)/(1+$BW63)-1</f>
        <v>4.5051517711153899E-2</v>
      </c>
      <c r="CR63" s="16">
        <f>(1+BU63)/(1+$BW63)-1</f>
        <v>4.6782680890701478E-2</v>
      </c>
    </row>
    <row r="64" spans="1:96" x14ac:dyDescent="0.2">
      <c r="A64" s="17">
        <v>55</v>
      </c>
      <c r="B64" s="25">
        <v>204.68600000000001</v>
      </c>
      <c r="C64" s="25">
        <v>1162.8720000000001</v>
      </c>
      <c r="D64" s="25">
        <v>1976.5309999999999</v>
      </c>
      <c r="E64" s="25">
        <v>1649.5170000000001</v>
      </c>
      <c r="F64" s="25">
        <v>2089.308</v>
      </c>
      <c r="G64" s="25">
        <v>143.75299999999999</v>
      </c>
      <c r="H64" s="25">
        <v>367.97300000000001</v>
      </c>
      <c r="I64" s="25">
        <v>502.03199999999998</v>
      </c>
      <c r="J64" s="25">
        <v>107.62</v>
      </c>
      <c r="K64" s="25">
        <v>663.13699999999994</v>
      </c>
      <c r="L64" s="25">
        <v>836.11400000000003</v>
      </c>
      <c r="M64" s="25">
        <v>273.83499999999998</v>
      </c>
      <c r="N64" s="25">
        <v>303.67700000000002</v>
      </c>
      <c r="O64" s="25">
        <v>103.78400000000001</v>
      </c>
      <c r="P64" s="25">
        <v>195.44300000000001</v>
      </c>
      <c r="Q64" s="25">
        <v>260.47300000000001</v>
      </c>
      <c r="R64" s="25">
        <v>3522.08</v>
      </c>
      <c r="S64" s="25">
        <v>3028.21</v>
      </c>
      <c r="T64" s="25">
        <v>6241.89</v>
      </c>
      <c r="U64" s="25">
        <v>16666.05</v>
      </c>
      <c r="V64" s="17">
        <v>55</v>
      </c>
      <c r="W64" s="15">
        <f t="shared" si="79"/>
        <v>5.621520156815496E-4</v>
      </c>
      <c r="X64" s="15">
        <f>C64/C63-1</f>
        <v>3.6216580311787538E-4</v>
      </c>
      <c r="Y64" s="15">
        <f>D64/D63-1</f>
        <v>-6.441484372827766E-4</v>
      </c>
      <c r="Z64" s="15">
        <f>E64/E63-1</f>
        <v>4.1174784036310808E-3</v>
      </c>
      <c r="AA64" s="15">
        <f>F64/F63-1</f>
        <v>6.576712819121866E-3</v>
      </c>
      <c r="AB64" s="15">
        <f>G64/G63-1</f>
        <v>-6.9558926845014746E-5</v>
      </c>
      <c r="AC64" s="15">
        <f>H64/H63-1</f>
        <v>-4.2647977616594446E-4</v>
      </c>
      <c r="AD64" s="15">
        <f>I64/I63-1</f>
        <v>-1.428145201392339E-3</v>
      </c>
      <c r="AE64" s="15">
        <f>J64/J63-1</f>
        <v>6.5047903134329843E-5</v>
      </c>
      <c r="AF64" s="15">
        <f>K64/K63-1</f>
        <v>-1.9655561124130028E-3</v>
      </c>
      <c r="AG64" s="15">
        <f>L64/L63-1</f>
        <v>-4.5811596238877206E-3</v>
      </c>
      <c r="AH64" s="15">
        <f>M64/M63-1</f>
        <v>3.8455052678656454E-3</v>
      </c>
      <c r="AI64" s="15">
        <f>N64/N63-1</f>
        <v>4.9939106722087789E-3</v>
      </c>
      <c r="AJ64" s="15">
        <f>O64/O63-1</f>
        <v>2.1202366955153096E-4</v>
      </c>
      <c r="AK64" s="15">
        <f>P64/P63-1</f>
        <v>4.2485667485658851E-4</v>
      </c>
      <c r="AL64" s="15">
        <f>Q64/Q63-1</f>
        <v>2.7649663403761515E-4</v>
      </c>
      <c r="AM64" s="15">
        <f>R64/R63-1</f>
        <v>3.5216484505886658E-3</v>
      </c>
      <c r="AN64" s="15">
        <f>S64/S63-1</f>
        <v>7.74726865517672E-3</v>
      </c>
      <c r="AO64" s="15">
        <f>T64/T63-1</f>
        <v>1.0848758684351312E-2</v>
      </c>
      <c r="AP64" s="15">
        <f>U64/U63-1</f>
        <v>-5.526691557265484E-3</v>
      </c>
      <c r="AQ64" s="17">
        <v>55</v>
      </c>
      <c r="AR64" s="25">
        <v>1</v>
      </c>
      <c r="AS64" s="26">
        <v>0.87329999999999997</v>
      </c>
      <c r="AT64" s="26">
        <v>0.68440000000000001</v>
      </c>
      <c r="AU64" s="25">
        <v>106.5</v>
      </c>
      <c r="AV64" s="17">
        <v>55</v>
      </c>
      <c r="AW64" s="15">
        <f t="shared" si="80"/>
        <v>0</v>
      </c>
      <c r="AX64" s="15">
        <f t="shared" si="81"/>
        <v>6.1834421161113262E-3</v>
      </c>
      <c r="AY64" s="15">
        <f t="shared" si="82"/>
        <v>1.738749269433093E-2</v>
      </c>
      <c r="AZ64" s="15">
        <f t="shared" si="83"/>
        <v>5.6995305164319277E-2</v>
      </c>
      <c r="BA64" s="17">
        <v>55</v>
      </c>
      <c r="BB64" s="16" cm="1">
        <f t="array" ref="BB64">(1+W64)*(1+INDEX(fx_rets,$BA64,BB$7))-1</f>
        <v>5.621520156815496E-4</v>
      </c>
      <c r="BC64" s="16" cm="1">
        <f t="array" ref="BC64">(1+X64)*(1+INDEX(fx_rets,$BA64,BC$7))-1</f>
        <v>3.6216580311787538E-4</v>
      </c>
      <c r="BD64" s="16" cm="1">
        <f t="array" ref="BD64">(1+Y64)*(1+INDEX(fx_rets,$BA64,BD$7))-1</f>
        <v>-6.441484372827766E-4</v>
      </c>
      <c r="BE64" s="16" cm="1">
        <f t="array" ref="BE64">(1+Z64)*(1+INDEX(fx_rets,$BA64,BE$7))-1</f>
        <v>4.1174784036310808E-3</v>
      </c>
      <c r="BF64" s="16" cm="1">
        <f t="array" ref="BF64">(1+AA64)*(1+INDEX(fx_rets,$BA64,BF$7))-1</f>
        <v>6.576712819121866E-3</v>
      </c>
      <c r="BG64" s="16" cm="1">
        <f t="array" ref="BG64">(1+AB64)*(1+INDEX(fx_rets,$BA64,BG$7))-1</f>
        <v>6.1134530756685734E-3</v>
      </c>
      <c r="BH64" s="16" cm="1">
        <f t="array" ref="BH64">(1+AC64)*(1+INDEX(fx_rets,$BA64,BH$7))-1</f>
        <v>5.7543252269358636E-3</v>
      </c>
      <c r="BI64" s="16" cm="1">
        <f t="array" ref="BI64">(1+AD64)*(1+INDEX(fx_rets,$BA64,BI$7))-1</f>
        <v>4.7464660615328391E-3</v>
      </c>
      <c r="BJ64" s="16" cm="1">
        <f t="array" ref="BJ64">(1+AE64)*(1+INDEX(fx_rets,$BA64,BJ$7))-1</f>
        <v>1.7453671617405853E-2</v>
      </c>
      <c r="BK64" s="16" cm="1">
        <f t="array" ref="BK64">(1+AF64)*(1+INDEX(fx_rets,$BA64,BK$7))-1</f>
        <v>1.538776048937307E-2</v>
      </c>
      <c r="BL64" s="16" cm="1">
        <f t="array" ref="BL64">(1+AG64)*(1+INDEX(fx_rets,$BA64,BL$7))-1</f>
        <v>1.2726678190951191E-2</v>
      </c>
      <c r="BM64" s="16" cm="1">
        <f t="array" ref="BM64">(1+AH64)*(1+INDEX(fx_rets,$BA64,BM$7))-1</f>
        <v>2.1299861656947527E-2</v>
      </c>
      <c r="BN64" s="16" cm="1">
        <f t="array" ref="BN64">(1+AI64)*(1+INDEX(fx_rets,$BA64,BN$7))-1</f>
        <v>2.2468234951868782E-2</v>
      </c>
      <c r="BO64" s="16" cm="1">
        <f t="array" ref="BO64">(1+AJ64)*(1+INDEX(fx_rets,$BA64,BO$7))-1</f>
        <v>5.7219413187618917E-2</v>
      </c>
      <c r="BP64" s="16" cm="1">
        <f t="array" ref="BP64">(1+AK64)*(1+INDEX(fx_rets,$BA64,BP$7))-1</f>
        <v>5.7444376675010345E-2</v>
      </c>
      <c r="BQ64" s="16" cm="1">
        <f t="array" ref="BQ64">(1+AL64)*(1+INDEX(fx_rets,$BA64,BQ$7))-1</f>
        <v>5.7287560808390703E-2</v>
      </c>
      <c r="BR64" s="16" cm="1">
        <f t="array" ref="BR64">(1+AM64)*(1+INDEX(fx_rets,$BA64,BR$7))-1</f>
        <v>3.5216484505886658E-3</v>
      </c>
      <c r="BS64" s="16" cm="1">
        <f t="array" ref="BS64">(1+AN64)*(1+INDEX(fx_rets,$BA64,BS$7))-1</f>
        <v>1.3978615558575269E-2</v>
      </c>
      <c r="BT64" s="16" cm="1">
        <f t="array" ref="BT64">(1+AO64)*(1+INDEX(fx_rets,$BA64,BT$7))-1</f>
        <v>2.8424884091049041E-2</v>
      </c>
      <c r="BU64" s="16" cm="1">
        <f t="array" ref="BU64">(1+AP64)*(1+INDEX(fx_rets,$BA64,BU$7))-1</f>
        <v>5.1153618135198364E-2</v>
      </c>
      <c r="BV64" s="17">
        <v>55</v>
      </c>
      <c r="BW64" s="15">
        <f>SUMPRODUCT(base_fx_wts,AW64:AZ64)</f>
        <v>0</v>
      </c>
      <c r="BX64" s="17">
        <v>55</v>
      </c>
      <c r="BY64" s="16">
        <f>(1+BB64)/(1+$BW64)-1</f>
        <v>5.621520156815496E-4</v>
      </c>
      <c r="BZ64" s="16">
        <f>(1+BC64)/(1+$BW64)-1</f>
        <v>3.6216580311787538E-4</v>
      </c>
      <c r="CA64" s="16">
        <f>(1+BD64)/(1+$BW64)-1</f>
        <v>-6.441484372827766E-4</v>
      </c>
      <c r="CB64" s="16">
        <f>(1+BE64)/(1+$BW64)-1</f>
        <v>4.1174784036310808E-3</v>
      </c>
      <c r="CC64" s="16">
        <f>(1+BF64)/(1+$BW64)-1</f>
        <v>6.576712819121866E-3</v>
      </c>
      <c r="CD64" s="16">
        <f>(1+BG64)/(1+$BW64)-1</f>
        <v>6.1134530756685734E-3</v>
      </c>
      <c r="CE64" s="16">
        <f>(1+BH64)/(1+$BW64)-1</f>
        <v>5.7543252269358636E-3</v>
      </c>
      <c r="CF64" s="16">
        <f>(1+BI64)/(1+$BW64)-1</f>
        <v>4.7464660615328391E-3</v>
      </c>
      <c r="CG64" s="16">
        <f>(1+BJ64)/(1+$BW64)-1</f>
        <v>1.7453671617405853E-2</v>
      </c>
      <c r="CH64" s="16">
        <f>(1+BK64)/(1+$BW64)-1</f>
        <v>1.538776048937307E-2</v>
      </c>
      <c r="CI64" s="16">
        <f>(1+BL64)/(1+$BW64)-1</f>
        <v>1.2726678190951191E-2</v>
      </c>
      <c r="CJ64" s="16">
        <f>(1+BM64)/(1+$BW64)-1</f>
        <v>2.1299861656947527E-2</v>
      </c>
      <c r="CK64" s="16">
        <f>(1+BN64)/(1+$BW64)-1</f>
        <v>2.2468234951868782E-2</v>
      </c>
      <c r="CL64" s="16">
        <f>(1+BO64)/(1+$BW64)-1</f>
        <v>5.7219413187618917E-2</v>
      </c>
      <c r="CM64" s="16">
        <f>(1+BP64)/(1+$BW64)-1</f>
        <v>5.7444376675010345E-2</v>
      </c>
      <c r="CN64" s="16">
        <f>(1+BQ64)/(1+$BW64)-1</f>
        <v>5.7287560808390703E-2</v>
      </c>
      <c r="CO64" s="16">
        <f>(1+BR64)/(1+$BW64)-1</f>
        <v>3.5216484505886658E-3</v>
      </c>
      <c r="CP64" s="16">
        <f>(1+BS64)/(1+$BW64)-1</f>
        <v>1.3978615558575269E-2</v>
      </c>
      <c r="CQ64" s="16">
        <f>(1+BT64)/(1+$BW64)-1</f>
        <v>2.8424884091049041E-2</v>
      </c>
      <c r="CR64" s="16">
        <f>(1+BU64)/(1+$BW64)-1</f>
        <v>5.1153618135198364E-2</v>
      </c>
    </row>
    <row r="65" spans="1:96" x14ac:dyDescent="0.2">
      <c r="A65" s="17">
        <v>56</v>
      </c>
      <c r="B65" s="25">
        <v>204.685</v>
      </c>
      <c r="C65" s="25">
        <v>1161.636</v>
      </c>
      <c r="D65" s="25">
        <v>1972.5650000000001</v>
      </c>
      <c r="E65" s="25">
        <v>1649.7719999999999</v>
      </c>
      <c r="F65" s="25">
        <v>2088.2179999999998</v>
      </c>
      <c r="G65" s="25">
        <v>143.714</v>
      </c>
      <c r="H65" s="25">
        <v>368.13900000000001</v>
      </c>
      <c r="I65" s="25">
        <v>503.43599999999998</v>
      </c>
      <c r="J65" s="25">
        <v>107.69499999999999</v>
      </c>
      <c r="K65" s="25">
        <v>664.43899999999996</v>
      </c>
      <c r="L65" s="25">
        <v>838.72400000000005</v>
      </c>
      <c r="M65" s="25">
        <v>274.82799999999997</v>
      </c>
      <c r="N65" s="25">
        <v>305.06</v>
      </c>
      <c r="O65" s="25">
        <v>103.797</v>
      </c>
      <c r="P65" s="25">
        <v>195.43199999999999</v>
      </c>
      <c r="Q65" s="25">
        <v>260.72800000000001</v>
      </c>
      <c r="R65" s="25">
        <v>3582.55</v>
      </c>
      <c r="S65" s="25">
        <v>3063.48</v>
      </c>
      <c r="T65" s="25">
        <v>6230.79</v>
      </c>
      <c r="U65" s="25">
        <v>17234.98</v>
      </c>
      <c r="V65" s="17">
        <v>56</v>
      </c>
      <c r="W65" s="15">
        <f t="shared" si="79"/>
        <v>-4.885531985632241E-6</v>
      </c>
      <c r="X65" s="15">
        <f>C65/C64-1</f>
        <v>-1.0628856830331435E-3</v>
      </c>
      <c r="Y65" s="15">
        <f>D65/D64-1</f>
        <v>-2.0065458118289081E-3</v>
      </c>
      <c r="Z65" s="15">
        <f>E65/E64-1</f>
        <v>1.5459070746159931E-4</v>
      </c>
      <c r="AA65" s="15">
        <f>F65/F64-1</f>
        <v>-5.2170383686855892E-4</v>
      </c>
      <c r="AB65" s="15">
        <f>G65/G64-1</f>
        <v>-2.7129868594033546E-4</v>
      </c>
      <c r="AC65" s="15">
        <f>H65/H64-1</f>
        <v>4.5112005500391739E-4</v>
      </c>
      <c r="AD65" s="15">
        <f>I65/I64-1</f>
        <v>2.7966344774834617E-3</v>
      </c>
      <c r="AE65" s="15">
        <f>J65/J64-1</f>
        <v>6.968964876417072E-4</v>
      </c>
      <c r="AF65" s="15">
        <f>K65/K64-1</f>
        <v>1.9633951958646367E-3</v>
      </c>
      <c r="AG65" s="15">
        <f>L65/L64-1</f>
        <v>3.121583898846314E-3</v>
      </c>
      <c r="AH65" s="15">
        <f>M65/M64-1</f>
        <v>3.626271294757677E-3</v>
      </c>
      <c r="AI65" s="15">
        <f>N65/N64-1</f>
        <v>4.5541809224931562E-3</v>
      </c>
      <c r="AJ65" s="15">
        <f>O65/O64-1</f>
        <v>1.2526015570801796E-4</v>
      </c>
      <c r="AK65" s="15">
        <f>P65/P64-1</f>
        <v>-5.62823943555113E-5</v>
      </c>
      <c r="AL65" s="15">
        <f>Q65/Q64-1</f>
        <v>9.7898822526709672E-4</v>
      </c>
      <c r="AM65" s="15">
        <f>R65/R64-1</f>
        <v>1.7168832053786387E-2</v>
      </c>
      <c r="AN65" s="15">
        <f>S65/S64-1</f>
        <v>1.1647144682832344E-2</v>
      </c>
      <c r="AO65" s="15">
        <f>T65/T64-1</f>
        <v>-1.7783075318533736E-3</v>
      </c>
      <c r="AP65" s="15">
        <f>U65/U64-1</f>
        <v>3.4137063071333573E-2</v>
      </c>
      <c r="AQ65" s="17">
        <v>56</v>
      </c>
      <c r="AR65" s="25">
        <v>1</v>
      </c>
      <c r="AS65" s="26">
        <v>0.89829999999999999</v>
      </c>
      <c r="AT65" s="26">
        <v>0.6905</v>
      </c>
      <c r="AU65" s="25">
        <v>110.73</v>
      </c>
      <c r="AV65" s="17">
        <v>56</v>
      </c>
      <c r="AW65" s="15">
        <f t="shared" si="80"/>
        <v>0</v>
      </c>
      <c r="AX65" s="15">
        <f t="shared" si="81"/>
        <v>-2.7830346209506862E-2</v>
      </c>
      <c r="AY65" s="15">
        <f t="shared" si="82"/>
        <v>-8.8341781317885504E-3</v>
      </c>
      <c r="AZ65" s="15">
        <f t="shared" si="83"/>
        <v>-3.8201029531292341E-2</v>
      </c>
      <c r="BA65" s="17">
        <v>56</v>
      </c>
      <c r="BB65" s="16" cm="1">
        <f t="array" ref="BB65">(1+W65)*(1+INDEX(fx_rets,$BA65,BB$7))-1</f>
        <v>-4.885531985632241E-6</v>
      </c>
      <c r="BC65" s="16" cm="1">
        <f t="array" ref="BC65">(1+X65)*(1+INDEX(fx_rets,$BA65,BC$7))-1</f>
        <v>-1.0628856830331435E-3</v>
      </c>
      <c r="BD65" s="16" cm="1">
        <f t="array" ref="BD65">(1+Y65)*(1+INDEX(fx_rets,$BA65,BD$7))-1</f>
        <v>-2.0065458118289081E-3</v>
      </c>
      <c r="BE65" s="16" cm="1">
        <f t="array" ref="BE65">(1+Z65)*(1+INDEX(fx_rets,$BA65,BE$7))-1</f>
        <v>1.5459070746159931E-4</v>
      </c>
      <c r="BF65" s="16" cm="1">
        <f t="array" ref="BF65">(1+AA65)*(1+INDEX(fx_rets,$BA65,BF$7))-1</f>
        <v>-5.2170383686855892E-4</v>
      </c>
      <c r="BG65" s="16" cm="1">
        <f t="array" ref="BG65">(1+AB65)*(1+INDEX(fx_rets,$BA65,BG$7))-1</f>
        <v>-2.8094094559091287E-2</v>
      </c>
      <c r="BH65" s="16" cm="1">
        <f t="array" ref="BH65">(1+AC65)*(1+INDEX(fx_rets,$BA65,BH$7))-1</f>
        <v>-2.7391780981815717E-2</v>
      </c>
      <c r="BI65" s="16" cm="1">
        <f t="array" ref="BI65">(1+AD65)*(1+INDEX(fx_rets,$BA65,BI$7))-1</f>
        <v>-2.5111543037753203E-2</v>
      </c>
      <c r="BJ65" s="16" cm="1">
        <f t="array" ref="BJ65">(1+AE65)*(1+INDEX(fx_rets,$BA65,BJ$7))-1</f>
        <v>-8.14343815185814E-3</v>
      </c>
      <c r="BK65" s="16" cm="1">
        <f t="array" ref="BK65">(1+AF65)*(1+INDEX(fx_rets,$BA65,BK$7))-1</f>
        <v>-6.8881279188273137E-3</v>
      </c>
      <c r="BL65" s="16" cm="1">
        <f t="array" ref="BL65">(1+AG65)*(1+INDEX(fx_rets,$BA65,BL$7))-1</f>
        <v>-5.7401708611579672E-3</v>
      </c>
      <c r="BM65" s="16" cm="1">
        <f t="array" ref="BM65">(1+AH65)*(1+INDEX(fx_rets,$BA65,BM$7))-1</f>
        <v>-5.2399419636030009E-3</v>
      </c>
      <c r="BN65" s="16" cm="1">
        <f t="array" ref="BN65">(1+AI65)*(1+INDEX(fx_rets,$BA65,BN$7))-1</f>
        <v>-4.3202296548090491E-3</v>
      </c>
      <c r="BO65" s="16" cm="1">
        <f t="array" ref="BO65">(1+AJ65)*(1+INDEX(fx_rets,$BA65,BO$7))-1</f>
        <v>-3.8080554442491588E-2</v>
      </c>
      <c r="BP65" s="16" cm="1">
        <f t="array" ref="BP65">(1+AK65)*(1+INDEX(fx_rets,$BA65,BP$7))-1</f>
        <v>-3.825516188023903E-2</v>
      </c>
      <c r="BQ65" s="16" cm="1">
        <f t="array" ref="BQ65">(1+AL65)*(1+INDEX(fx_rets,$BA65,BQ$7))-1</f>
        <v>-3.7259439664129479E-2</v>
      </c>
      <c r="BR65" s="16" cm="1">
        <f t="array" ref="BR65">(1+AM65)*(1+INDEX(fx_rets,$BA65,BR$7))-1</f>
        <v>1.7168832053786387E-2</v>
      </c>
      <c r="BS65" s="16" cm="1">
        <f t="array" ref="BS65">(1+AN65)*(1+INDEX(fx_rets,$BA65,BS$7))-1</f>
        <v>-1.6507345595550005E-2</v>
      </c>
      <c r="BT65" s="16" cm="1">
        <f t="array" ref="BT65">(1+AO65)*(1+INDEX(fx_rets,$BA65,BT$7))-1</f>
        <v>-1.059677577813245E-2</v>
      </c>
      <c r="BU65" s="16" cm="1">
        <f t="array" ref="BU65">(1+AP65)*(1+INDEX(fx_rets,$BA65,BU$7))-1</f>
        <v>-5.3680374144583487E-3</v>
      </c>
      <c r="BV65" s="17">
        <v>56</v>
      </c>
      <c r="BW65" s="15">
        <f>SUMPRODUCT(base_fx_wts,AW65:AZ65)</f>
        <v>0</v>
      </c>
      <c r="BX65" s="17">
        <v>56</v>
      </c>
      <c r="BY65" s="16">
        <f>(1+BB65)/(1+$BW65)-1</f>
        <v>-4.885531985632241E-6</v>
      </c>
      <c r="BZ65" s="16">
        <f>(1+BC65)/(1+$BW65)-1</f>
        <v>-1.0628856830331435E-3</v>
      </c>
      <c r="CA65" s="16">
        <f>(1+BD65)/(1+$BW65)-1</f>
        <v>-2.0065458118289081E-3</v>
      </c>
      <c r="CB65" s="16">
        <f>(1+BE65)/(1+$BW65)-1</f>
        <v>1.5459070746159931E-4</v>
      </c>
      <c r="CC65" s="16">
        <f>(1+BF65)/(1+$BW65)-1</f>
        <v>-5.2170383686855892E-4</v>
      </c>
      <c r="CD65" s="16">
        <f>(1+BG65)/(1+$BW65)-1</f>
        <v>-2.8094094559091287E-2</v>
      </c>
      <c r="CE65" s="16">
        <f>(1+BH65)/(1+$BW65)-1</f>
        <v>-2.7391780981815717E-2</v>
      </c>
      <c r="CF65" s="16">
        <f>(1+BI65)/(1+$BW65)-1</f>
        <v>-2.5111543037753203E-2</v>
      </c>
      <c r="CG65" s="16">
        <f>(1+BJ65)/(1+$BW65)-1</f>
        <v>-8.14343815185814E-3</v>
      </c>
      <c r="CH65" s="16">
        <f>(1+BK65)/(1+$BW65)-1</f>
        <v>-6.8881279188273137E-3</v>
      </c>
      <c r="CI65" s="16">
        <f>(1+BL65)/(1+$BW65)-1</f>
        <v>-5.7401708611579672E-3</v>
      </c>
      <c r="CJ65" s="16">
        <f>(1+BM65)/(1+$BW65)-1</f>
        <v>-5.2399419636030009E-3</v>
      </c>
      <c r="CK65" s="16">
        <f>(1+BN65)/(1+$BW65)-1</f>
        <v>-4.3202296548090491E-3</v>
      </c>
      <c r="CL65" s="16">
        <f>(1+BO65)/(1+$BW65)-1</f>
        <v>-3.8080554442491588E-2</v>
      </c>
      <c r="CM65" s="16">
        <f>(1+BP65)/(1+$BW65)-1</f>
        <v>-3.825516188023903E-2</v>
      </c>
      <c r="CN65" s="16">
        <f>(1+BQ65)/(1+$BW65)-1</f>
        <v>-3.7259439664129479E-2</v>
      </c>
      <c r="CO65" s="16">
        <f>(1+BR65)/(1+$BW65)-1</f>
        <v>1.7168832053786387E-2</v>
      </c>
      <c r="CP65" s="16">
        <f>(1+BS65)/(1+$BW65)-1</f>
        <v>-1.6507345595550005E-2</v>
      </c>
      <c r="CQ65" s="16">
        <f>(1+BT65)/(1+$BW65)-1</f>
        <v>-1.059677577813245E-2</v>
      </c>
      <c r="CR65" s="16">
        <f>(1+BU65)/(1+$BW65)-1</f>
        <v>-5.3680374144583487E-3</v>
      </c>
    </row>
    <row r="66" spans="1:96" x14ac:dyDescent="0.2">
      <c r="A66" s="17">
        <v>57</v>
      </c>
      <c r="B66" s="25">
        <v>204.95</v>
      </c>
      <c r="C66" s="25">
        <v>1168.595</v>
      </c>
      <c r="D66" s="25">
        <v>2001.088</v>
      </c>
      <c r="E66" s="25">
        <v>1659.8009999999999</v>
      </c>
      <c r="F66" s="25">
        <v>2114.9479999999999</v>
      </c>
      <c r="G66" s="25">
        <v>143.715</v>
      </c>
      <c r="H66" s="25">
        <v>368.87099999999998</v>
      </c>
      <c r="I66" s="25">
        <v>506.47800000000001</v>
      </c>
      <c r="J66" s="25">
        <v>107.78100000000001</v>
      </c>
      <c r="K66" s="25">
        <v>668.39400000000001</v>
      </c>
      <c r="L66" s="25">
        <v>853.46299999999997</v>
      </c>
      <c r="M66" s="25">
        <v>275.23899999999998</v>
      </c>
      <c r="N66" s="25">
        <v>306.99299999999999</v>
      </c>
      <c r="O66" s="25">
        <v>103.803</v>
      </c>
      <c r="P66" s="25">
        <v>195.55699999999999</v>
      </c>
      <c r="Q66" s="25">
        <v>261.346</v>
      </c>
      <c r="R66" s="25">
        <v>3590.02</v>
      </c>
      <c r="S66" s="25">
        <v>2864.74</v>
      </c>
      <c r="T66" s="25">
        <v>6504.33</v>
      </c>
      <c r="U66" s="25">
        <v>15575.92</v>
      </c>
      <c r="V66" s="17">
        <v>57</v>
      </c>
      <c r="W66" s="15">
        <f t="shared" si="79"/>
        <v>1.2946723013409489E-3</v>
      </c>
      <c r="X66" s="15">
        <f>C66/C65-1</f>
        <v>5.9906889937983987E-3</v>
      </c>
      <c r="Y66" s="15">
        <f>D66/D65-1</f>
        <v>1.4459853033993664E-2</v>
      </c>
      <c r="Z66" s="15">
        <f>E66/E65-1</f>
        <v>6.0790218284707542E-3</v>
      </c>
      <c r="AA66" s="15">
        <f>F66/F65-1</f>
        <v>1.2800387698985505E-2</v>
      </c>
      <c r="AB66" s="15">
        <f>G66/G65-1</f>
        <v>6.9582643305032832E-6</v>
      </c>
      <c r="AC66" s="15">
        <f>H66/H65-1</f>
        <v>1.9883793893067381E-3</v>
      </c>
      <c r="AD66" s="15">
        <f>I66/I65-1</f>
        <v>6.0424761042119357E-3</v>
      </c>
      <c r="AE66" s="15">
        <f>J66/J65-1</f>
        <v>7.9855146478502448E-4</v>
      </c>
      <c r="AF66" s="15">
        <f>K66/K65-1</f>
        <v>5.9523899108873124E-3</v>
      </c>
      <c r="AG66" s="15">
        <f>L66/L65-1</f>
        <v>1.7573122982053491E-2</v>
      </c>
      <c r="AH66" s="15">
        <f>M66/M65-1</f>
        <v>1.4954808098155414E-3</v>
      </c>
      <c r="AI66" s="15">
        <f>N66/N65-1</f>
        <v>6.3364584016258885E-3</v>
      </c>
      <c r="AJ66" s="15">
        <f>O66/O65-1</f>
        <v>5.7805138876876327E-5</v>
      </c>
      <c r="AK66" s="15">
        <f>P66/P65-1</f>
        <v>6.396086618363217E-4</v>
      </c>
      <c r="AL66" s="15">
        <f>Q66/Q65-1</f>
        <v>2.3702862753520737E-3</v>
      </c>
      <c r="AM66" s="15">
        <f>R66/R65-1</f>
        <v>2.0851069768739183E-3</v>
      </c>
      <c r="AN66" s="15">
        <f>S66/S65-1</f>
        <v>-6.4873934218601104E-2</v>
      </c>
      <c r="AO66" s="15">
        <f>T66/T65-1</f>
        <v>4.3901335143697651E-2</v>
      </c>
      <c r="AP66" s="15">
        <f>U66/U65-1</f>
        <v>-9.626120831007634E-2</v>
      </c>
      <c r="AQ66" s="17">
        <v>57</v>
      </c>
      <c r="AR66" s="25">
        <v>1</v>
      </c>
      <c r="AS66" s="26">
        <v>0.90039999999999998</v>
      </c>
      <c r="AT66" s="26">
        <v>0.75119999999999998</v>
      </c>
      <c r="AU66" s="25">
        <v>103.2</v>
      </c>
      <c r="AV66" s="17">
        <v>57</v>
      </c>
      <c r="AW66" s="15">
        <f t="shared" si="80"/>
        <v>0</v>
      </c>
      <c r="AX66" s="15">
        <f t="shared" si="81"/>
        <v>-2.3322967569968656E-3</v>
      </c>
      <c r="AY66" s="15">
        <f t="shared" si="82"/>
        <v>-8.0804046858359957E-2</v>
      </c>
      <c r="AZ66" s="15">
        <f t="shared" si="83"/>
        <v>7.2965116279069875E-2</v>
      </c>
      <c r="BA66" s="17">
        <v>57</v>
      </c>
      <c r="BB66" s="16" cm="1">
        <f t="array" ref="BB66">(1+W66)*(1+INDEX(fx_rets,$BA66,BB$7))-1</f>
        <v>1.2946723013409489E-3</v>
      </c>
      <c r="BC66" s="16" cm="1">
        <f t="array" ref="BC66">(1+X66)*(1+INDEX(fx_rets,$BA66,BC$7))-1</f>
        <v>5.9906889937983987E-3</v>
      </c>
      <c r="BD66" s="16" cm="1">
        <f t="array" ref="BD66">(1+Y66)*(1+INDEX(fx_rets,$BA66,BD$7))-1</f>
        <v>1.4459853033993664E-2</v>
      </c>
      <c r="BE66" s="16" cm="1">
        <f t="array" ref="BE66">(1+Z66)*(1+INDEX(fx_rets,$BA66,BE$7))-1</f>
        <v>6.0790218284707542E-3</v>
      </c>
      <c r="BF66" s="16" cm="1">
        <f t="array" ref="BF66">(1+AA66)*(1+INDEX(fx_rets,$BA66,BF$7))-1</f>
        <v>1.2800387698985505E-2</v>
      </c>
      <c r="BG66" s="16" cm="1">
        <f t="array" ref="BG66">(1+AB66)*(1+INDEX(fx_rets,$BA66,BG$7))-1</f>
        <v>-2.3253547214037162E-3</v>
      </c>
      <c r="BH66" s="16" cm="1">
        <f t="array" ref="BH66">(1+AC66)*(1+INDEX(fx_rets,$BA66,BH$7))-1</f>
        <v>-3.4855485849150103E-4</v>
      </c>
      <c r="BI66" s="16" cm="1">
        <f t="array" ref="BI66">(1+AD66)*(1+INDEX(fx_rets,$BA66,BI$7))-1</f>
        <v>3.6960864997930276E-3</v>
      </c>
      <c r="BJ66" s="16" cm="1">
        <f t="array" ref="BJ66">(1+AE66)*(1+INDEX(fx_rets,$BA66,BJ$7))-1</f>
        <v>-8.0070021583554252E-2</v>
      </c>
      <c r="BK66" s="16" cm="1">
        <f t="array" ref="BK66">(1+AF66)*(1+INDEX(fx_rets,$BA66,BK$7))-1</f>
        <v>-7.5332634140751198E-2</v>
      </c>
      <c r="BL66" s="16" cm="1">
        <f t="array" ref="BL66">(1+AG66)*(1+INDEX(fx_rets,$BA66,BL$7))-1</f>
        <v>-6.4650903329195986E-2</v>
      </c>
      <c r="BM66" s="16" cm="1">
        <f t="array" ref="BM66">(1+AH66)*(1+INDEX(fx_rets,$BA66,BM$7))-1</f>
        <v>-7.9429406949976578E-2</v>
      </c>
      <c r="BN66" s="16" cm="1">
        <f t="array" ref="BN66">(1+AI66)*(1+INDEX(fx_rets,$BA66,BN$7))-1</f>
        <v>-7.497959993833514E-2</v>
      </c>
      <c r="BO66" s="16" cm="1">
        <f t="array" ref="BO66">(1+AJ66)*(1+INDEX(fx_rets,$BA66,BO$7))-1</f>
        <v>7.3027139176626399E-2</v>
      </c>
      <c r="BP66" s="16" cm="1">
        <f t="array" ref="BP66">(1+AK66)*(1+INDEX(fx_rets,$BA66,BP$7))-1</f>
        <v>7.3651394061290176E-2</v>
      </c>
      <c r="BQ66" s="16" cm="1">
        <f t="array" ref="BQ66">(1+AL66)*(1+INDEX(fx_rets,$BA66,BQ$7))-1</f>
        <v>7.5508350768117793E-2</v>
      </c>
      <c r="BR66" s="16" cm="1">
        <f t="array" ref="BR66">(1+AM66)*(1+INDEX(fx_rets,$BA66,BR$7))-1</f>
        <v>2.0851069768739183E-3</v>
      </c>
      <c r="BS66" s="16" cm="1">
        <f t="array" ref="BS66">(1+AN66)*(1+INDEX(fx_rets,$BA66,BS$7))-1</f>
        <v>-6.7054925709206348E-2</v>
      </c>
      <c r="BT66" s="16" cm="1">
        <f t="array" ref="BT66">(1+AO66)*(1+INDEX(fx_rets,$BA66,BT$7))-1</f>
        <v>-4.0450117256758178E-2</v>
      </c>
      <c r="BU66" s="16" cm="1">
        <f t="array" ref="BU66">(1+AP66)*(1+INDEX(fx_rets,$BA66,BU$7))-1</f>
        <v>-3.0319802288514941E-2</v>
      </c>
      <c r="BV66" s="17">
        <v>57</v>
      </c>
      <c r="BW66" s="15">
        <f>SUMPRODUCT(base_fx_wts,AW66:AZ66)</f>
        <v>0</v>
      </c>
      <c r="BX66" s="17">
        <v>57</v>
      </c>
      <c r="BY66" s="16">
        <f>(1+BB66)/(1+$BW66)-1</f>
        <v>1.2946723013409489E-3</v>
      </c>
      <c r="BZ66" s="16">
        <f>(1+BC66)/(1+$BW66)-1</f>
        <v>5.9906889937983987E-3</v>
      </c>
      <c r="CA66" s="16">
        <f>(1+BD66)/(1+$BW66)-1</f>
        <v>1.4459853033993664E-2</v>
      </c>
      <c r="CB66" s="16">
        <f>(1+BE66)/(1+$BW66)-1</f>
        <v>6.0790218284707542E-3</v>
      </c>
      <c r="CC66" s="16">
        <f>(1+BF66)/(1+$BW66)-1</f>
        <v>1.2800387698985505E-2</v>
      </c>
      <c r="CD66" s="16">
        <f>(1+BG66)/(1+$BW66)-1</f>
        <v>-2.3253547214037162E-3</v>
      </c>
      <c r="CE66" s="16">
        <f>(1+BH66)/(1+$BW66)-1</f>
        <v>-3.4855485849150103E-4</v>
      </c>
      <c r="CF66" s="16">
        <f>(1+BI66)/(1+$BW66)-1</f>
        <v>3.6960864997930276E-3</v>
      </c>
      <c r="CG66" s="16">
        <f>(1+BJ66)/(1+$BW66)-1</f>
        <v>-8.0070021583554252E-2</v>
      </c>
      <c r="CH66" s="16">
        <f>(1+BK66)/(1+$BW66)-1</f>
        <v>-7.5332634140751198E-2</v>
      </c>
      <c r="CI66" s="16">
        <f>(1+BL66)/(1+$BW66)-1</f>
        <v>-6.4650903329195986E-2</v>
      </c>
      <c r="CJ66" s="16">
        <f>(1+BM66)/(1+$BW66)-1</f>
        <v>-7.9429406949976578E-2</v>
      </c>
      <c r="CK66" s="16">
        <f>(1+BN66)/(1+$BW66)-1</f>
        <v>-7.497959993833514E-2</v>
      </c>
      <c r="CL66" s="16">
        <f>(1+BO66)/(1+$BW66)-1</f>
        <v>7.3027139176626399E-2</v>
      </c>
      <c r="CM66" s="16">
        <f>(1+BP66)/(1+$BW66)-1</f>
        <v>7.3651394061290176E-2</v>
      </c>
      <c r="CN66" s="16">
        <f>(1+BQ66)/(1+$BW66)-1</f>
        <v>7.5508350768117793E-2</v>
      </c>
      <c r="CO66" s="16">
        <f>(1+BR66)/(1+$BW66)-1</f>
        <v>2.0851069768739183E-3</v>
      </c>
      <c r="CP66" s="16">
        <f>(1+BS66)/(1+$BW66)-1</f>
        <v>-6.7054925709206348E-2</v>
      </c>
      <c r="CQ66" s="16">
        <f>(1+BT66)/(1+$BW66)-1</f>
        <v>-4.0450117256758178E-2</v>
      </c>
      <c r="CR66" s="16">
        <f>(1+BU66)/(1+$BW66)-1</f>
        <v>-3.0319802288514941E-2</v>
      </c>
    </row>
    <row r="67" spans="1:96" x14ac:dyDescent="0.2">
      <c r="A67" s="17">
        <v>58</v>
      </c>
      <c r="B67" s="25">
        <v>204.999</v>
      </c>
      <c r="C67" s="25">
        <v>1167.9280000000001</v>
      </c>
      <c r="D67" s="25">
        <v>2000.5540000000001</v>
      </c>
      <c r="E67" s="25">
        <v>1663.5530000000001</v>
      </c>
      <c r="F67" s="25">
        <v>2128.6260000000002</v>
      </c>
      <c r="G67" s="25">
        <v>143.625</v>
      </c>
      <c r="H67" s="25">
        <v>368.649</v>
      </c>
      <c r="I67" s="25">
        <v>506.49599999999998</v>
      </c>
      <c r="J67" s="25">
        <v>107.837</v>
      </c>
      <c r="K67" s="25">
        <v>668.88499999999999</v>
      </c>
      <c r="L67" s="25">
        <v>856.72500000000002</v>
      </c>
      <c r="M67" s="25">
        <v>278.08100000000002</v>
      </c>
      <c r="N67" s="25">
        <v>314.17700000000002</v>
      </c>
      <c r="O67" s="25">
        <v>103.771</v>
      </c>
      <c r="P67" s="25">
        <v>195.36</v>
      </c>
      <c r="Q67" s="25">
        <v>260.73200000000003</v>
      </c>
      <c r="R67" s="25">
        <v>3721.03</v>
      </c>
      <c r="S67" s="25">
        <v>2990.76</v>
      </c>
      <c r="T67" s="25">
        <v>6724.43</v>
      </c>
      <c r="U67" s="25">
        <v>16569.27</v>
      </c>
      <c r="V67" s="17">
        <v>58</v>
      </c>
      <c r="W67" s="15">
        <f t="shared" si="79"/>
        <v>2.3908270309824786E-4</v>
      </c>
      <c r="X67" s="15">
        <f>C67/C66-1</f>
        <v>-5.7077088298329581E-4</v>
      </c>
      <c r="Y67" s="15">
        <f>D67/D66-1</f>
        <v>-2.6685483097188545E-4</v>
      </c>
      <c r="Z67" s="15">
        <f>E67/E66-1</f>
        <v>2.2605119529390816E-3</v>
      </c>
      <c r="AA67" s="15">
        <f>F67/F66-1</f>
        <v>6.4672984867715222E-3</v>
      </c>
      <c r="AB67" s="15">
        <f>G67/G66-1</f>
        <v>-6.2623943220962985E-4</v>
      </c>
      <c r="AC67" s="15">
        <f>H67/H66-1</f>
        <v>-6.0183641435618274E-4</v>
      </c>
      <c r="AD67" s="15">
        <f>I67/I66-1</f>
        <v>3.5539549595453579E-5</v>
      </c>
      <c r="AE67" s="15">
        <f>J67/J66-1</f>
        <v>5.1957209526731774E-4</v>
      </c>
      <c r="AF67" s="15">
        <f>K67/K66-1</f>
        <v>7.3459666005382118E-4</v>
      </c>
      <c r="AG67" s="15">
        <f>L67/L66-1</f>
        <v>3.8220754736879581E-3</v>
      </c>
      <c r="AH67" s="15">
        <f>M67/M66-1</f>
        <v>1.0325571594141936E-2</v>
      </c>
      <c r="AI67" s="15">
        <f>N67/N66-1</f>
        <v>2.3401185043307349E-2</v>
      </c>
      <c r="AJ67" s="15">
        <f>O67/O66-1</f>
        <v>-3.0827625405815962E-4</v>
      </c>
      <c r="AK67" s="15">
        <f>P67/P66-1</f>
        <v>-1.0073789227691421E-3</v>
      </c>
      <c r="AL67" s="15">
        <f>Q67/Q66-1</f>
        <v>-2.3493759231056899E-3</v>
      </c>
      <c r="AM67" s="15">
        <f>R67/R66-1</f>
        <v>3.6492832909008843E-2</v>
      </c>
      <c r="AN67" s="15">
        <f>S67/S66-1</f>
        <v>4.3990030508876954E-2</v>
      </c>
      <c r="AO67" s="15">
        <f>T67/T66-1</f>
        <v>3.3838996483880779E-2</v>
      </c>
      <c r="AP67" s="15">
        <f>U67/U66-1</f>
        <v>6.3774724061243182E-2</v>
      </c>
      <c r="AQ67" s="17">
        <v>58</v>
      </c>
      <c r="AR67" s="25">
        <v>1</v>
      </c>
      <c r="AS67" s="26">
        <v>0.89490000000000003</v>
      </c>
      <c r="AT67" s="26">
        <v>0.75600000000000001</v>
      </c>
      <c r="AU67" s="25">
        <v>102.06</v>
      </c>
      <c r="AV67" s="17">
        <v>58</v>
      </c>
      <c r="AW67" s="15">
        <f t="shared" si="80"/>
        <v>0</v>
      </c>
      <c r="AX67" s="15">
        <f t="shared" si="81"/>
        <v>6.1459380936417229E-3</v>
      </c>
      <c r="AY67" s="15">
        <f t="shared" si="82"/>
        <v>-6.3492063492064377E-3</v>
      </c>
      <c r="AZ67" s="15">
        <f t="shared" si="83"/>
        <v>1.116990005878904E-2</v>
      </c>
      <c r="BA67" s="17">
        <v>58</v>
      </c>
      <c r="BB67" s="16" cm="1">
        <f t="array" ref="BB67">(1+W67)*(1+INDEX(fx_rets,$BA67,BB$7))-1</f>
        <v>2.3908270309824786E-4</v>
      </c>
      <c r="BC67" s="16" cm="1">
        <f t="array" ref="BC67">(1+X67)*(1+INDEX(fx_rets,$BA67,BC$7))-1</f>
        <v>-5.7077088298329581E-4</v>
      </c>
      <c r="BD67" s="16" cm="1">
        <f t="array" ref="BD67">(1+Y67)*(1+INDEX(fx_rets,$BA67,BD$7))-1</f>
        <v>-2.6685483097188545E-4</v>
      </c>
      <c r="BE67" s="16" cm="1">
        <f t="array" ref="BE67">(1+Z67)*(1+INDEX(fx_rets,$BA67,BE$7))-1</f>
        <v>2.2605119529390816E-3</v>
      </c>
      <c r="BF67" s="16" cm="1">
        <f t="array" ref="BF67">(1+AA67)*(1+INDEX(fx_rets,$BA67,BF$7))-1</f>
        <v>6.4672984867715222E-3</v>
      </c>
      <c r="BG67" s="16" cm="1">
        <f t="array" ref="BG67">(1+AB67)*(1+INDEX(fx_rets,$BA67,BG$7))-1</f>
        <v>5.5158498326499661E-3</v>
      </c>
      <c r="BH67" s="16" cm="1">
        <f t="array" ref="BH67">(1+AC67)*(1+INDEX(fx_rets,$BA67,BH$7))-1</f>
        <v>5.540402829940394E-3</v>
      </c>
      <c r="BI67" s="16" cm="1">
        <f t="array" ref="BI67">(1+AD67)*(1+INDEX(fx_rets,$BA67,BI$7))-1</f>
        <v>6.1816960671088328E-3</v>
      </c>
      <c r="BJ67" s="16" cm="1">
        <f t="array" ref="BJ67">(1+AE67)*(1+INDEX(fx_rets,$BA67,BJ$7))-1</f>
        <v>-5.8329331243852645E-3</v>
      </c>
      <c r="BK67" s="16" cm="1">
        <f t="array" ref="BK67">(1+AF67)*(1+INDEX(fx_rets,$BA67,BK$7))-1</f>
        <v>-5.6192737949307681E-3</v>
      </c>
      <c r="BL67" s="16" cm="1">
        <f t="array" ref="BL67">(1+AG67)*(1+INDEX(fx_rets,$BA67,BL$7))-1</f>
        <v>-2.5513980213831555E-3</v>
      </c>
      <c r="BM67" s="16" cm="1">
        <f t="array" ref="BM67">(1+AH67)*(1+INDEX(fx_rets,$BA67,BM$7))-1</f>
        <v>3.9108060602108807E-3</v>
      </c>
      <c r="BN67" s="16" cm="1">
        <f t="array" ref="BN67">(1+AI67)*(1+INDEX(fx_rets,$BA67,BN$7))-1</f>
        <v>1.6903399741444947E-2</v>
      </c>
      <c r="BO67" s="16" cm="1">
        <f t="array" ref="BO67">(1+AJ67)*(1+INDEX(fx_rets,$BA67,BO$7))-1</f>
        <v>1.0858180389782479E-2</v>
      </c>
      <c r="BP67" s="16" cm="1">
        <f t="array" ref="BP67">(1+AK67)*(1+INDEX(fx_rets,$BA67,BP$7))-1</f>
        <v>1.0151268814131198E-2</v>
      </c>
      <c r="BQ67" s="16" cm="1">
        <f t="array" ref="BQ67">(1+AL67)*(1+INDEX(fx_rets,$BA67,BQ$7))-1</f>
        <v>8.794281841421725E-3</v>
      </c>
      <c r="BR67" s="16" cm="1">
        <f t="array" ref="BR67">(1+AM67)*(1+INDEX(fx_rets,$BA67,BR$7))-1</f>
        <v>3.6492832909008843E-2</v>
      </c>
      <c r="BS67" s="16" cm="1">
        <f t="array" ref="BS67">(1+AN67)*(1+INDEX(fx_rets,$BA67,BS$7))-1</f>
        <v>5.0406328606763751E-2</v>
      </c>
      <c r="BT67" s="16" cm="1">
        <f t="array" ref="BT67">(1+AO67)*(1+INDEX(fx_rets,$BA67,BT$7))-1</f>
        <v>2.7274939363348016E-2</v>
      </c>
      <c r="BU67" s="16" cm="1">
        <f t="array" ref="BU67">(1+AP67)*(1+INDEX(fx_rets,$BA67,BU$7))-1</f>
        <v>7.5656981414073066E-2</v>
      </c>
      <c r="BV67" s="17">
        <v>58</v>
      </c>
      <c r="BW67" s="15">
        <f>SUMPRODUCT(base_fx_wts,AW67:AZ67)</f>
        <v>0</v>
      </c>
      <c r="BX67" s="17">
        <v>58</v>
      </c>
      <c r="BY67" s="16">
        <f>(1+BB67)/(1+$BW67)-1</f>
        <v>2.3908270309824786E-4</v>
      </c>
      <c r="BZ67" s="16">
        <f>(1+BC67)/(1+$BW67)-1</f>
        <v>-5.7077088298329581E-4</v>
      </c>
      <c r="CA67" s="16">
        <f>(1+BD67)/(1+$BW67)-1</f>
        <v>-2.6685483097188545E-4</v>
      </c>
      <c r="CB67" s="16">
        <f>(1+BE67)/(1+$BW67)-1</f>
        <v>2.2605119529390816E-3</v>
      </c>
      <c r="CC67" s="16">
        <f>(1+BF67)/(1+$BW67)-1</f>
        <v>6.4672984867715222E-3</v>
      </c>
      <c r="CD67" s="16">
        <f>(1+BG67)/(1+$BW67)-1</f>
        <v>5.5158498326499661E-3</v>
      </c>
      <c r="CE67" s="16">
        <f>(1+BH67)/(1+$BW67)-1</f>
        <v>5.540402829940394E-3</v>
      </c>
      <c r="CF67" s="16">
        <f>(1+BI67)/(1+$BW67)-1</f>
        <v>6.1816960671088328E-3</v>
      </c>
      <c r="CG67" s="16">
        <f>(1+BJ67)/(1+$BW67)-1</f>
        <v>-5.8329331243852645E-3</v>
      </c>
      <c r="CH67" s="16">
        <f>(1+BK67)/(1+$BW67)-1</f>
        <v>-5.6192737949307681E-3</v>
      </c>
      <c r="CI67" s="16">
        <f>(1+BL67)/(1+$BW67)-1</f>
        <v>-2.5513980213831555E-3</v>
      </c>
      <c r="CJ67" s="16">
        <f>(1+BM67)/(1+$BW67)-1</f>
        <v>3.9108060602108807E-3</v>
      </c>
      <c r="CK67" s="16">
        <f>(1+BN67)/(1+$BW67)-1</f>
        <v>1.6903399741444947E-2</v>
      </c>
      <c r="CL67" s="16">
        <f>(1+BO67)/(1+$BW67)-1</f>
        <v>1.0858180389782479E-2</v>
      </c>
      <c r="CM67" s="16">
        <f>(1+BP67)/(1+$BW67)-1</f>
        <v>1.0151268814131198E-2</v>
      </c>
      <c r="CN67" s="16">
        <f>(1+BQ67)/(1+$BW67)-1</f>
        <v>8.794281841421725E-3</v>
      </c>
      <c r="CO67" s="16">
        <f>(1+BR67)/(1+$BW67)-1</f>
        <v>3.6492832909008843E-2</v>
      </c>
      <c r="CP67" s="16">
        <f>(1+BS67)/(1+$BW67)-1</f>
        <v>5.0406328606763751E-2</v>
      </c>
      <c r="CQ67" s="16">
        <f>(1+BT67)/(1+$BW67)-1</f>
        <v>2.7274939363348016E-2</v>
      </c>
      <c r="CR67" s="16">
        <f>(1+BU67)/(1+$BW67)-1</f>
        <v>7.5656981414073066E-2</v>
      </c>
    </row>
    <row r="68" spans="1:96" x14ac:dyDescent="0.2">
      <c r="A68" s="17">
        <v>59</v>
      </c>
      <c r="B68" s="25">
        <v>205.04900000000001</v>
      </c>
      <c r="C68" s="25">
        <v>1165.989</v>
      </c>
      <c r="D68" s="25">
        <v>1990.7059999999999</v>
      </c>
      <c r="E68" s="25">
        <v>1664.085</v>
      </c>
      <c r="F68" s="25">
        <v>2129.6410000000001</v>
      </c>
      <c r="G68" s="25">
        <v>143.54300000000001</v>
      </c>
      <c r="H68" s="25">
        <v>368.3</v>
      </c>
      <c r="I68" s="25">
        <v>505.81400000000002</v>
      </c>
      <c r="J68" s="25">
        <v>107.849</v>
      </c>
      <c r="K68" s="25">
        <v>668.46699999999998</v>
      </c>
      <c r="L68" s="25">
        <v>857.90800000000002</v>
      </c>
      <c r="M68" s="25">
        <v>279.08999999999997</v>
      </c>
      <c r="N68" s="25">
        <v>316.82799999999997</v>
      </c>
      <c r="O68" s="25">
        <v>103.732</v>
      </c>
      <c r="P68" s="25">
        <v>195.13</v>
      </c>
      <c r="Q68" s="25">
        <v>259.94499999999999</v>
      </c>
      <c r="R68" s="25">
        <v>3723.32</v>
      </c>
      <c r="S68" s="25">
        <v>3023.13</v>
      </c>
      <c r="T68" s="25">
        <v>6781.51</v>
      </c>
      <c r="U68" s="25">
        <v>16887.400000000001</v>
      </c>
      <c r="V68" s="17">
        <v>59</v>
      </c>
      <c r="W68" s="15">
        <f t="shared" si="79"/>
        <v>2.4390362879822547E-4</v>
      </c>
      <c r="X68" s="15">
        <f>C68/C67-1</f>
        <v>-1.6602050811351798E-3</v>
      </c>
      <c r="Y68" s="15">
        <f>D68/D67-1</f>
        <v>-4.9226364297090264E-3</v>
      </c>
      <c r="Z68" s="15">
        <f>E68/E67-1</f>
        <v>3.1979744558774392E-4</v>
      </c>
      <c r="AA68" s="15">
        <f>F68/F67-1</f>
        <v>4.7683341272719559E-4</v>
      </c>
      <c r="AB68" s="15">
        <f>G68/G67-1</f>
        <v>-5.7093124456042421E-4</v>
      </c>
      <c r="AC68" s="15">
        <f>H68/H67-1</f>
        <v>-9.4669997748531021E-4</v>
      </c>
      <c r="AD68" s="15">
        <f>I68/I67-1</f>
        <v>-1.3465061915591825E-3</v>
      </c>
      <c r="AE68" s="15">
        <f>J68/J67-1</f>
        <v>1.1127906006280774E-4</v>
      </c>
      <c r="AF68" s="15">
        <f>K68/K67-1</f>
        <v>-6.2492057678076307E-4</v>
      </c>
      <c r="AG68" s="15">
        <f>L68/L67-1</f>
        <v>1.3808398260819477E-3</v>
      </c>
      <c r="AH68" s="15">
        <f>M68/M67-1</f>
        <v>3.6284391957737139E-3</v>
      </c>
      <c r="AI68" s="15">
        <f>N68/N67-1</f>
        <v>8.4379187528047517E-3</v>
      </c>
      <c r="AJ68" s="15">
        <f>O68/O67-1</f>
        <v>-3.758275433406455E-4</v>
      </c>
      <c r="AK68" s="15">
        <f>P68/P67-1</f>
        <v>-1.1773136773137738E-3</v>
      </c>
      <c r="AL68" s="15">
        <f>Q68/Q67-1</f>
        <v>-3.0184250494762477E-3</v>
      </c>
      <c r="AM68" s="15">
        <f>R68/R67-1</f>
        <v>6.1542099902456293E-4</v>
      </c>
      <c r="AN68" s="15">
        <f>S68/S67-1</f>
        <v>1.0823335874493356E-2</v>
      </c>
      <c r="AO68" s="15">
        <f>T68/T67-1</f>
        <v>8.4884518092982475E-3</v>
      </c>
      <c r="AP68" s="15">
        <f>U68/U67-1</f>
        <v>1.9200000965643005E-2</v>
      </c>
      <c r="AQ68" s="17">
        <v>59</v>
      </c>
      <c r="AR68" s="25">
        <v>1</v>
      </c>
      <c r="AS68" s="26">
        <v>0.8962</v>
      </c>
      <c r="AT68" s="26">
        <v>0.7611</v>
      </c>
      <c r="AU68" s="25">
        <v>103.43</v>
      </c>
      <c r="AV68" s="17">
        <v>59</v>
      </c>
      <c r="AW68" s="15">
        <f t="shared" si="80"/>
        <v>0</v>
      </c>
      <c r="AX68" s="15">
        <f t="shared" si="81"/>
        <v>-1.4505690694041062E-3</v>
      </c>
      <c r="AY68" s="15">
        <f t="shared" si="82"/>
        <v>-6.7008277493102453E-3</v>
      </c>
      <c r="AZ68" s="15">
        <f t="shared" si="83"/>
        <v>-1.3245673402301095E-2</v>
      </c>
      <c r="BA68" s="17">
        <v>59</v>
      </c>
      <c r="BB68" s="16" cm="1">
        <f t="array" ref="BB68">(1+W68)*(1+INDEX(fx_rets,$BA68,BB$7))-1</f>
        <v>2.4390362879822547E-4</v>
      </c>
      <c r="BC68" s="16" cm="1">
        <f t="array" ref="BC68">(1+X68)*(1+INDEX(fx_rets,$BA68,BC$7))-1</f>
        <v>-1.6602050811351798E-3</v>
      </c>
      <c r="BD68" s="16" cm="1">
        <f t="array" ref="BD68">(1+Y68)*(1+INDEX(fx_rets,$BA68,BD$7))-1</f>
        <v>-4.9226364297090264E-3</v>
      </c>
      <c r="BE68" s="16" cm="1">
        <f t="array" ref="BE68">(1+Z68)*(1+INDEX(fx_rets,$BA68,BE$7))-1</f>
        <v>3.1979744558774392E-4</v>
      </c>
      <c r="BF68" s="16" cm="1">
        <f t="array" ref="BF68">(1+AA68)*(1+INDEX(fx_rets,$BA68,BF$7))-1</f>
        <v>4.7683341272719559E-4</v>
      </c>
      <c r="BG68" s="16" cm="1">
        <f t="array" ref="BG68">(1+AB68)*(1+INDEX(fx_rets,$BA68,BG$7))-1</f>
        <v>-2.0206721387604487E-3</v>
      </c>
      <c r="BH68" s="16" cm="1">
        <f t="array" ref="BH68">(1+AC68)*(1+INDEX(fx_rets,$BA68,BH$7))-1</f>
        <v>-2.3958957931841107E-3</v>
      </c>
      <c r="BI68" s="16" cm="1">
        <f t="array" ref="BI68">(1+AD68)*(1+INDEX(fx_rets,$BA68,BI$7))-1</f>
        <v>-2.7951220607300709E-3</v>
      </c>
      <c r="BJ68" s="16" cm="1">
        <f t="array" ref="BJ68">(1+AE68)*(1+INDEX(fx_rets,$BA68,BJ$7))-1</f>
        <v>-6.5902943510610656E-3</v>
      </c>
      <c r="BK68" s="16" cm="1">
        <f t="array" ref="BK68">(1+AF68)*(1+INDEX(fx_rets,$BA68,BK$7))-1</f>
        <v>-7.3215608409490374E-3</v>
      </c>
      <c r="BL68" s="16" cm="1">
        <f t="array" ref="BL68">(1+AG68)*(1+INDEX(fx_rets,$BA68,BL$7))-1</f>
        <v>-5.3292406930522951E-3</v>
      </c>
      <c r="BM68" s="16" cm="1">
        <f t="array" ref="BM68">(1+AH68)*(1+INDEX(fx_rets,$BA68,BM$7))-1</f>
        <v>-3.0967020995862349E-3</v>
      </c>
      <c r="BN68" s="16" cm="1">
        <f t="array" ref="BN68">(1+AI68)*(1+INDEX(fx_rets,$BA68,BN$7))-1</f>
        <v>1.6805499633691934E-3</v>
      </c>
      <c r="BO68" s="16" cm="1">
        <f t="array" ref="BO68">(1+AJ68)*(1+INDEX(fx_rets,$BA68,BO$7))-1</f>
        <v>-1.3616522856747082E-2</v>
      </c>
      <c r="BP68" s="16" cm="1">
        <f t="array" ref="BP68">(1+AK68)*(1+INDEX(fx_rets,$BA68,BP$7))-1</f>
        <v>-1.4407392767153082E-2</v>
      </c>
      <c r="BQ68" s="16" cm="1">
        <f t="array" ref="BQ68">(1+AL68)*(1+INDEX(fx_rets,$BA68,BQ$7))-1</f>
        <v>-1.6224117379382674E-2</v>
      </c>
      <c r="BR68" s="16" cm="1">
        <f t="array" ref="BR68">(1+AM68)*(1+INDEX(fx_rets,$BA68,BR$7))-1</f>
        <v>6.1542099902456293E-4</v>
      </c>
      <c r="BS68" s="16" cm="1">
        <f t="array" ref="BS68">(1+AN68)*(1+INDEX(fx_rets,$BA68,BS$7))-1</f>
        <v>9.3570668088418518E-3</v>
      </c>
      <c r="BT68" s="16" cm="1">
        <f t="array" ref="BT68">(1+AO68)*(1+INDEX(fx_rets,$BA68,BT$7))-1</f>
        <v>1.7307444065555178E-3</v>
      </c>
      <c r="BU68" s="16" cm="1">
        <f t="array" ref="BU68">(1+AP68)*(1+INDEX(fx_rets,$BA68,BU$7))-1</f>
        <v>5.7000106212270474E-3</v>
      </c>
      <c r="BV68" s="17">
        <v>59</v>
      </c>
      <c r="BW68" s="15">
        <f>SUMPRODUCT(base_fx_wts,AW68:AZ68)</f>
        <v>0</v>
      </c>
      <c r="BX68" s="17">
        <v>59</v>
      </c>
      <c r="BY68" s="16">
        <f>(1+BB68)/(1+$BW68)-1</f>
        <v>2.4390362879822547E-4</v>
      </c>
      <c r="BZ68" s="16">
        <f>(1+BC68)/(1+$BW68)-1</f>
        <v>-1.6602050811351798E-3</v>
      </c>
      <c r="CA68" s="16">
        <f>(1+BD68)/(1+$BW68)-1</f>
        <v>-4.9226364297090264E-3</v>
      </c>
      <c r="CB68" s="16">
        <f>(1+BE68)/(1+$BW68)-1</f>
        <v>3.1979744558774392E-4</v>
      </c>
      <c r="CC68" s="16">
        <f>(1+BF68)/(1+$BW68)-1</f>
        <v>4.7683341272719559E-4</v>
      </c>
      <c r="CD68" s="16">
        <f>(1+BG68)/(1+$BW68)-1</f>
        <v>-2.0206721387604487E-3</v>
      </c>
      <c r="CE68" s="16">
        <f>(1+BH68)/(1+$BW68)-1</f>
        <v>-2.3958957931841107E-3</v>
      </c>
      <c r="CF68" s="16">
        <f>(1+BI68)/(1+$BW68)-1</f>
        <v>-2.7951220607300709E-3</v>
      </c>
      <c r="CG68" s="16">
        <f>(1+BJ68)/(1+$BW68)-1</f>
        <v>-6.5902943510610656E-3</v>
      </c>
      <c r="CH68" s="16">
        <f>(1+BK68)/(1+$BW68)-1</f>
        <v>-7.3215608409490374E-3</v>
      </c>
      <c r="CI68" s="16">
        <f>(1+BL68)/(1+$BW68)-1</f>
        <v>-5.3292406930522951E-3</v>
      </c>
      <c r="CJ68" s="16">
        <f>(1+BM68)/(1+$BW68)-1</f>
        <v>-3.0967020995862349E-3</v>
      </c>
      <c r="CK68" s="16">
        <f>(1+BN68)/(1+$BW68)-1</f>
        <v>1.6805499633691934E-3</v>
      </c>
      <c r="CL68" s="16">
        <f>(1+BO68)/(1+$BW68)-1</f>
        <v>-1.3616522856747082E-2</v>
      </c>
      <c r="CM68" s="16">
        <f>(1+BP68)/(1+$BW68)-1</f>
        <v>-1.4407392767153082E-2</v>
      </c>
      <c r="CN68" s="16">
        <f>(1+BQ68)/(1+$BW68)-1</f>
        <v>-1.6224117379382674E-2</v>
      </c>
      <c r="CO68" s="16">
        <f>(1+BR68)/(1+$BW68)-1</f>
        <v>6.1542099902456293E-4</v>
      </c>
      <c r="CP68" s="16">
        <f>(1+BS68)/(1+$BW68)-1</f>
        <v>9.3570668088418518E-3</v>
      </c>
      <c r="CQ68" s="16">
        <f>(1+BT68)/(1+$BW68)-1</f>
        <v>1.7307444065555178E-3</v>
      </c>
      <c r="CR68" s="16">
        <f>(1+BU68)/(1+$BW68)-1</f>
        <v>5.7000106212270474E-3</v>
      </c>
    </row>
    <row r="69" spans="1:96" x14ac:dyDescent="0.2">
      <c r="A69" s="17">
        <v>60</v>
      </c>
      <c r="B69" s="25">
        <v>205.16300000000001</v>
      </c>
      <c r="C69" s="25">
        <v>1167.3440000000001</v>
      </c>
      <c r="D69" s="25">
        <v>1995.3910000000001</v>
      </c>
      <c r="E69" s="25">
        <v>1665.3679999999999</v>
      </c>
      <c r="F69" s="25">
        <v>2131.9659999999999</v>
      </c>
      <c r="G69" s="25">
        <v>143.49799999999999</v>
      </c>
      <c r="H69" s="25">
        <v>368.50400000000002</v>
      </c>
      <c r="I69" s="25">
        <v>506.78800000000001</v>
      </c>
      <c r="J69" s="25">
        <v>107.833</v>
      </c>
      <c r="K69" s="25">
        <v>668.57299999999998</v>
      </c>
      <c r="L69" s="25">
        <v>857.41700000000003</v>
      </c>
      <c r="M69" s="25">
        <v>279.52999999999997</v>
      </c>
      <c r="N69" s="25">
        <v>317.065</v>
      </c>
      <c r="O69" s="25">
        <v>103.74</v>
      </c>
      <c r="P69" s="25">
        <v>195.42599999999999</v>
      </c>
      <c r="Q69" s="25">
        <v>260.71499999999997</v>
      </c>
      <c r="R69" s="25">
        <v>3722.43</v>
      </c>
      <c r="S69" s="25">
        <v>3002.24</v>
      </c>
      <c r="T69" s="25">
        <v>6899.33</v>
      </c>
      <c r="U69" s="25">
        <v>16449.84</v>
      </c>
      <c r="V69" s="17">
        <v>60</v>
      </c>
      <c r="W69" s="15">
        <f t="shared" si="79"/>
        <v>5.5596467185892173E-4</v>
      </c>
      <c r="X69" s="15">
        <f>C69/C68-1</f>
        <v>1.1621035875981622E-3</v>
      </c>
      <c r="Y69" s="15">
        <f>D69/D68-1</f>
        <v>2.3534364190394008E-3</v>
      </c>
      <c r="Z69" s="15">
        <f>E69/E68-1</f>
        <v>7.7099427012439214E-4</v>
      </c>
      <c r="AA69" s="15">
        <f>F69/F68-1</f>
        <v>1.0917333015281194E-3</v>
      </c>
      <c r="AB69" s="15">
        <f>G69/G68-1</f>
        <v>-3.1349491093268789E-4</v>
      </c>
      <c r="AC69" s="15">
        <f>H69/H68-1</f>
        <v>5.5389628020630077E-4</v>
      </c>
      <c r="AD69" s="15">
        <f>I69/I68-1</f>
        <v>1.9256090183348284E-3</v>
      </c>
      <c r="AE69" s="15">
        <f>J69/J68-1</f>
        <v>-1.4835557121539722E-4</v>
      </c>
      <c r="AF69" s="15">
        <f>K69/K68-1</f>
        <v>1.5857177691636082E-4</v>
      </c>
      <c r="AG69" s="15">
        <f>L69/L68-1</f>
        <v>-5.723224401683602E-4</v>
      </c>
      <c r="AH69" s="15">
        <f>M69/M68-1</f>
        <v>1.576552366620021E-3</v>
      </c>
      <c r="AI69" s="15">
        <f>N69/N68-1</f>
        <v>7.4803994596450707E-4</v>
      </c>
      <c r="AJ69" s="15">
        <f>O69/O68-1</f>
        <v>7.7121813905067782E-5</v>
      </c>
      <c r="AK69" s="15">
        <f>P69/P68-1</f>
        <v>1.5169374263310775E-3</v>
      </c>
      <c r="AL69" s="15">
        <f>Q69/Q68-1</f>
        <v>2.9621650733808735E-3</v>
      </c>
      <c r="AM69" s="15">
        <f>R69/R68-1</f>
        <v>-2.3903398042612878E-4</v>
      </c>
      <c r="AN69" s="15">
        <f>S69/S68-1</f>
        <v>-6.9100567954405445E-3</v>
      </c>
      <c r="AO69" s="15">
        <f>T69/T68-1</f>
        <v>1.7373711754461674E-2</v>
      </c>
      <c r="AP69" s="15">
        <f>U69/U68-1</f>
        <v>-2.5910442104764564E-2</v>
      </c>
      <c r="AQ69" s="17">
        <v>60</v>
      </c>
      <c r="AR69" s="25">
        <v>1</v>
      </c>
      <c r="AS69" s="26">
        <v>0.8901</v>
      </c>
      <c r="AT69" s="26">
        <v>0.77049999999999996</v>
      </c>
      <c r="AU69" s="25">
        <v>101.35</v>
      </c>
      <c r="AV69" s="17">
        <v>60</v>
      </c>
      <c r="AW69" s="15">
        <f t="shared" si="80"/>
        <v>0</v>
      </c>
      <c r="AX69" s="15">
        <f t="shared" si="81"/>
        <v>6.8531625660037676E-3</v>
      </c>
      <c r="AY69" s="15">
        <f t="shared" si="82"/>
        <v>-1.2199870214146591E-2</v>
      </c>
      <c r="AZ69" s="15">
        <f t="shared" si="83"/>
        <v>2.0522940305870874E-2</v>
      </c>
      <c r="BA69" s="17">
        <v>60</v>
      </c>
      <c r="BB69" s="16" cm="1">
        <f t="array" ref="BB69">(1+W69)*(1+INDEX(fx_rets,$BA69,BB$7))-1</f>
        <v>5.5596467185892173E-4</v>
      </c>
      <c r="BC69" s="16" cm="1">
        <f t="array" ref="BC69">(1+X69)*(1+INDEX(fx_rets,$BA69,BC$7))-1</f>
        <v>1.1621035875981622E-3</v>
      </c>
      <c r="BD69" s="16" cm="1">
        <f t="array" ref="BD69">(1+Y69)*(1+INDEX(fx_rets,$BA69,BD$7))-1</f>
        <v>2.3534364190394008E-3</v>
      </c>
      <c r="BE69" s="16" cm="1">
        <f t="array" ref="BE69">(1+Z69)*(1+INDEX(fx_rets,$BA69,BE$7))-1</f>
        <v>7.7099427012439214E-4</v>
      </c>
      <c r="BF69" s="16" cm="1">
        <f t="array" ref="BF69">(1+AA69)*(1+INDEX(fx_rets,$BA69,BF$7))-1</f>
        <v>1.0917333015281194E-3</v>
      </c>
      <c r="BG69" s="16" cm="1">
        <f t="array" ref="BG69">(1+AB69)*(1+INDEX(fx_rets,$BA69,BG$7))-1</f>
        <v>6.5375192234828905E-3</v>
      </c>
      <c r="BH69" s="16" cm="1">
        <f t="array" ref="BH69">(1+AC69)*(1+INDEX(fx_rets,$BA69,BH$7))-1</f>
        <v>7.4108547874629505E-3</v>
      </c>
      <c r="BI69" s="16" cm="1">
        <f t="array" ref="BI69">(1+AD69)*(1+INDEX(fx_rets,$BA69,BI$7))-1</f>
        <v>8.7919680959798185E-3</v>
      </c>
      <c r="BJ69" s="16" cm="1">
        <f t="array" ref="BJ69">(1+AE69)*(1+INDEX(fx_rets,$BA69,BJ$7))-1</f>
        <v>-1.2346415866647642E-2</v>
      </c>
      <c r="BK69" s="16" cm="1">
        <f t="array" ref="BK69">(1+AF69)*(1+INDEX(fx_rets,$BA69,BK$7))-1</f>
        <v>-1.2043232992328234E-2</v>
      </c>
      <c r="BL69" s="16" cm="1">
        <f t="array" ref="BL69">(1+AG69)*(1+INDEX(fx_rets,$BA69,BL$7))-1</f>
        <v>-1.2765210394824256E-2</v>
      </c>
      <c r="BM69" s="16" cm="1">
        <f t="array" ref="BM69">(1+AH69)*(1+INDEX(fx_rets,$BA69,BM$7))-1</f>
        <v>-1.0642551581785176E-2</v>
      </c>
      <c r="BN69" s="16" cm="1">
        <f t="array" ref="BN69">(1+AI69)*(1+INDEX(fx_rets,$BA69,BN$7))-1</f>
        <v>-1.1460956258437793E-2</v>
      </c>
      <c r="BO69" s="16" cm="1">
        <f t="array" ref="BO69">(1+AJ69)*(1+INDEX(fx_rets,$BA69,BO$7))-1</f>
        <v>2.060164488615901E-2</v>
      </c>
      <c r="BP69" s="16" cm="1">
        <f t="array" ref="BP69">(1+AK69)*(1+INDEX(fx_rets,$BA69,BP$7))-1</f>
        <v>2.2071009748450221E-2</v>
      </c>
      <c r="BQ69" s="16" cm="1">
        <f t="array" ref="BQ69">(1+AL69)*(1+INDEX(fx_rets,$BA69,BQ$7))-1</f>
        <v>2.3545897716228836E-2</v>
      </c>
      <c r="BR69" s="16" cm="1">
        <f t="array" ref="BR69">(1+AM69)*(1+INDEX(fx_rets,$BA69,BR$7))-1</f>
        <v>-2.3903398042612878E-4</v>
      </c>
      <c r="BS69" s="16" cm="1">
        <f t="array" ref="BS69">(1+AN69)*(1+INDEX(fx_rets,$BA69,BS$7))-1</f>
        <v>-1.0424997199620645E-4</v>
      </c>
      <c r="BT69" s="16" cm="1">
        <f t="array" ref="BT69">(1+AO69)*(1+INDEX(fx_rets,$BA69,BT$7))-1</f>
        <v>4.9618845117727073E-3</v>
      </c>
      <c r="BU69" s="16" cm="1">
        <f t="array" ref="BU69">(1+AP69)*(1+INDEX(fx_rets,$BA69,BU$7))-1</f>
        <v>-5.919260255508485E-3</v>
      </c>
      <c r="BV69" s="17">
        <v>60</v>
      </c>
      <c r="BW69" s="15">
        <f>SUMPRODUCT(base_fx_wts,AW69:AZ69)</f>
        <v>0</v>
      </c>
      <c r="BX69" s="17">
        <v>60</v>
      </c>
      <c r="BY69" s="16">
        <f>(1+BB69)/(1+$BW69)-1</f>
        <v>5.5596467185892173E-4</v>
      </c>
      <c r="BZ69" s="16">
        <f>(1+BC69)/(1+$BW69)-1</f>
        <v>1.1621035875981622E-3</v>
      </c>
      <c r="CA69" s="16">
        <f>(1+BD69)/(1+$BW69)-1</f>
        <v>2.3534364190394008E-3</v>
      </c>
      <c r="CB69" s="16">
        <f>(1+BE69)/(1+$BW69)-1</f>
        <v>7.7099427012439214E-4</v>
      </c>
      <c r="CC69" s="16">
        <f>(1+BF69)/(1+$BW69)-1</f>
        <v>1.0917333015281194E-3</v>
      </c>
      <c r="CD69" s="16">
        <f>(1+BG69)/(1+$BW69)-1</f>
        <v>6.5375192234828905E-3</v>
      </c>
      <c r="CE69" s="16">
        <f>(1+BH69)/(1+$BW69)-1</f>
        <v>7.4108547874629505E-3</v>
      </c>
      <c r="CF69" s="16">
        <f>(1+BI69)/(1+$BW69)-1</f>
        <v>8.7919680959798185E-3</v>
      </c>
      <c r="CG69" s="16">
        <f>(1+BJ69)/(1+$BW69)-1</f>
        <v>-1.2346415866647642E-2</v>
      </c>
      <c r="CH69" s="16">
        <f>(1+BK69)/(1+$BW69)-1</f>
        <v>-1.2043232992328234E-2</v>
      </c>
      <c r="CI69" s="16">
        <f>(1+BL69)/(1+$BW69)-1</f>
        <v>-1.2765210394824256E-2</v>
      </c>
      <c r="CJ69" s="16">
        <f>(1+BM69)/(1+$BW69)-1</f>
        <v>-1.0642551581785176E-2</v>
      </c>
      <c r="CK69" s="16">
        <f>(1+BN69)/(1+$BW69)-1</f>
        <v>-1.1460956258437793E-2</v>
      </c>
      <c r="CL69" s="16">
        <f>(1+BO69)/(1+$BW69)-1</f>
        <v>2.060164488615901E-2</v>
      </c>
      <c r="CM69" s="16">
        <f>(1+BP69)/(1+$BW69)-1</f>
        <v>2.2071009748450221E-2</v>
      </c>
      <c r="CN69" s="16">
        <f>(1+BQ69)/(1+$BW69)-1</f>
        <v>2.3545897716228836E-2</v>
      </c>
      <c r="CO69" s="16">
        <f>(1+BR69)/(1+$BW69)-1</f>
        <v>-2.3903398042612878E-4</v>
      </c>
      <c r="CP69" s="16">
        <f>(1+BS69)/(1+$BW69)-1</f>
        <v>-1.0424997199620645E-4</v>
      </c>
      <c r="CQ69" s="16">
        <f>(1+BT69)/(1+$BW69)-1</f>
        <v>4.9618845117727073E-3</v>
      </c>
      <c r="CR69" s="16">
        <f>(1+BU69)/(1+$BW69)-1</f>
        <v>-5.919260255508485E-3</v>
      </c>
    </row>
    <row r="70" spans="1:96" x14ac:dyDescent="0.2">
      <c r="A70" s="17">
        <v>61</v>
      </c>
      <c r="B70" s="25">
        <v>205.25800000000001</v>
      </c>
      <c r="C70" s="25">
        <v>1166.5630000000001</v>
      </c>
      <c r="D70" s="25">
        <v>1987.9659999999999</v>
      </c>
      <c r="E70" s="25">
        <v>1666.1579999999999</v>
      </c>
      <c r="F70" s="25">
        <v>2127.1030000000001</v>
      </c>
      <c r="G70" s="25">
        <v>143.43799999999999</v>
      </c>
      <c r="H70" s="25">
        <v>367.91399999999999</v>
      </c>
      <c r="I70" s="25">
        <v>503.65499999999997</v>
      </c>
      <c r="J70" s="25">
        <v>107.836</v>
      </c>
      <c r="K70" s="25">
        <v>666.30799999999999</v>
      </c>
      <c r="L70" s="25">
        <v>847.57799999999997</v>
      </c>
      <c r="M70" s="25">
        <v>279.09399999999999</v>
      </c>
      <c r="N70" s="25">
        <v>314.113</v>
      </c>
      <c r="O70" s="25">
        <v>103.715</v>
      </c>
      <c r="P70" s="25">
        <v>195.233</v>
      </c>
      <c r="Q70" s="25">
        <v>260.12700000000001</v>
      </c>
      <c r="R70" s="25">
        <v>3653.21</v>
      </c>
      <c r="S70" s="25">
        <v>3055.25</v>
      </c>
      <c r="T70" s="25">
        <v>6954.22</v>
      </c>
      <c r="U70" s="25">
        <v>17425.02</v>
      </c>
      <c r="V70" s="17">
        <v>61</v>
      </c>
      <c r="W70" s="15">
        <f t="shared" si="79"/>
        <v>4.6304645574490877E-4</v>
      </c>
      <c r="X70" s="15">
        <f>C70/C69-1</f>
        <v>-6.6904014583524241E-4</v>
      </c>
      <c r="Y70" s="15">
        <f>D70/D69-1</f>
        <v>-3.7210752178395978E-3</v>
      </c>
      <c r="Z70" s="15">
        <f>E70/E69-1</f>
        <v>4.7436962881475253E-4</v>
      </c>
      <c r="AA70" s="15">
        <f>F70/F69-1</f>
        <v>-2.2809932240944741E-3</v>
      </c>
      <c r="AB70" s="15">
        <f>G70/G69-1</f>
        <v>-4.1812429441523413E-4</v>
      </c>
      <c r="AC70" s="15">
        <f>H70/H69-1</f>
        <v>-1.6010681023815865E-3</v>
      </c>
      <c r="AD70" s="15">
        <f>I70/I69-1</f>
        <v>-6.1820721879760621E-3</v>
      </c>
      <c r="AE70" s="15">
        <f>J70/J69-1</f>
        <v>2.782079697305484E-5</v>
      </c>
      <c r="AF70" s="15">
        <f>K70/K69-1</f>
        <v>-3.3878125500131917E-3</v>
      </c>
      <c r="AG70" s="15">
        <f>L70/L69-1</f>
        <v>-1.1475163193638616E-2</v>
      </c>
      <c r="AH70" s="15">
        <f>M70/M69-1</f>
        <v>-1.5597610274388218E-3</v>
      </c>
      <c r="AI70" s="15">
        <f>N70/N69-1</f>
        <v>-9.3103937678393756E-3</v>
      </c>
      <c r="AJ70" s="15">
        <f>O70/O69-1</f>
        <v>-2.4098708309228112E-4</v>
      </c>
      <c r="AK70" s="15">
        <f>P70/P69-1</f>
        <v>-9.87586093968984E-4</v>
      </c>
      <c r="AL70" s="15">
        <f>Q70/Q69-1</f>
        <v>-2.2553362867497873E-3</v>
      </c>
      <c r="AM70" s="15">
        <f>R70/R69-1</f>
        <v>-1.8595379899689179E-2</v>
      </c>
      <c r="AN70" s="15">
        <f>S70/S69-1</f>
        <v>1.7656816243871276E-2</v>
      </c>
      <c r="AO70" s="15">
        <f>T70/T69-1</f>
        <v>7.9558449878467385E-3</v>
      </c>
      <c r="AP70" s="15">
        <f>U70/U69-1</f>
        <v>5.9282035569950819E-2</v>
      </c>
      <c r="AQ70" s="17">
        <v>61</v>
      </c>
      <c r="AR70" s="25">
        <v>1</v>
      </c>
      <c r="AS70" s="26">
        <v>0.91069999999999995</v>
      </c>
      <c r="AT70" s="26">
        <v>0.81689999999999996</v>
      </c>
      <c r="AU70" s="25">
        <v>104.82</v>
      </c>
      <c r="AV70" s="17">
        <v>61</v>
      </c>
      <c r="AW70" s="15">
        <f t="shared" si="80"/>
        <v>0</v>
      </c>
      <c r="AX70" s="15">
        <f t="shared" si="81"/>
        <v>-2.2619962666081017E-2</v>
      </c>
      <c r="AY70" s="15">
        <f t="shared" si="82"/>
        <v>-5.6800097931203331E-2</v>
      </c>
      <c r="AZ70" s="15">
        <f t="shared" si="83"/>
        <v>-3.3104369395153599E-2</v>
      </c>
      <c r="BA70" s="17">
        <v>61</v>
      </c>
      <c r="BB70" s="16" cm="1">
        <f t="array" ref="BB70">(1+W70)*(1+INDEX(fx_rets,$BA70,BB$7))-1</f>
        <v>4.6304645574490877E-4</v>
      </c>
      <c r="BC70" s="16" cm="1">
        <f t="array" ref="BC70">(1+X70)*(1+INDEX(fx_rets,$BA70,BC$7))-1</f>
        <v>-6.6904014583524241E-4</v>
      </c>
      <c r="BD70" s="16" cm="1">
        <f t="array" ref="BD70">(1+Y70)*(1+INDEX(fx_rets,$BA70,BD$7))-1</f>
        <v>-3.7210752178395978E-3</v>
      </c>
      <c r="BE70" s="16" cm="1">
        <f t="array" ref="BE70">(1+Z70)*(1+INDEX(fx_rets,$BA70,BE$7))-1</f>
        <v>4.7436962881475253E-4</v>
      </c>
      <c r="BF70" s="16" cm="1">
        <f t="array" ref="BF70">(1+AA70)*(1+INDEX(fx_rets,$BA70,BF$7))-1</f>
        <v>-2.2809932240944741E-3</v>
      </c>
      <c r="BG70" s="16" cm="1">
        <f t="array" ref="BG70">(1+AB70)*(1+INDEX(fx_rets,$BA70,BG$7))-1</f>
        <v>-2.3028629004566814E-2</v>
      </c>
      <c r="BH70" s="16" cm="1">
        <f t="array" ref="BH70">(1+AC70)*(1+INDEX(fx_rets,$BA70,BH$7))-1</f>
        <v>-2.4184814667760901E-2</v>
      </c>
      <c r="BI70" s="16" cm="1">
        <f t="array" ref="BI70">(1+AD70)*(1+INDEX(fx_rets,$BA70,BI$7))-1</f>
        <v>-2.8662196611966007E-2</v>
      </c>
      <c r="BJ70" s="16" cm="1">
        <f t="array" ref="BJ70">(1+AE70)*(1+INDEX(fx_rets,$BA70,BJ$7))-1</f>
        <v>-5.6773857358222823E-2</v>
      </c>
      <c r="BK70" s="16" cm="1">
        <f t="array" ref="BK70">(1+AF70)*(1+INDEX(fx_rets,$BA70,BK$7))-1</f>
        <v>-5.9995482396603239E-2</v>
      </c>
      <c r="BL70" s="16" cm="1">
        <f t="array" ref="BL70">(1+AG70)*(1+INDEX(fx_rets,$BA70,BL$7))-1</f>
        <v>-6.7623470731666746E-2</v>
      </c>
      <c r="BM70" s="16" cm="1">
        <f t="array" ref="BM70">(1+AH70)*(1+INDEX(fx_rets,$BA70,BM$7))-1</f>
        <v>-5.8271264379534338E-2</v>
      </c>
      <c r="BN70" s="16" cm="1">
        <f t="array" ref="BN70">(1+AI70)*(1+INDEX(fx_rets,$BA70,BN$7))-1</f>
        <v>-6.5581660421251353E-2</v>
      </c>
      <c r="BO70" s="16" cm="1">
        <f t="array" ref="BO70">(1+AJ70)*(1+INDEX(fx_rets,$BA70,BO$7))-1</f>
        <v>-3.3337378752827718E-2</v>
      </c>
      <c r="BP70" s="16" cm="1">
        <f t="array" ref="BP70">(1+AK70)*(1+INDEX(fx_rets,$BA70,BP$7))-1</f>
        <v>-3.4059262074258356E-2</v>
      </c>
      <c r="BQ70" s="16" cm="1">
        <f t="array" ref="BQ70">(1+AL70)*(1+INDEX(fx_rets,$BA70,BQ$7))-1</f>
        <v>-3.5285044196356474E-2</v>
      </c>
      <c r="BR70" s="16" cm="1">
        <f t="array" ref="BR70">(1+AM70)*(1+INDEX(fx_rets,$BA70,BR$7))-1</f>
        <v>-1.8595379899689179E-2</v>
      </c>
      <c r="BS70" s="16" cm="1">
        <f t="array" ref="BS70">(1+AN70)*(1+INDEX(fx_rets,$BA70,BS$7))-1</f>
        <v>-5.3625429464480012E-3</v>
      </c>
      <c r="BT70" s="16" cm="1">
        <f t="array" ref="BT70">(1+AO70)*(1+INDEX(fx_rets,$BA70,BT$7))-1</f>
        <v>-4.9296145717791728E-2</v>
      </c>
      <c r="BU70" s="16" cm="1">
        <f t="array" ref="BU70">(1+AP70)*(1+INDEX(fx_rets,$BA70,BU$7))-1</f>
        <v>2.421517177079302E-2</v>
      </c>
      <c r="BV70" s="17">
        <v>61</v>
      </c>
      <c r="BW70" s="15">
        <f>SUMPRODUCT(base_fx_wts,AW70:AZ70)</f>
        <v>0</v>
      </c>
      <c r="BX70" s="17">
        <v>61</v>
      </c>
      <c r="BY70" s="16">
        <f>(1+BB70)/(1+$BW70)-1</f>
        <v>4.6304645574490877E-4</v>
      </c>
      <c r="BZ70" s="16">
        <f>(1+BC70)/(1+$BW70)-1</f>
        <v>-6.6904014583524241E-4</v>
      </c>
      <c r="CA70" s="16">
        <f>(1+BD70)/(1+$BW70)-1</f>
        <v>-3.7210752178395978E-3</v>
      </c>
      <c r="CB70" s="16">
        <f>(1+BE70)/(1+$BW70)-1</f>
        <v>4.7436962881475253E-4</v>
      </c>
      <c r="CC70" s="16">
        <f>(1+BF70)/(1+$BW70)-1</f>
        <v>-2.2809932240944741E-3</v>
      </c>
      <c r="CD70" s="16">
        <f>(1+BG70)/(1+$BW70)-1</f>
        <v>-2.3028629004566814E-2</v>
      </c>
      <c r="CE70" s="16">
        <f>(1+BH70)/(1+$BW70)-1</f>
        <v>-2.4184814667760901E-2</v>
      </c>
      <c r="CF70" s="16">
        <f>(1+BI70)/(1+$BW70)-1</f>
        <v>-2.8662196611966007E-2</v>
      </c>
      <c r="CG70" s="16">
        <f>(1+BJ70)/(1+$BW70)-1</f>
        <v>-5.6773857358222823E-2</v>
      </c>
      <c r="CH70" s="16">
        <f>(1+BK70)/(1+$BW70)-1</f>
        <v>-5.9995482396603239E-2</v>
      </c>
      <c r="CI70" s="16">
        <f>(1+BL70)/(1+$BW70)-1</f>
        <v>-6.7623470731666746E-2</v>
      </c>
      <c r="CJ70" s="16">
        <f>(1+BM70)/(1+$BW70)-1</f>
        <v>-5.8271264379534338E-2</v>
      </c>
      <c r="CK70" s="16">
        <f>(1+BN70)/(1+$BW70)-1</f>
        <v>-6.5581660421251353E-2</v>
      </c>
      <c r="CL70" s="16">
        <f>(1+BO70)/(1+$BW70)-1</f>
        <v>-3.3337378752827718E-2</v>
      </c>
      <c r="CM70" s="16">
        <f>(1+BP70)/(1+$BW70)-1</f>
        <v>-3.4059262074258356E-2</v>
      </c>
      <c r="CN70" s="16">
        <f>(1+BQ70)/(1+$BW70)-1</f>
        <v>-3.5285044196356474E-2</v>
      </c>
      <c r="CO70" s="16">
        <f>(1+BR70)/(1+$BW70)-1</f>
        <v>-1.8595379899689179E-2</v>
      </c>
      <c r="CP70" s="16">
        <f>(1+BS70)/(1+$BW70)-1</f>
        <v>-5.3625429464480012E-3</v>
      </c>
      <c r="CQ70" s="16">
        <f>(1+BT70)/(1+$BW70)-1</f>
        <v>-4.9296145717791728E-2</v>
      </c>
      <c r="CR70" s="16">
        <f>(1+BU70)/(1+$BW70)-1</f>
        <v>2.421517177079302E-2</v>
      </c>
    </row>
    <row r="71" spans="1:96" x14ac:dyDescent="0.2">
      <c r="A71" s="17">
        <v>62</v>
      </c>
      <c r="B71" s="25">
        <v>205.249</v>
      </c>
      <c r="C71" s="25">
        <v>1161.934</v>
      </c>
      <c r="D71" s="25">
        <v>1956.0909999999999</v>
      </c>
      <c r="E71" s="25">
        <v>1659.1020000000001</v>
      </c>
      <c r="F71" s="25">
        <v>2093.6840000000002</v>
      </c>
      <c r="G71" s="25">
        <v>143.428</v>
      </c>
      <c r="H71" s="25">
        <v>368.61399999999998</v>
      </c>
      <c r="I71" s="25">
        <v>504.72699999999998</v>
      </c>
      <c r="J71" s="25">
        <v>107.90600000000001</v>
      </c>
      <c r="K71" s="25">
        <v>667.90899999999999</v>
      </c>
      <c r="L71" s="25">
        <v>848.56200000000001</v>
      </c>
      <c r="M71" s="25">
        <v>279.80200000000002</v>
      </c>
      <c r="N71" s="25">
        <v>314.38900000000001</v>
      </c>
      <c r="O71" s="25">
        <v>103.667</v>
      </c>
      <c r="P71" s="25">
        <v>194.90799999999999</v>
      </c>
      <c r="Q71" s="25">
        <v>259.14499999999998</v>
      </c>
      <c r="R71" s="25">
        <v>3785.37</v>
      </c>
      <c r="S71" s="25">
        <v>3051.61</v>
      </c>
      <c r="T71" s="25">
        <v>6783.79</v>
      </c>
      <c r="U71" s="25">
        <v>18308.48</v>
      </c>
      <c r="V71" s="17">
        <v>62</v>
      </c>
      <c r="W71" s="15">
        <f t="shared" si="79"/>
        <v>-4.3847255649098749E-5</v>
      </c>
      <c r="X71" s="15">
        <f>C71/C70-1</f>
        <v>-3.9680668767997362E-3</v>
      </c>
      <c r="Y71" s="15">
        <f>D71/D70-1</f>
        <v>-1.6033976436216735E-2</v>
      </c>
      <c r="Z71" s="15">
        <f>E71/E70-1</f>
        <v>-4.234892489187625E-3</v>
      </c>
      <c r="AA71" s="15">
        <f>F71/F70-1</f>
        <v>-1.5711039850914488E-2</v>
      </c>
      <c r="AB71" s="15">
        <f>G71/G70-1</f>
        <v>-6.9716532578478763E-5</v>
      </c>
      <c r="AC71" s="15">
        <f>H71/H70-1</f>
        <v>1.9026185467254653E-3</v>
      </c>
      <c r="AD71" s="15">
        <f>I71/I70-1</f>
        <v>2.1284410955912936E-3</v>
      </c>
      <c r="AE71" s="15">
        <f>J71/J70-1</f>
        <v>6.4913386995080202E-4</v>
      </c>
      <c r="AF71" s="15">
        <f>K71/K70-1</f>
        <v>2.4027927024738993E-3</v>
      </c>
      <c r="AG71" s="15">
        <f>L71/L70-1</f>
        <v>1.1609550979378991E-3</v>
      </c>
      <c r="AH71" s="15">
        <f>M71/M70-1</f>
        <v>2.5367797229607358E-3</v>
      </c>
      <c r="AI71" s="15">
        <f>N71/N70-1</f>
        <v>8.7866468436526013E-4</v>
      </c>
      <c r="AJ71" s="15">
        <f>O71/O70-1</f>
        <v>-4.6280672998122441E-4</v>
      </c>
      <c r="AK71" s="15">
        <f>P71/P70-1</f>
        <v>-1.6646775903664812E-3</v>
      </c>
      <c r="AL71" s="15">
        <f>Q71/Q70-1</f>
        <v>-3.7750790959801828E-3</v>
      </c>
      <c r="AM71" s="15">
        <f>R71/R70-1</f>
        <v>3.61764037654555E-2</v>
      </c>
      <c r="AN71" s="15">
        <f>S71/S70-1</f>
        <v>-1.1913918664593348E-3</v>
      </c>
      <c r="AO71" s="15">
        <f>T71/T70-1</f>
        <v>-2.4507421393053508E-2</v>
      </c>
      <c r="AP71" s="15">
        <f>U71/U70-1</f>
        <v>5.0700659167105533E-2</v>
      </c>
      <c r="AQ71" s="17">
        <v>62</v>
      </c>
      <c r="AR71" s="25">
        <v>1</v>
      </c>
      <c r="AS71" s="26">
        <v>0.94440000000000002</v>
      </c>
      <c r="AT71" s="26">
        <v>0.79959999999999998</v>
      </c>
      <c r="AU71" s="25">
        <v>114.46</v>
      </c>
      <c r="AV71" s="17">
        <v>62</v>
      </c>
      <c r="AW71" s="15">
        <f t="shared" si="80"/>
        <v>0</v>
      </c>
      <c r="AX71" s="15">
        <f t="shared" si="81"/>
        <v>-3.5684032189750137E-2</v>
      </c>
      <c r="AY71" s="15">
        <f t="shared" si="82"/>
        <v>2.1635817908954413E-2</v>
      </c>
      <c r="AZ71" s="15">
        <f t="shared" si="83"/>
        <v>-8.4221562117770432E-2</v>
      </c>
      <c r="BA71" s="17">
        <v>62</v>
      </c>
      <c r="BB71" s="16" cm="1">
        <f t="array" ref="BB71">(1+W71)*(1+INDEX(fx_rets,$BA71,BB$7))-1</f>
        <v>-4.3847255649098749E-5</v>
      </c>
      <c r="BC71" s="16" cm="1">
        <f t="array" ref="BC71">(1+X71)*(1+INDEX(fx_rets,$BA71,BC$7))-1</f>
        <v>-3.9680668767997362E-3</v>
      </c>
      <c r="BD71" s="16" cm="1">
        <f t="array" ref="BD71">(1+Y71)*(1+INDEX(fx_rets,$BA71,BD$7))-1</f>
        <v>-1.6033976436216735E-2</v>
      </c>
      <c r="BE71" s="16" cm="1">
        <f t="array" ref="BE71">(1+Z71)*(1+INDEX(fx_rets,$BA71,BE$7))-1</f>
        <v>-4.234892489187625E-3</v>
      </c>
      <c r="BF71" s="16" cm="1">
        <f t="array" ref="BF71">(1+AA71)*(1+INDEX(fx_rets,$BA71,BF$7))-1</f>
        <v>-1.5711039850914488E-2</v>
      </c>
      <c r="BG71" s="16" cm="1">
        <f t="array" ref="BG71">(1+AB71)*(1+INDEX(fx_rets,$BA71,BG$7))-1</f>
        <v>-3.5751260955335873E-2</v>
      </c>
      <c r="BH71" s="16" cm="1">
        <f t="array" ref="BH71">(1+AC71)*(1+INDEX(fx_rets,$BA71,BH$7))-1</f>
        <v>-3.3849306744490826E-2</v>
      </c>
      <c r="BI71" s="16" cm="1">
        <f t="array" ref="BI71">(1+AD71)*(1+INDEX(fx_rets,$BA71,BI$7))-1</f>
        <v>-3.3631542454727881E-2</v>
      </c>
      <c r="BJ71" s="16" cm="1">
        <f t="array" ref="BJ71">(1+AE71)*(1+INDEX(fx_rets,$BA71,BJ$7))-1</f>
        <v>2.2298996321113984E-2</v>
      </c>
      <c r="BK71" s="16" cm="1">
        <f t="array" ref="BK71">(1+AF71)*(1+INDEX(fx_rets,$BA71,BK$7))-1</f>
        <v>2.409059699681193E-2</v>
      </c>
      <c r="BL71" s="16" cm="1">
        <f t="array" ref="BL71">(1+AG71)*(1+INDEX(fx_rets,$BA71,BL$7))-1</f>
        <v>2.2821891219991786E-2</v>
      </c>
      <c r="BM71" s="16" cm="1">
        <f t="array" ref="BM71">(1+AH71)*(1+INDEX(fx_rets,$BA71,BM$7))-1</f>
        <v>2.4227482936076239E-2</v>
      </c>
      <c r="BN71" s="16" cm="1">
        <f t="array" ref="BN71">(1+AI71)*(1+INDEX(fx_rets,$BA71,BN$7))-1</f>
        <v>2.2533493222433698E-2</v>
      </c>
      <c r="BO71" s="16" cm="1">
        <f t="array" ref="BO71">(1+AJ71)*(1+INDEX(fx_rets,$BA71,BO$7))-1</f>
        <v>-8.4645390541994048E-2</v>
      </c>
      <c r="BP71" s="16" cm="1">
        <f t="array" ref="BP71">(1+AK71)*(1+INDEX(fx_rets,$BA71,BP$7))-1</f>
        <v>-8.5746037961053845E-2</v>
      </c>
      <c r="BQ71" s="16" cm="1">
        <f t="array" ref="BQ71">(1+AL71)*(1+INDEX(fx_rets,$BA71,BQ$7))-1</f>
        <v>-8.7678698155169044E-2</v>
      </c>
      <c r="BR71" s="16" cm="1">
        <f t="array" ref="BR71">(1+AM71)*(1+INDEX(fx_rets,$BA71,BR$7))-1</f>
        <v>3.61764037654555E-2</v>
      </c>
      <c r="BS71" s="16" cm="1">
        <f t="array" ref="BS71">(1+AN71)*(1+INDEX(fx_rets,$BA71,BS$7))-1</f>
        <v>-3.6832910390496076E-2</v>
      </c>
      <c r="BT71" s="16" cm="1">
        <f t="array" ref="BT71">(1+AO71)*(1+INDEX(fx_rets,$BA71,BT$7))-1</f>
        <v>-3.401841590777166E-3</v>
      </c>
      <c r="BU71" s="16" cm="1">
        <f t="array" ref="BU71">(1+AP71)*(1+INDEX(fx_rets,$BA71,BU$7))-1</f>
        <v>-3.7790991666119211E-2</v>
      </c>
      <c r="BV71" s="17">
        <v>62</v>
      </c>
      <c r="BW71" s="15">
        <f>SUMPRODUCT(base_fx_wts,AW71:AZ71)</f>
        <v>0</v>
      </c>
      <c r="BX71" s="17">
        <v>62</v>
      </c>
      <c r="BY71" s="16">
        <f>(1+BB71)/(1+$BW71)-1</f>
        <v>-4.3847255649098749E-5</v>
      </c>
      <c r="BZ71" s="16">
        <f>(1+BC71)/(1+$BW71)-1</f>
        <v>-3.9680668767997362E-3</v>
      </c>
      <c r="CA71" s="16">
        <f>(1+BD71)/(1+$BW71)-1</f>
        <v>-1.6033976436216735E-2</v>
      </c>
      <c r="CB71" s="16">
        <f>(1+BE71)/(1+$BW71)-1</f>
        <v>-4.234892489187625E-3</v>
      </c>
      <c r="CC71" s="16">
        <f>(1+BF71)/(1+$BW71)-1</f>
        <v>-1.5711039850914488E-2</v>
      </c>
      <c r="CD71" s="16">
        <f>(1+BG71)/(1+$BW71)-1</f>
        <v>-3.5751260955335873E-2</v>
      </c>
      <c r="CE71" s="16">
        <f>(1+BH71)/(1+$BW71)-1</f>
        <v>-3.3849306744490826E-2</v>
      </c>
      <c r="CF71" s="16">
        <f>(1+BI71)/(1+$BW71)-1</f>
        <v>-3.3631542454727881E-2</v>
      </c>
      <c r="CG71" s="16">
        <f>(1+BJ71)/(1+$BW71)-1</f>
        <v>2.2298996321113984E-2</v>
      </c>
      <c r="CH71" s="16">
        <f>(1+BK71)/(1+$BW71)-1</f>
        <v>2.409059699681193E-2</v>
      </c>
      <c r="CI71" s="16">
        <f>(1+BL71)/(1+$BW71)-1</f>
        <v>2.2821891219991786E-2</v>
      </c>
      <c r="CJ71" s="16">
        <f>(1+BM71)/(1+$BW71)-1</f>
        <v>2.4227482936076239E-2</v>
      </c>
      <c r="CK71" s="16">
        <f>(1+BN71)/(1+$BW71)-1</f>
        <v>2.2533493222433698E-2</v>
      </c>
      <c r="CL71" s="16">
        <f>(1+BO71)/(1+$BW71)-1</f>
        <v>-8.4645390541994048E-2</v>
      </c>
      <c r="CM71" s="16">
        <f>(1+BP71)/(1+$BW71)-1</f>
        <v>-8.5746037961053845E-2</v>
      </c>
      <c r="CN71" s="16">
        <f>(1+BQ71)/(1+$BW71)-1</f>
        <v>-8.7678698155169044E-2</v>
      </c>
      <c r="CO71" s="16">
        <f>(1+BR71)/(1+$BW71)-1</f>
        <v>3.61764037654555E-2</v>
      </c>
      <c r="CP71" s="16">
        <f>(1+BS71)/(1+$BW71)-1</f>
        <v>-3.6832910390496076E-2</v>
      </c>
      <c r="CQ71" s="16">
        <f>(1+BT71)/(1+$BW71)-1</f>
        <v>-3.401841590777166E-3</v>
      </c>
      <c r="CR71" s="16">
        <f>(1+BU71)/(1+$BW71)-1</f>
        <v>-3.7790991666119211E-2</v>
      </c>
    </row>
    <row r="72" spans="1:96" x14ac:dyDescent="0.2">
      <c r="A72" s="17">
        <v>63</v>
      </c>
      <c r="B72" s="25">
        <v>205.35400000000001</v>
      </c>
      <c r="C72" s="25">
        <v>1162.279</v>
      </c>
      <c r="D72" s="25">
        <v>1956.385</v>
      </c>
      <c r="E72" s="25">
        <v>1661.82</v>
      </c>
      <c r="F72" s="25">
        <v>2098.8139999999999</v>
      </c>
      <c r="G72" s="25">
        <v>143.34200000000001</v>
      </c>
      <c r="H72" s="25">
        <v>368.54899999999998</v>
      </c>
      <c r="I72" s="25">
        <v>506.25099999999998</v>
      </c>
      <c r="J72" s="25">
        <v>107.94499999999999</v>
      </c>
      <c r="K72" s="25">
        <v>669.14400000000001</v>
      </c>
      <c r="L72" s="25">
        <v>852.79</v>
      </c>
      <c r="M72" s="25">
        <v>280.91699999999997</v>
      </c>
      <c r="N72" s="25">
        <v>317.40499999999997</v>
      </c>
      <c r="O72" s="25">
        <v>103.651</v>
      </c>
      <c r="P72" s="25">
        <v>194.94900000000001</v>
      </c>
      <c r="Q72" s="25">
        <v>259.21199999999999</v>
      </c>
      <c r="R72" s="25">
        <v>3858.41</v>
      </c>
      <c r="S72" s="25">
        <v>3290.52</v>
      </c>
      <c r="T72" s="25">
        <v>7142.83</v>
      </c>
      <c r="U72" s="25">
        <v>19114.37</v>
      </c>
      <c r="V72" s="17">
        <v>63</v>
      </c>
      <c r="W72" s="15">
        <f t="shared" si="79"/>
        <v>5.1157374700983027E-4</v>
      </c>
      <c r="X72" s="15">
        <f>C72/C71-1</f>
        <v>2.9691875786408417E-4</v>
      </c>
      <c r="Y72" s="15">
        <f>D72/D71-1</f>
        <v>1.5029975599301082E-4</v>
      </c>
      <c r="Z72" s="15">
        <f>E72/E71-1</f>
        <v>1.638235623849349E-3</v>
      </c>
      <c r="AA72" s="15">
        <f>F72/F71-1</f>
        <v>2.4502264907213522E-3</v>
      </c>
      <c r="AB72" s="15">
        <f>G72/G71-1</f>
        <v>-5.9960398248593005E-4</v>
      </c>
      <c r="AC72" s="15">
        <f>H72/H71-1</f>
        <v>-1.7633622163015783E-4</v>
      </c>
      <c r="AD72" s="15">
        <f>I72/I71-1</f>
        <v>3.0194540811170345E-3</v>
      </c>
      <c r="AE72" s="15">
        <f>J72/J71-1</f>
        <v>3.6142568531860597E-4</v>
      </c>
      <c r="AF72" s="15">
        <f>K72/K71-1</f>
        <v>1.8490542873355054E-3</v>
      </c>
      <c r="AG72" s="15">
        <f>L72/L71-1</f>
        <v>4.9825469441242554E-3</v>
      </c>
      <c r="AH72" s="15">
        <f>M72/M71-1</f>
        <v>3.9849607937039178E-3</v>
      </c>
      <c r="AI72" s="15">
        <f>N72/N71-1</f>
        <v>9.5932109583984904E-3</v>
      </c>
      <c r="AJ72" s="15">
        <f>O72/O71-1</f>
        <v>-1.543403397417098E-4</v>
      </c>
      <c r="AK72" s="15">
        <f>P72/P71-1</f>
        <v>2.1035565497573572E-4</v>
      </c>
      <c r="AL72" s="15">
        <f>Q72/Q71-1</f>
        <v>2.5854251480827983E-4</v>
      </c>
      <c r="AM72" s="15">
        <f>R72/R71-1</f>
        <v>1.9295339689383129E-2</v>
      </c>
      <c r="AN72" s="15">
        <f>S72/S71-1</f>
        <v>7.8289820783127517E-2</v>
      </c>
      <c r="AO72" s="15">
        <f>T72/T71-1</f>
        <v>5.2926166641361183E-2</v>
      </c>
      <c r="AP72" s="15">
        <f>U72/U71-1</f>
        <v>4.4017307826755614E-2</v>
      </c>
      <c r="AQ72" s="17">
        <v>63</v>
      </c>
      <c r="AR72" s="25">
        <v>1</v>
      </c>
      <c r="AS72" s="26">
        <v>0.9506</v>
      </c>
      <c r="AT72" s="26">
        <v>0.81010000000000004</v>
      </c>
      <c r="AU72" s="25">
        <v>116.96</v>
      </c>
      <c r="AV72" s="17">
        <v>63</v>
      </c>
      <c r="AW72" s="15">
        <f t="shared" si="80"/>
        <v>0</v>
      </c>
      <c r="AX72" s="15">
        <f t="shared" si="81"/>
        <v>-6.5221965074689914E-3</v>
      </c>
      <c r="AY72" s="15">
        <f t="shared" si="82"/>
        <v>-1.2961362794716824E-2</v>
      </c>
      <c r="AZ72" s="15">
        <f t="shared" si="83"/>
        <v>-2.1374829001368001E-2</v>
      </c>
      <c r="BA72" s="17">
        <v>63</v>
      </c>
      <c r="BB72" s="16" cm="1">
        <f t="array" ref="BB72">(1+W72)*(1+INDEX(fx_rets,$BA72,BB$7))-1</f>
        <v>5.1157374700983027E-4</v>
      </c>
      <c r="BC72" s="16" cm="1">
        <f t="array" ref="BC72">(1+X72)*(1+INDEX(fx_rets,$BA72,BC$7))-1</f>
        <v>2.9691875786408417E-4</v>
      </c>
      <c r="BD72" s="16" cm="1">
        <f t="array" ref="BD72">(1+Y72)*(1+INDEX(fx_rets,$BA72,BD$7))-1</f>
        <v>1.5029975599301082E-4</v>
      </c>
      <c r="BE72" s="16" cm="1">
        <f t="array" ref="BE72">(1+Z72)*(1+INDEX(fx_rets,$BA72,BE$7))-1</f>
        <v>1.638235623849349E-3</v>
      </c>
      <c r="BF72" s="16" cm="1">
        <f t="array" ref="BF72">(1+AA72)*(1+INDEX(fx_rets,$BA72,BF$7))-1</f>
        <v>2.4502264907213522E-3</v>
      </c>
      <c r="BG72" s="16" cm="1">
        <f t="array" ref="BG72">(1+AB72)*(1+INDEX(fx_rets,$BA72,BG$7))-1</f>
        <v>-7.1178897549545317E-3</v>
      </c>
      <c r="BH72" s="16" cm="1">
        <f t="array" ref="BH72">(1+AC72)*(1+INDEX(fx_rets,$BA72,BH$7))-1</f>
        <v>-6.6973826296102823E-3</v>
      </c>
      <c r="BI72" s="16" cm="1">
        <f t="array" ref="BI72">(1+AD72)*(1+INDEX(fx_rets,$BA72,BI$7))-1</f>
        <v>-3.5224358992143046E-3</v>
      </c>
      <c r="BJ72" s="16" cm="1">
        <f t="array" ref="BJ72">(1+AE72)*(1+INDEX(fx_rets,$BA72,BJ$7))-1</f>
        <v>-1.260462167882892E-2</v>
      </c>
      <c r="BK72" s="16" cm="1">
        <f t="array" ref="BK72">(1+AF72)*(1+INDEX(fx_rets,$BA72,BK$7))-1</f>
        <v>-1.1136274770826571E-2</v>
      </c>
      <c r="BL72" s="16" cm="1">
        <f t="array" ref="BL72">(1+AG72)*(1+INDEX(fx_rets,$BA72,BL$7))-1</f>
        <v>-8.0433964491770649E-3</v>
      </c>
      <c r="BM72" s="16" cm="1">
        <f t="array" ref="BM72">(1+AH72)*(1+INDEX(fx_rets,$BA72,BM$7))-1</f>
        <v>-9.0280525235828524E-3</v>
      </c>
      <c r="BN72" s="16" cm="1">
        <f t="array" ref="BN72">(1+AI72)*(1+INDEX(fx_rets,$BA72,BN$7))-1</f>
        <v>-3.4924929239164015E-3</v>
      </c>
      <c r="BO72" s="16" cm="1">
        <f t="array" ref="BO72">(1+AJ72)*(1+INDEX(fx_rets,$BA72,BO$7))-1</f>
        <v>-2.1525870342739672E-2</v>
      </c>
      <c r="BP72" s="16" cm="1">
        <f t="array" ref="BP72">(1+AK72)*(1+INDEX(fx_rets,$BA72,BP$7))-1</f>
        <v>-2.1168969662546888E-2</v>
      </c>
      <c r="BQ72" s="16" cm="1">
        <f t="array" ref="BQ72">(1+AL72)*(1+INDEX(fx_rets,$BA72,BQ$7))-1</f>
        <v>-2.1121812788603367E-2</v>
      </c>
      <c r="BR72" s="16" cm="1">
        <f t="array" ref="BR72">(1+AM72)*(1+INDEX(fx_rets,$BA72,BR$7))-1</f>
        <v>1.9295339689383129E-2</v>
      </c>
      <c r="BS72" s="16" cm="1">
        <f t="array" ref="BS72">(1+AN72)*(1+INDEX(fx_rets,$BA72,BS$7))-1</f>
        <v>7.1257002679976367E-2</v>
      </c>
      <c r="BT72" s="16" cm="1">
        <f t="array" ref="BT72">(1+AO72)*(1+INDEX(fx_rets,$BA72,BT$7))-1</f>
        <v>3.927880859947197E-2</v>
      </c>
      <c r="BU72" s="16" cm="1">
        <f t="array" ref="BU72">(1+AP72)*(1+INDEX(fx_rets,$BA72,BU$7))-1</f>
        <v>2.1701616397490131E-2</v>
      </c>
      <c r="BV72" s="17">
        <v>63</v>
      </c>
      <c r="BW72" s="15">
        <f>SUMPRODUCT(base_fx_wts,AW72:AZ72)</f>
        <v>0</v>
      </c>
      <c r="BX72" s="17">
        <v>63</v>
      </c>
      <c r="BY72" s="16">
        <f>(1+BB72)/(1+$BW72)-1</f>
        <v>5.1157374700983027E-4</v>
      </c>
      <c r="BZ72" s="16">
        <f>(1+BC72)/(1+$BW72)-1</f>
        <v>2.9691875786408417E-4</v>
      </c>
      <c r="CA72" s="16">
        <f>(1+BD72)/(1+$BW72)-1</f>
        <v>1.5029975599301082E-4</v>
      </c>
      <c r="CB72" s="16">
        <f>(1+BE72)/(1+$BW72)-1</f>
        <v>1.638235623849349E-3</v>
      </c>
      <c r="CC72" s="16">
        <f>(1+BF72)/(1+$BW72)-1</f>
        <v>2.4502264907213522E-3</v>
      </c>
      <c r="CD72" s="16">
        <f>(1+BG72)/(1+$BW72)-1</f>
        <v>-7.1178897549545317E-3</v>
      </c>
      <c r="CE72" s="16">
        <f>(1+BH72)/(1+$BW72)-1</f>
        <v>-6.6973826296102823E-3</v>
      </c>
      <c r="CF72" s="16">
        <f>(1+BI72)/(1+$BW72)-1</f>
        <v>-3.5224358992143046E-3</v>
      </c>
      <c r="CG72" s="16">
        <f>(1+BJ72)/(1+$BW72)-1</f>
        <v>-1.260462167882892E-2</v>
      </c>
      <c r="CH72" s="16">
        <f>(1+BK72)/(1+$BW72)-1</f>
        <v>-1.1136274770826571E-2</v>
      </c>
      <c r="CI72" s="16">
        <f>(1+BL72)/(1+$BW72)-1</f>
        <v>-8.0433964491770649E-3</v>
      </c>
      <c r="CJ72" s="16">
        <f>(1+BM72)/(1+$BW72)-1</f>
        <v>-9.0280525235828524E-3</v>
      </c>
      <c r="CK72" s="16">
        <f>(1+BN72)/(1+$BW72)-1</f>
        <v>-3.4924929239164015E-3</v>
      </c>
      <c r="CL72" s="16">
        <f>(1+BO72)/(1+$BW72)-1</f>
        <v>-2.1525870342739672E-2</v>
      </c>
      <c r="CM72" s="16">
        <f>(1+BP72)/(1+$BW72)-1</f>
        <v>-2.1168969662546888E-2</v>
      </c>
      <c r="CN72" s="16">
        <f>(1+BQ72)/(1+$BW72)-1</f>
        <v>-2.1121812788603367E-2</v>
      </c>
      <c r="CO72" s="16">
        <f>(1+BR72)/(1+$BW72)-1</f>
        <v>1.9295339689383129E-2</v>
      </c>
      <c r="CP72" s="16">
        <f>(1+BS72)/(1+$BW72)-1</f>
        <v>7.1257002679976367E-2</v>
      </c>
      <c r="CQ72" s="16">
        <f>(1+BT72)/(1+$BW72)-1</f>
        <v>3.927880859947197E-2</v>
      </c>
      <c r="CR72" s="16">
        <f>(1+BU72)/(1+$BW72)-1</f>
        <v>2.1701616397490131E-2</v>
      </c>
    </row>
    <row r="73" spans="1:96" x14ac:dyDescent="0.2">
      <c r="A73" s="17">
        <v>64</v>
      </c>
      <c r="B73" s="25">
        <v>205.542</v>
      </c>
      <c r="C73" s="25">
        <v>1163.7429999999999</v>
      </c>
      <c r="D73" s="25">
        <v>1960.7170000000001</v>
      </c>
      <c r="E73" s="25">
        <v>1666.5920000000001</v>
      </c>
      <c r="F73" s="25">
        <v>2108.6930000000002</v>
      </c>
      <c r="G73" s="25">
        <v>143.13800000000001</v>
      </c>
      <c r="H73" s="25">
        <v>367.85899999999998</v>
      </c>
      <c r="I73" s="25">
        <v>503.505</v>
      </c>
      <c r="J73" s="25">
        <v>107.925</v>
      </c>
      <c r="K73" s="25">
        <v>667.721</v>
      </c>
      <c r="L73" s="25">
        <v>848.90899999999999</v>
      </c>
      <c r="M73" s="25">
        <v>281.18599999999998</v>
      </c>
      <c r="N73" s="25">
        <v>317.596</v>
      </c>
      <c r="O73" s="25">
        <v>103.628</v>
      </c>
      <c r="P73" s="25">
        <v>194.96700000000001</v>
      </c>
      <c r="Q73" s="25">
        <v>259.14400000000001</v>
      </c>
      <c r="R73" s="25">
        <v>3930.34</v>
      </c>
      <c r="S73" s="25">
        <v>3230.68</v>
      </c>
      <c r="T73" s="25">
        <v>7099.15</v>
      </c>
      <c r="U73" s="25">
        <v>19041.34</v>
      </c>
      <c r="V73" s="17">
        <v>64</v>
      </c>
      <c r="W73" s="15">
        <f t="shared" si="79"/>
        <v>9.1549227188170157E-4</v>
      </c>
      <c r="X73" s="15">
        <f>C73/C72-1</f>
        <v>1.2595942970663465E-3</v>
      </c>
      <c r="Y73" s="15">
        <f>D73/D72-1</f>
        <v>2.2142880874675974E-3</v>
      </c>
      <c r="Z73" s="15">
        <f>E73/E72-1</f>
        <v>2.8715504687633064E-3</v>
      </c>
      <c r="AA73" s="15">
        <f>F73/F72-1</f>
        <v>4.7069440169544841E-3</v>
      </c>
      <c r="AB73" s="15">
        <f>G73/G72-1</f>
        <v>-1.4231697618284356E-3</v>
      </c>
      <c r="AC73" s="15">
        <f>H73/H72-1</f>
        <v>-1.8722069521285301E-3</v>
      </c>
      <c r="AD73" s="15">
        <f>I73/I72-1</f>
        <v>-5.4241868164210949E-3</v>
      </c>
      <c r="AE73" s="15">
        <f>J73/J72-1</f>
        <v>-1.8527954050673312E-4</v>
      </c>
      <c r="AF73" s="15">
        <f>K73/K72-1</f>
        <v>-2.1265975634542356E-3</v>
      </c>
      <c r="AG73" s="15">
        <f>L73/L72-1</f>
        <v>-4.5509445467231124E-3</v>
      </c>
      <c r="AH73" s="15">
        <f>M73/M72-1</f>
        <v>9.5757821705344526E-4</v>
      </c>
      <c r="AI73" s="15">
        <f>N73/N72-1</f>
        <v>6.0175485578373156E-4</v>
      </c>
      <c r="AJ73" s="15">
        <f>O73/O72-1</f>
        <v>-2.2189848626641417E-4</v>
      </c>
      <c r="AK73" s="15">
        <f>P73/P72-1</f>
        <v>9.2331840635173634E-5</v>
      </c>
      <c r="AL73" s="15">
        <f>Q73/Q72-1</f>
        <v>-2.6233353394122805E-4</v>
      </c>
      <c r="AM73" s="15">
        <f>R73/R72-1</f>
        <v>1.8642394146811903E-2</v>
      </c>
      <c r="AN73" s="15">
        <f>S73/S72-1</f>
        <v>-1.8185575532134735E-2</v>
      </c>
      <c r="AO73" s="15">
        <f>T73/T72-1</f>
        <v>-6.1152232378482996E-3</v>
      </c>
      <c r="AP73" s="15">
        <f>U73/U72-1</f>
        <v>-3.8206856935383282E-3</v>
      </c>
      <c r="AQ73" s="17">
        <v>64</v>
      </c>
      <c r="AR73" s="25">
        <v>1</v>
      </c>
      <c r="AS73" s="26">
        <v>0.92610000000000003</v>
      </c>
      <c r="AT73" s="26">
        <v>0.79490000000000005</v>
      </c>
      <c r="AU73" s="25">
        <v>112.8</v>
      </c>
      <c r="AV73" s="17">
        <v>64</v>
      </c>
      <c r="AW73" s="15">
        <f t="shared" si="80"/>
        <v>0</v>
      </c>
      <c r="AX73" s="15">
        <f t="shared" si="81"/>
        <v>2.6455026455026509E-2</v>
      </c>
      <c r="AY73" s="15">
        <f t="shared" si="82"/>
        <v>1.912190212605358E-2</v>
      </c>
      <c r="AZ73" s="15">
        <f t="shared" si="83"/>
        <v>3.6879432624113528E-2</v>
      </c>
      <c r="BA73" s="17">
        <v>64</v>
      </c>
      <c r="BB73" s="16" cm="1">
        <f t="array" ref="BB73">(1+W73)*(1+INDEX(fx_rets,$BA73,BB$7))-1</f>
        <v>9.1549227188170157E-4</v>
      </c>
      <c r="BC73" s="16" cm="1">
        <f t="array" ref="BC73">(1+X73)*(1+INDEX(fx_rets,$BA73,BC$7))-1</f>
        <v>1.2595942970663465E-3</v>
      </c>
      <c r="BD73" s="16" cm="1">
        <f t="array" ref="BD73">(1+Y73)*(1+INDEX(fx_rets,$BA73,BD$7))-1</f>
        <v>2.2142880874675974E-3</v>
      </c>
      <c r="BE73" s="16" cm="1">
        <f t="array" ref="BE73">(1+Z73)*(1+INDEX(fx_rets,$BA73,BE$7))-1</f>
        <v>2.8715504687633064E-3</v>
      </c>
      <c r="BF73" s="16" cm="1">
        <f t="array" ref="BF73">(1+AA73)*(1+INDEX(fx_rets,$BA73,BF$7))-1</f>
        <v>4.7069440169544841E-3</v>
      </c>
      <c r="BG73" s="16" cm="1">
        <f t="array" ref="BG73">(1+AB73)*(1+INDEX(fx_rets,$BA73,BG$7))-1</f>
        <v>2.4994206699498811E-2</v>
      </c>
      <c r="BH73" s="16" cm="1">
        <f t="array" ref="BH73">(1+AC73)*(1+INDEX(fx_rets,$BA73,BH$7))-1</f>
        <v>2.4533290218450077E-2</v>
      </c>
      <c r="BI73" s="16" cm="1">
        <f t="array" ref="BI73">(1+AD73)*(1+INDEX(fx_rets,$BA73,BI$7))-1</f>
        <v>2.0887342632879946E-2</v>
      </c>
      <c r="BJ73" s="16" cm="1">
        <f t="array" ref="BJ73">(1+AE73)*(1+INDEX(fx_rets,$BA73,BJ$7))-1</f>
        <v>1.8933079688307375E-2</v>
      </c>
      <c r="BK73" s="16" cm="1">
        <f t="array" ref="BK73">(1+AF73)*(1+INDEX(fx_rets,$BA73,BK$7))-1</f>
        <v>1.6954639972129426E-2</v>
      </c>
      <c r="BL73" s="16" cm="1">
        <f t="array" ref="BL73">(1+AG73)*(1+INDEX(fx_rets,$BA73,BL$7))-1</f>
        <v>1.4483934863126935E-2</v>
      </c>
      <c r="BM73" s="16" cm="1">
        <f t="array" ref="BM73">(1+AH73)*(1+INDEX(fx_rets,$BA73,BM$7))-1</f>
        <v>2.0097791060051495E-2</v>
      </c>
      <c r="BN73" s="16" cm="1">
        <f t="array" ref="BN73">(1+AI73)*(1+INDEX(fx_rets,$BA73,BN$7))-1</f>
        <v>1.973516367929351E-2</v>
      </c>
      <c r="BO73" s="16" cm="1">
        <f t="array" ref="BO73">(1+AJ73)*(1+INDEX(fx_rets,$BA73,BO$7))-1</f>
        <v>3.6649350647573353E-2</v>
      </c>
      <c r="BP73" s="16" cm="1">
        <f t="array" ref="BP73">(1+AK73)*(1+INDEX(fx_rets,$BA73,BP$7))-1</f>
        <v>3.6975169610644398E-2</v>
      </c>
      <c r="BQ73" s="16" cm="1">
        <f t="array" ref="BQ73">(1+AL73)*(1+INDEX(fx_rets,$BA73,BQ$7))-1</f>
        <v>3.6607424378282349E-2</v>
      </c>
      <c r="BR73" s="16" cm="1">
        <f t="array" ref="BR73">(1+AM73)*(1+INDEX(fx_rets,$BA73,BR$7))-1</f>
        <v>1.8642394146811903E-2</v>
      </c>
      <c r="BS73" s="16" cm="1">
        <f t="array" ref="BS73">(1+AN73)*(1+INDEX(fx_rets,$BA73,BS$7))-1</f>
        <v>7.7883510410892143E-3</v>
      </c>
      <c r="BT73" s="16" cm="1">
        <f t="array" ref="BT73">(1+AO73)*(1+INDEX(fx_rets,$BA73,BT$7))-1</f>
        <v>1.2889744187972285E-2</v>
      </c>
      <c r="BU73" s="16" cm="1">
        <f t="array" ref="BU73">(1+AP73)*(1+INDEX(fx_rets,$BA73,BU$7))-1</f>
        <v>3.2917842209962522E-2</v>
      </c>
      <c r="BV73" s="17">
        <v>64</v>
      </c>
      <c r="BW73" s="15">
        <f>SUMPRODUCT(base_fx_wts,AW73:AZ73)</f>
        <v>0</v>
      </c>
      <c r="BX73" s="17">
        <v>64</v>
      </c>
      <c r="BY73" s="16">
        <f>(1+BB73)/(1+$BW73)-1</f>
        <v>9.1549227188170157E-4</v>
      </c>
      <c r="BZ73" s="16">
        <f>(1+BC73)/(1+$BW73)-1</f>
        <v>1.2595942970663465E-3</v>
      </c>
      <c r="CA73" s="16">
        <f>(1+BD73)/(1+$BW73)-1</f>
        <v>2.2142880874675974E-3</v>
      </c>
      <c r="CB73" s="16">
        <f>(1+BE73)/(1+$BW73)-1</f>
        <v>2.8715504687633064E-3</v>
      </c>
      <c r="CC73" s="16">
        <f>(1+BF73)/(1+$BW73)-1</f>
        <v>4.7069440169544841E-3</v>
      </c>
      <c r="CD73" s="16">
        <f>(1+BG73)/(1+$BW73)-1</f>
        <v>2.4994206699498811E-2</v>
      </c>
      <c r="CE73" s="16">
        <f>(1+BH73)/(1+$BW73)-1</f>
        <v>2.4533290218450077E-2</v>
      </c>
      <c r="CF73" s="16">
        <f>(1+BI73)/(1+$BW73)-1</f>
        <v>2.0887342632879946E-2</v>
      </c>
      <c r="CG73" s="16">
        <f>(1+BJ73)/(1+$BW73)-1</f>
        <v>1.8933079688307375E-2</v>
      </c>
      <c r="CH73" s="16">
        <f>(1+BK73)/(1+$BW73)-1</f>
        <v>1.6954639972129426E-2</v>
      </c>
      <c r="CI73" s="16">
        <f>(1+BL73)/(1+$BW73)-1</f>
        <v>1.4483934863126935E-2</v>
      </c>
      <c r="CJ73" s="16">
        <f>(1+BM73)/(1+$BW73)-1</f>
        <v>2.0097791060051495E-2</v>
      </c>
      <c r="CK73" s="16">
        <f>(1+BN73)/(1+$BW73)-1</f>
        <v>1.973516367929351E-2</v>
      </c>
      <c r="CL73" s="16">
        <f>(1+BO73)/(1+$BW73)-1</f>
        <v>3.6649350647573353E-2</v>
      </c>
      <c r="CM73" s="16">
        <f>(1+BP73)/(1+$BW73)-1</f>
        <v>3.6975169610644398E-2</v>
      </c>
      <c r="CN73" s="16">
        <f>(1+BQ73)/(1+$BW73)-1</f>
        <v>3.6607424378282349E-2</v>
      </c>
      <c r="CO73" s="16">
        <f>(1+BR73)/(1+$BW73)-1</f>
        <v>1.8642394146811903E-2</v>
      </c>
      <c r="CP73" s="16">
        <f>(1+BS73)/(1+$BW73)-1</f>
        <v>7.7883510410892143E-3</v>
      </c>
      <c r="CQ73" s="16">
        <f>(1+BT73)/(1+$BW73)-1</f>
        <v>1.2889744187972285E-2</v>
      </c>
      <c r="CR73" s="16">
        <f>(1+BU73)/(1+$BW73)-1</f>
        <v>3.2917842209962522E-2</v>
      </c>
    </row>
    <row r="74" spans="1:96" x14ac:dyDescent="0.2">
      <c r="A74" s="17">
        <v>65</v>
      </c>
      <c r="B74" s="25">
        <v>205.65199999999999</v>
      </c>
      <c r="C74" s="25">
        <v>1164.93</v>
      </c>
      <c r="D74" s="25">
        <v>1964.982</v>
      </c>
      <c r="E74" s="25">
        <v>1672.1980000000001</v>
      </c>
      <c r="F74" s="25">
        <v>2121.6210000000001</v>
      </c>
      <c r="G74" s="25">
        <v>143.20099999999999</v>
      </c>
      <c r="H74" s="25">
        <v>368.94200000000001</v>
      </c>
      <c r="I74" s="25">
        <v>508.00900000000001</v>
      </c>
      <c r="J74" s="25">
        <v>107.946</v>
      </c>
      <c r="K74" s="25">
        <v>669.31399999999996</v>
      </c>
      <c r="L74" s="25">
        <v>857.04399999999998</v>
      </c>
      <c r="M74" s="25">
        <v>282.34399999999999</v>
      </c>
      <c r="N74" s="25">
        <v>321.41500000000002</v>
      </c>
      <c r="O74" s="25">
        <v>103.58199999999999</v>
      </c>
      <c r="P74" s="25">
        <v>195.10499999999999</v>
      </c>
      <c r="Q74" s="25">
        <v>259.55700000000002</v>
      </c>
      <c r="R74" s="25">
        <v>4083.43</v>
      </c>
      <c r="S74" s="25">
        <v>3319.61</v>
      </c>
      <c r="T74" s="25">
        <v>7263.44</v>
      </c>
      <c r="U74" s="25">
        <v>19118.990000000002</v>
      </c>
      <c r="V74" s="17">
        <v>65</v>
      </c>
      <c r="W74" s="15">
        <f t="shared" si="79"/>
        <v>5.3517042745521159E-4</v>
      </c>
      <c r="X74" s="15">
        <f>C74/C73-1</f>
        <v>1.0199846529690415E-3</v>
      </c>
      <c r="Y74" s="15">
        <f>D74/D73-1</f>
        <v>2.175224675462939E-3</v>
      </c>
      <c r="Z74" s="15">
        <f>E74/E73-1</f>
        <v>3.3637506960311203E-3</v>
      </c>
      <c r="AA74" s="15">
        <f>F74/F73-1</f>
        <v>6.1308118346292684E-3</v>
      </c>
      <c r="AB74" s="15">
        <f>G74/G73-1</f>
        <v>4.4013469518922044E-4</v>
      </c>
      <c r="AC74" s="15">
        <f>H74/H73-1</f>
        <v>2.9440628066732533E-3</v>
      </c>
      <c r="AD74" s="15">
        <f>I74/I73-1</f>
        <v>8.945293492616857E-3</v>
      </c>
      <c r="AE74" s="15">
        <f>J74/J73-1</f>
        <v>1.9457956914514796E-4</v>
      </c>
      <c r="AF74" s="15">
        <f>K74/K73-1</f>
        <v>2.3857269727924901E-3</v>
      </c>
      <c r="AG74" s="15">
        <f>L74/L73-1</f>
        <v>9.5828881540895861E-3</v>
      </c>
      <c r="AH74" s="15">
        <f>M74/M73-1</f>
        <v>4.1182704686577587E-3</v>
      </c>
      <c r="AI74" s="15">
        <f>N74/N73-1</f>
        <v>1.2024710638673053E-2</v>
      </c>
      <c r="AJ74" s="15">
        <f>O74/O73-1</f>
        <v>-4.4389547226619808E-4</v>
      </c>
      <c r="AK74" s="15">
        <f>P74/P73-1</f>
        <v>7.0781209127690481E-4</v>
      </c>
      <c r="AL74" s="15">
        <f>Q74/Q73-1</f>
        <v>1.5937085172723631E-3</v>
      </c>
      <c r="AM74" s="15">
        <f>R74/R73-1</f>
        <v>3.8950828681488137E-2</v>
      </c>
      <c r="AN74" s="15">
        <f>S74/S73-1</f>
        <v>2.7526712642539808E-2</v>
      </c>
      <c r="AO74" s="15">
        <f>T74/T73-1</f>
        <v>2.3142207165646633E-2</v>
      </c>
      <c r="AP74" s="15">
        <f>U74/U73-1</f>
        <v>4.0779693025807529E-3</v>
      </c>
      <c r="AQ74" s="17">
        <v>65</v>
      </c>
      <c r="AR74" s="25">
        <v>1</v>
      </c>
      <c r="AS74" s="26">
        <v>0.94550000000000001</v>
      </c>
      <c r="AT74" s="26">
        <v>0.80779999999999996</v>
      </c>
      <c r="AU74" s="25">
        <v>112.77</v>
      </c>
      <c r="AV74" s="17">
        <v>65</v>
      </c>
      <c r="AW74" s="15">
        <f t="shared" si="80"/>
        <v>0</v>
      </c>
      <c r="AX74" s="15">
        <f t="shared" si="81"/>
        <v>-2.0518244315177125E-2</v>
      </c>
      <c r="AY74" s="15">
        <f t="shared" si="82"/>
        <v>-1.5969299331517584E-2</v>
      </c>
      <c r="AZ74" s="15">
        <f t="shared" si="83"/>
        <v>2.6602819898902119E-4</v>
      </c>
      <c r="BA74" s="17">
        <v>65</v>
      </c>
      <c r="BB74" s="16" cm="1">
        <f t="array" ref="BB74">(1+W74)*(1+INDEX(fx_rets,$BA74,BB$7))-1</f>
        <v>5.3517042745521159E-4</v>
      </c>
      <c r="BC74" s="16" cm="1">
        <f t="array" ref="BC74">(1+X74)*(1+INDEX(fx_rets,$BA74,BC$7))-1</f>
        <v>1.0199846529690415E-3</v>
      </c>
      <c r="BD74" s="16" cm="1">
        <f t="array" ref="BD74">(1+Y74)*(1+INDEX(fx_rets,$BA74,BD$7))-1</f>
        <v>2.175224675462939E-3</v>
      </c>
      <c r="BE74" s="16" cm="1">
        <f t="array" ref="BE74">(1+Z74)*(1+INDEX(fx_rets,$BA74,BE$7))-1</f>
        <v>3.3637506960311203E-3</v>
      </c>
      <c r="BF74" s="16" cm="1">
        <f t="array" ref="BF74">(1+AA74)*(1+INDEX(fx_rets,$BA74,BF$7))-1</f>
        <v>6.1308118346292684E-3</v>
      </c>
      <c r="BG74" s="16" cm="1">
        <f t="array" ref="BG74">(1+AB74)*(1+INDEX(fx_rets,$BA74,BG$7))-1</f>
        <v>-2.0087140411195414E-2</v>
      </c>
      <c r="BH74" s="16" cm="1">
        <f t="array" ref="BH74">(1+AC74)*(1+INDEX(fx_rets,$BA74,BH$7))-1</f>
        <v>-1.7634588508450455E-2</v>
      </c>
      <c r="BI74" s="16" cm="1">
        <f t="array" ref="BI74">(1+AD74)*(1+INDEX(fx_rets,$BA74,BI$7))-1</f>
        <v>-1.1756492539912733E-2</v>
      </c>
      <c r="BJ74" s="16" cm="1">
        <f t="array" ref="BJ74">(1+AE74)*(1+INDEX(fx_rets,$BA74,BJ$7))-1</f>
        <v>-1.57778270617559E-2</v>
      </c>
      <c r="BK74" s="16" cm="1">
        <f t="array" ref="BK74">(1+AF74)*(1+INDEX(fx_rets,$BA74,BK$7))-1</f>
        <v>-1.3621670746876924E-2</v>
      </c>
      <c r="BL74" s="16" cm="1">
        <f t="array" ref="BL74">(1+AG74)*(1+INDEX(fx_rets,$BA74,BL$7))-1</f>
        <v>-6.5394431868210923E-3</v>
      </c>
      <c r="BM74" s="16" cm="1">
        <f t="array" ref="BM74">(1+AH74)*(1+INDEX(fx_rets,$BA74,BM$7))-1</f>
        <v>-1.1916794756701932E-2</v>
      </c>
      <c r="BN74" s="16" cm="1">
        <f t="array" ref="BN74">(1+AI74)*(1+INDEX(fx_rets,$BA74,BN$7))-1</f>
        <v>-4.1366148964083749E-3</v>
      </c>
      <c r="BO74" s="16" cm="1">
        <f t="array" ref="BO74">(1+AJ74)*(1+INDEX(fx_rets,$BA74,BO$7))-1</f>
        <v>-1.779853619902072E-4</v>
      </c>
      <c r="BP74" s="16" cm="1">
        <f t="array" ref="BP74">(1+AK74)*(1+INDEX(fx_rets,$BA74,BP$7))-1</f>
        <v>9.7402858824180427E-4</v>
      </c>
      <c r="BQ74" s="16" cm="1">
        <f t="array" ref="BQ74">(1+AL74)*(1+INDEX(fx_rets,$BA74,BQ$7))-1</f>
        <v>1.8601606876680332E-3</v>
      </c>
      <c r="BR74" s="16" cm="1">
        <f t="array" ref="BR74">(1+AM74)*(1+INDEX(fx_rets,$BA74,BR$7))-1</f>
        <v>3.8950828681488137E-2</v>
      </c>
      <c r="BS74" s="16" cm="1">
        <f t="array" ref="BS74">(1+AN74)*(1+INDEX(fx_rets,$BA74,BS$7))-1</f>
        <v>6.443668512169376E-3</v>
      </c>
      <c r="BT74" s="16" cm="1">
        <f t="array" ref="BT74">(1+AO74)*(1+INDEX(fx_rets,$BA74,BT$7))-1</f>
        <v>6.8033430007088391E-3</v>
      </c>
      <c r="BU74" s="16" cm="1">
        <f t="array" ref="BU74">(1+AP74)*(1+INDEX(fx_rets,$BA74,BU$7))-1</f>
        <v>4.345082356398855E-3</v>
      </c>
      <c r="BV74" s="17">
        <v>65</v>
      </c>
      <c r="BW74" s="15">
        <f>SUMPRODUCT(base_fx_wts,AW74:AZ74)</f>
        <v>0</v>
      </c>
      <c r="BX74" s="17">
        <v>65</v>
      </c>
      <c r="BY74" s="16">
        <f>(1+BB74)/(1+$BW74)-1</f>
        <v>5.3517042745521159E-4</v>
      </c>
      <c r="BZ74" s="16">
        <f>(1+BC74)/(1+$BW74)-1</f>
        <v>1.0199846529690415E-3</v>
      </c>
      <c r="CA74" s="16">
        <f>(1+BD74)/(1+$BW74)-1</f>
        <v>2.175224675462939E-3</v>
      </c>
      <c r="CB74" s="16">
        <f>(1+BE74)/(1+$BW74)-1</f>
        <v>3.3637506960311203E-3</v>
      </c>
      <c r="CC74" s="16">
        <f>(1+BF74)/(1+$BW74)-1</f>
        <v>6.1308118346292684E-3</v>
      </c>
      <c r="CD74" s="16">
        <f>(1+BG74)/(1+$BW74)-1</f>
        <v>-2.0087140411195414E-2</v>
      </c>
      <c r="CE74" s="16">
        <f>(1+BH74)/(1+$BW74)-1</f>
        <v>-1.7634588508450455E-2</v>
      </c>
      <c r="CF74" s="16">
        <f>(1+BI74)/(1+$BW74)-1</f>
        <v>-1.1756492539912733E-2</v>
      </c>
      <c r="CG74" s="16">
        <f>(1+BJ74)/(1+$BW74)-1</f>
        <v>-1.57778270617559E-2</v>
      </c>
      <c r="CH74" s="16">
        <f>(1+BK74)/(1+$BW74)-1</f>
        <v>-1.3621670746876924E-2</v>
      </c>
      <c r="CI74" s="16">
        <f>(1+BL74)/(1+$BW74)-1</f>
        <v>-6.5394431868210923E-3</v>
      </c>
      <c r="CJ74" s="16">
        <f>(1+BM74)/(1+$BW74)-1</f>
        <v>-1.1916794756701932E-2</v>
      </c>
      <c r="CK74" s="16">
        <f>(1+BN74)/(1+$BW74)-1</f>
        <v>-4.1366148964083749E-3</v>
      </c>
      <c r="CL74" s="16">
        <f>(1+BO74)/(1+$BW74)-1</f>
        <v>-1.779853619902072E-4</v>
      </c>
      <c r="CM74" s="16">
        <f>(1+BP74)/(1+$BW74)-1</f>
        <v>9.7402858824180427E-4</v>
      </c>
      <c r="CN74" s="16">
        <f>(1+BQ74)/(1+$BW74)-1</f>
        <v>1.8601606876680332E-3</v>
      </c>
      <c r="CO74" s="16">
        <f>(1+BR74)/(1+$BW74)-1</f>
        <v>3.8950828681488137E-2</v>
      </c>
      <c r="CP74" s="16">
        <f>(1+BS74)/(1+$BW74)-1</f>
        <v>6.443668512169376E-3</v>
      </c>
      <c r="CQ74" s="16">
        <f>(1+BT74)/(1+$BW74)-1</f>
        <v>6.8033430007088391E-3</v>
      </c>
      <c r="CR74" s="16">
        <f>(1+BU74)/(1+$BW74)-1</f>
        <v>4.345082356398855E-3</v>
      </c>
    </row>
    <row r="75" spans="1:96" x14ac:dyDescent="0.2">
      <c r="A75" s="17">
        <v>66</v>
      </c>
      <c r="B75" s="25">
        <v>205.60499999999999</v>
      </c>
      <c r="C75" s="25">
        <v>1165.3040000000001</v>
      </c>
      <c r="D75" s="25">
        <v>1966.576</v>
      </c>
      <c r="E75" s="25">
        <v>1673.5119999999999</v>
      </c>
      <c r="F75" s="25">
        <v>2124.2890000000002</v>
      </c>
      <c r="G75" s="25">
        <v>142.96299999999999</v>
      </c>
      <c r="H75" s="25">
        <v>367.59899999999999</v>
      </c>
      <c r="I75" s="25">
        <v>504.27</v>
      </c>
      <c r="J75" s="25">
        <v>107.917</v>
      </c>
      <c r="K75" s="25">
        <v>668.74300000000005</v>
      </c>
      <c r="L75" s="25">
        <v>856.81899999999996</v>
      </c>
      <c r="M75" s="25">
        <v>282.46899999999999</v>
      </c>
      <c r="N75" s="25">
        <v>321.88299999999998</v>
      </c>
      <c r="O75" s="25">
        <v>103.55500000000001</v>
      </c>
      <c r="P75" s="25">
        <v>194.941</v>
      </c>
      <c r="Q75" s="25">
        <v>259.41800000000001</v>
      </c>
      <c r="R75" s="25">
        <v>4086.29</v>
      </c>
      <c r="S75" s="25">
        <v>3500.93</v>
      </c>
      <c r="T75" s="25">
        <v>7322.92</v>
      </c>
      <c r="U75" s="25">
        <v>18909.259999999998</v>
      </c>
      <c r="V75" s="17">
        <v>66</v>
      </c>
      <c r="W75" s="15">
        <f t="shared" ref="W75:W138" si="84">B75/B74-1</f>
        <v>-2.2854141948536189E-4</v>
      </c>
      <c r="X75" s="15">
        <f>C75/C74-1</f>
        <v>3.210493334364628E-4</v>
      </c>
      <c r="Y75" s="15">
        <f>D75/D74-1</f>
        <v>8.1120335962370227E-4</v>
      </c>
      <c r="Z75" s="15">
        <f>E75/E74-1</f>
        <v>7.8579211313489772E-4</v>
      </c>
      <c r="AA75" s="15">
        <f>F75/F74-1</f>
        <v>1.2575290308685094E-3</v>
      </c>
      <c r="AB75" s="15">
        <f>G75/G74-1</f>
        <v>-1.6619995670421606E-3</v>
      </c>
      <c r="AC75" s="15">
        <f>H75/H74-1</f>
        <v>-3.6401385583642032E-3</v>
      </c>
      <c r="AD75" s="15">
        <f>I75/I74-1</f>
        <v>-7.3601058248968787E-3</v>
      </c>
      <c r="AE75" s="15">
        <f>J75/J74-1</f>
        <v>-2.6865284494093089E-4</v>
      </c>
      <c r="AF75" s="15">
        <f>K75/K74-1</f>
        <v>-8.5311229109197306E-4</v>
      </c>
      <c r="AG75" s="15">
        <f>L75/L74-1</f>
        <v>-2.6253027849210131E-4</v>
      </c>
      <c r="AH75" s="15">
        <f>M75/M74-1</f>
        <v>4.4272235287445838E-4</v>
      </c>
      <c r="AI75" s="15">
        <f>N75/N74-1</f>
        <v>1.4560614781511383E-3</v>
      </c>
      <c r="AJ75" s="15">
        <f>O75/O74-1</f>
        <v>-2.6066304956451347E-4</v>
      </c>
      <c r="AK75" s="15">
        <f>P75/P74-1</f>
        <v>-8.4057302478146578E-4</v>
      </c>
      <c r="AL75" s="15">
        <f>Q75/Q74-1</f>
        <v>-5.3552784166877032E-4</v>
      </c>
      <c r="AM75" s="15">
        <f>R75/R74-1</f>
        <v>7.003915825667395E-4</v>
      </c>
      <c r="AN75" s="15">
        <f>S75/S74-1</f>
        <v>5.4620874138829434E-2</v>
      </c>
      <c r="AO75" s="15">
        <f>T75/T74-1</f>
        <v>8.1889572984701342E-3</v>
      </c>
      <c r="AP75" s="15">
        <f>U75/U74-1</f>
        <v>-1.0969721726932447E-2</v>
      </c>
      <c r="AQ75" s="17">
        <v>66</v>
      </c>
      <c r="AR75" s="25">
        <v>1</v>
      </c>
      <c r="AS75" s="26">
        <v>0.9385</v>
      </c>
      <c r="AT75" s="26">
        <v>0.79679999999999995</v>
      </c>
      <c r="AU75" s="25">
        <v>111.39</v>
      </c>
      <c r="AV75" s="17">
        <v>66</v>
      </c>
      <c r="AW75" s="15">
        <f t="shared" ref="AW75:AW138" si="85">AR74/AR75-1</f>
        <v>0</v>
      </c>
      <c r="AX75" s="15">
        <f t="shared" ref="AX75:AX138" si="86">AS74/AS75-1</f>
        <v>7.4587107085775095E-3</v>
      </c>
      <c r="AY75" s="15">
        <f t="shared" ref="AY75:AY138" si="87">AT74/AT75-1</f>
        <v>1.3805220883534197E-2</v>
      </c>
      <c r="AZ75" s="15">
        <f t="shared" ref="AZ75:AZ138" si="88">AU74/AU75-1</f>
        <v>1.2388903851333177E-2</v>
      </c>
      <c r="BA75" s="17">
        <v>66</v>
      </c>
      <c r="BB75" s="16" cm="1">
        <f t="array" ref="BB75">(1+W75)*(1+INDEX(fx_rets,$BA75,BB$7))-1</f>
        <v>-2.2854141948536189E-4</v>
      </c>
      <c r="BC75" s="16" cm="1">
        <f t="array" ref="BC75">(1+X75)*(1+INDEX(fx_rets,$BA75,BC$7))-1</f>
        <v>3.210493334364628E-4</v>
      </c>
      <c r="BD75" s="16" cm="1">
        <f t="array" ref="BD75">(1+Y75)*(1+INDEX(fx_rets,$BA75,BD$7))-1</f>
        <v>8.1120335962370227E-4</v>
      </c>
      <c r="BE75" s="16" cm="1">
        <f t="array" ref="BE75">(1+Z75)*(1+INDEX(fx_rets,$BA75,BE$7))-1</f>
        <v>7.8579211313489772E-4</v>
      </c>
      <c r="BF75" s="16" cm="1">
        <f t="array" ref="BF75">(1+AA75)*(1+INDEX(fx_rets,$BA75,BF$7))-1</f>
        <v>1.2575290308685094E-3</v>
      </c>
      <c r="BG75" s="16" cm="1">
        <f t="array" ref="BG75">(1+AB75)*(1+INDEX(fx_rets,$BA75,BG$7))-1</f>
        <v>5.7843147675669115E-3</v>
      </c>
      <c r="BH75" s="16" cm="1">
        <f t="array" ref="BH75">(1+AC75)*(1+INDEX(fx_rets,$BA75,BH$7))-1</f>
        <v>3.7914214097674037E-3</v>
      </c>
      <c r="BI75" s="16" cm="1">
        <f t="array" ref="BI75">(1+AD75)*(1+INDEX(fx_rets,$BA75,BI$7))-1</f>
        <v>4.3707983548246787E-5</v>
      </c>
      <c r="BJ75" s="16" cm="1">
        <f t="array" ref="BJ75">(1+AE75)*(1+INDEX(fx_rets,$BA75,BJ$7))-1</f>
        <v>1.3532859226727867E-2</v>
      </c>
      <c r="BK75" s="16" cm="1">
        <f t="array" ref="BK75">(1+AF75)*(1+INDEX(fx_rets,$BA75,BK$7))-1</f>
        <v>1.2940331188825205E-2</v>
      </c>
      <c r="BL75" s="16" cm="1">
        <f t="array" ref="BL75">(1+AG75)*(1+INDEX(fx_rets,$BA75,BL$7))-1</f>
        <v>1.3539066316558879E-2</v>
      </c>
      <c r="BM75" s="16" cm="1">
        <f t="array" ref="BM75">(1+AH75)*(1+INDEX(fx_rets,$BA75,BM$7))-1</f>
        <v>1.4254055116280195E-2</v>
      </c>
      <c r="BN75" s="16" cm="1">
        <f t="array" ref="BN75">(1+AI75)*(1+INDEX(fx_rets,$BA75,BN$7))-1</f>
        <v>1.5281383612011146E-2</v>
      </c>
      <c r="BO75" s="16" cm="1">
        <f t="array" ref="BO75">(1+AJ75)*(1+INDEX(fx_rets,$BA75,BO$7))-1</f>
        <v>1.2125011472309932E-2</v>
      </c>
      <c r="BP75" s="16" cm="1">
        <f t="array" ref="BP75">(1+AK75)*(1+INDEX(fx_rets,$BA75,BP$7))-1</f>
        <v>1.1537917048167756E-2</v>
      </c>
      <c r="BQ75" s="16" cm="1">
        <f t="array" ref="BQ75">(1+AL75)*(1+INDEX(fx_rets,$BA75,BQ$7))-1</f>
        <v>1.1846741406724259E-2</v>
      </c>
      <c r="BR75" s="16" cm="1">
        <f t="array" ref="BR75">(1+AM75)*(1+INDEX(fx_rets,$BA75,BR$7))-1</f>
        <v>7.003915825667395E-4</v>
      </c>
      <c r="BS75" s="16" cm="1">
        <f t="array" ref="BS75">(1+AN75)*(1+INDEX(fx_rets,$BA75,BS$7))-1</f>
        <v>6.2486986146258028E-2</v>
      </c>
      <c r="BT75" s="16" cm="1">
        <f t="array" ref="BT75">(1+AO75)*(1+INDEX(fx_rets,$BA75,BT$7))-1</f>
        <v>2.2107228546315527E-2</v>
      </c>
      <c r="BU75" s="16" cm="1">
        <f t="array" ref="BU75">(1+AP75)*(1+INDEX(fx_rets,$BA75,BU$7))-1</f>
        <v>1.2832792966499529E-3</v>
      </c>
      <c r="BV75" s="17">
        <v>66</v>
      </c>
      <c r="BW75" s="15">
        <f>SUMPRODUCT(base_fx_wts,AW75:AZ75)</f>
        <v>0</v>
      </c>
      <c r="BX75" s="17">
        <v>66</v>
      </c>
      <c r="BY75" s="16">
        <f>(1+BB75)/(1+$BW75)-1</f>
        <v>-2.2854141948536189E-4</v>
      </c>
      <c r="BZ75" s="16">
        <f>(1+BC75)/(1+$BW75)-1</f>
        <v>3.210493334364628E-4</v>
      </c>
      <c r="CA75" s="16">
        <f>(1+BD75)/(1+$BW75)-1</f>
        <v>8.1120335962370227E-4</v>
      </c>
      <c r="CB75" s="16">
        <f>(1+BE75)/(1+$BW75)-1</f>
        <v>7.8579211313489772E-4</v>
      </c>
      <c r="CC75" s="16">
        <f>(1+BF75)/(1+$BW75)-1</f>
        <v>1.2575290308685094E-3</v>
      </c>
      <c r="CD75" s="16">
        <f>(1+BG75)/(1+$BW75)-1</f>
        <v>5.7843147675669115E-3</v>
      </c>
      <c r="CE75" s="16">
        <f>(1+BH75)/(1+$BW75)-1</f>
        <v>3.7914214097674037E-3</v>
      </c>
      <c r="CF75" s="16">
        <f>(1+BI75)/(1+$BW75)-1</f>
        <v>4.3707983548246787E-5</v>
      </c>
      <c r="CG75" s="16">
        <f>(1+BJ75)/(1+$BW75)-1</f>
        <v>1.3532859226727867E-2</v>
      </c>
      <c r="CH75" s="16">
        <f>(1+BK75)/(1+$BW75)-1</f>
        <v>1.2940331188825205E-2</v>
      </c>
      <c r="CI75" s="16">
        <f>(1+BL75)/(1+$BW75)-1</f>
        <v>1.3539066316558879E-2</v>
      </c>
      <c r="CJ75" s="16">
        <f>(1+BM75)/(1+$BW75)-1</f>
        <v>1.4254055116280195E-2</v>
      </c>
      <c r="CK75" s="16">
        <f>(1+BN75)/(1+$BW75)-1</f>
        <v>1.5281383612011146E-2</v>
      </c>
      <c r="CL75" s="16">
        <f>(1+BO75)/(1+$BW75)-1</f>
        <v>1.2125011472309932E-2</v>
      </c>
      <c r="CM75" s="16">
        <f>(1+BP75)/(1+$BW75)-1</f>
        <v>1.1537917048167756E-2</v>
      </c>
      <c r="CN75" s="16">
        <f>(1+BQ75)/(1+$BW75)-1</f>
        <v>1.1846741406724259E-2</v>
      </c>
      <c r="CO75" s="16">
        <f>(1+BR75)/(1+$BW75)-1</f>
        <v>7.003915825667395E-4</v>
      </c>
      <c r="CP75" s="16">
        <f>(1+BS75)/(1+$BW75)-1</f>
        <v>6.2486986146258028E-2</v>
      </c>
      <c r="CQ75" s="16">
        <f>(1+BT75)/(1+$BW75)-1</f>
        <v>2.2107228546315527E-2</v>
      </c>
      <c r="CR75" s="16">
        <f>(1+BU75)/(1+$BW75)-1</f>
        <v>1.2832792966499529E-3</v>
      </c>
    </row>
    <row r="76" spans="1:96" x14ac:dyDescent="0.2">
      <c r="A76" s="17">
        <v>67</v>
      </c>
      <c r="B76" s="25">
        <v>205.74799999999999</v>
      </c>
      <c r="C76" s="25">
        <v>1166.9190000000001</v>
      </c>
      <c r="D76" s="25">
        <v>1977.2829999999999</v>
      </c>
      <c r="E76" s="25">
        <v>1677.777</v>
      </c>
      <c r="F76" s="25">
        <v>2139.0720000000001</v>
      </c>
      <c r="G76" s="25">
        <v>142.88</v>
      </c>
      <c r="H76" s="25">
        <v>367.45299999999997</v>
      </c>
      <c r="I76" s="25">
        <v>504.25099999999998</v>
      </c>
      <c r="J76" s="25">
        <v>107.96</v>
      </c>
      <c r="K76" s="25">
        <v>669.49300000000005</v>
      </c>
      <c r="L76" s="25">
        <v>858.61400000000003</v>
      </c>
      <c r="M76" s="25">
        <v>283.322</v>
      </c>
      <c r="N76" s="25">
        <v>323.74200000000002</v>
      </c>
      <c r="O76" s="25">
        <v>103.495</v>
      </c>
      <c r="P76" s="25">
        <v>194.9</v>
      </c>
      <c r="Q76" s="25">
        <v>259.73500000000001</v>
      </c>
      <c r="R76" s="25">
        <v>4126.8100000000004</v>
      </c>
      <c r="S76" s="25">
        <v>3559.59</v>
      </c>
      <c r="T76" s="25">
        <v>7203.94</v>
      </c>
      <c r="U76" s="25">
        <v>19196.740000000002</v>
      </c>
      <c r="V76" s="17">
        <v>67</v>
      </c>
      <c r="W76" s="15">
        <f t="shared" si="84"/>
        <v>6.9550837771448215E-4</v>
      </c>
      <c r="X76" s="15">
        <f>C76/C75-1</f>
        <v>1.3859044506840945E-3</v>
      </c>
      <c r="Y76" s="15">
        <f>D76/D75-1</f>
        <v>5.4444882882735968E-3</v>
      </c>
      <c r="Z76" s="15">
        <f>E76/E75-1</f>
        <v>2.5485326666316865E-3</v>
      </c>
      <c r="AA76" s="15">
        <f>F76/F75-1</f>
        <v>6.9590342933565363E-3</v>
      </c>
      <c r="AB76" s="15">
        <f>G76/G75-1</f>
        <v>-5.8056979777987294E-4</v>
      </c>
      <c r="AC76" s="15">
        <f>H76/H75-1</f>
        <v>-3.9717191831323273E-4</v>
      </c>
      <c r="AD76" s="15">
        <f>I76/I75-1</f>
        <v>-3.7678227933435338E-5</v>
      </c>
      <c r="AE76" s="15">
        <f>J76/J75-1</f>
        <v>3.9845436770846732E-4</v>
      </c>
      <c r="AF76" s="15">
        <f>K76/K75-1</f>
        <v>1.1215070662422555E-3</v>
      </c>
      <c r="AG76" s="15">
        <f>L76/L75-1</f>
        <v>2.0949582117111287E-3</v>
      </c>
      <c r="AH76" s="15">
        <f>M76/M75-1</f>
        <v>3.0198004028760828E-3</v>
      </c>
      <c r="AI76" s="15">
        <f>N76/N75-1</f>
        <v>5.7753904368980091E-3</v>
      </c>
      <c r="AJ76" s="15">
        <f>O76/O75-1</f>
        <v>-5.7940225001207324E-4</v>
      </c>
      <c r="AK76" s="15">
        <f>P76/P75-1</f>
        <v>-2.1032004555221473E-4</v>
      </c>
      <c r="AL76" s="15">
        <f>Q76/Q75-1</f>
        <v>1.2219660933319165E-3</v>
      </c>
      <c r="AM76" s="15">
        <f>R76/R75-1</f>
        <v>9.9160852509245778E-3</v>
      </c>
      <c r="AN76" s="15">
        <f>S76/S75-1</f>
        <v>1.6755547811581506E-2</v>
      </c>
      <c r="AO76" s="15">
        <f>T76/T75-1</f>
        <v>-1.6247617070786036E-2</v>
      </c>
      <c r="AP76" s="15">
        <f>U76/U75-1</f>
        <v>1.5203133279673819E-2</v>
      </c>
      <c r="AQ76" s="17">
        <v>67</v>
      </c>
      <c r="AR76" s="25">
        <v>1</v>
      </c>
      <c r="AS76" s="26">
        <v>0.91779999999999995</v>
      </c>
      <c r="AT76" s="26">
        <v>0.7722</v>
      </c>
      <c r="AU76" s="25">
        <v>111.49</v>
      </c>
      <c r="AV76" s="17">
        <v>67</v>
      </c>
      <c r="AW76" s="15">
        <f t="shared" si="85"/>
        <v>0</v>
      </c>
      <c r="AX76" s="15">
        <f t="shared" si="86"/>
        <v>2.2553933318805841E-2</v>
      </c>
      <c r="AY76" s="15">
        <f t="shared" si="87"/>
        <v>3.1857031857031703E-2</v>
      </c>
      <c r="AZ76" s="15">
        <f t="shared" si="88"/>
        <v>-8.969414297246292E-4</v>
      </c>
      <c r="BA76" s="17">
        <v>67</v>
      </c>
      <c r="BB76" s="16" cm="1">
        <f t="array" ref="BB76">(1+W76)*(1+INDEX(fx_rets,$BA76,BB$7))-1</f>
        <v>6.9550837771448215E-4</v>
      </c>
      <c r="BC76" s="16" cm="1">
        <f t="array" ref="BC76">(1+X76)*(1+INDEX(fx_rets,$BA76,BC$7))-1</f>
        <v>1.3859044506840945E-3</v>
      </c>
      <c r="BD76" s="16" cm="1">
        <f t="array" ref="BD76">(1+Y76)*(1+INDEX(fx_rets,$BA76,BD$7))-1</f>
        <v>5.4444882882735968E-3</v>
      </c>
      <c r="BE76" s="16" cm="1">
        <f t="array" ref="BE76">(1+Z76)*(1+INDEX(fx_rets,$BA76,BE$7))-1</f>
        <v>2.5485326666316865E-3</v>
      </c>
      <c r="BF76" s="16" cm="1">
        <f t="array" ref="BF76">(1+AA76)*(1+INDEX(fx_rets,$BA76,BF$7))-1</f>
        <v>6.9590342933565363E-3</v>
      </c>
      <c r="BG76" s="16" cm="1">
        <f t="array" ref="BG76">(1+AB76)*(1+INDEX(fx_rets,$BA76,BG$7))-1</f>
        <v>2.1960269388519915E-2</v>
      </c>
      <c r="BH76" s="16" cm="1">
        <f t="array" ref="BH76">(1+AC76)*(1+INDEX(fx_rets,$BA76,BH$7))-1</f>
        <v>2.2147803611530792E-2</v>
      </c>
      <c r="BI76" s="16" cm="1">
        <f t="array" ref="BI76">(1+AD76)*(1+INDEX(fx_rets,$BA76,BI$7))-1</f>
        <v>2.2515405298632052E-2</v>
      </c>
      <c r="BJ76" s="16" cm="1">
        <f t="array" ref="BJ76">(1+AE76)*(1+INDEX(fx_rets,$BA76,BJ$7))-1</f>
        <v>3.2268179798225827E-2</v>
      </c>
      <c r="BK76" s="16" cm="1">
        <f t="array" ref="BK76">(1+AF76)*(1+INDEX(fx_rets,$BA76,BK$7))-1</f>
        <v>3.301426680961117E-2</v>
      </c>
      <c r="BL76" s="16" cm="1">
        <f t="array" ref="BL76">(1+AG76)*(1+INDEX(fx_rets,$BA76,BL$7))-1</f>
        <v>3.4018729219232435E-2</v>
      </c>
      <c r="BM76" s="16" cm="1">
        <f t="array" ref="BM76">(1+AH76)*(1+INDEX(fx_rets,$BA76,BM$7))-1</f>
        <v>3.4973034137544046E-2</v>
      </c>
      <c r="BN76" s="16" cm="1">
        <f t="array" ref="BN76">(1+AI76)*(1+INDEX(fx_rets,$BA76,BN$7))-1</f>
        <v>3.7816409091064873E-2</v>
      </c>
      <c r="BO76" s="16" cm="1">
        <f t="array" ref="BO76">(1+AJ76)*(1+INDEX(fx_rets,$BA76,BO$7))-1</f>
        <v>-1.4758239898542413E-3</v>
      </c>
      <c r="BP76" s="16" cm="1">
        <f t="array" ref="BP76">(1+AK76)*(1+INDEX(fx_rets,$BA76,BP$7))-1</f>
        <v>-1.1070728305144772E-3</v>
      </c>
      <c r="BQ76" s="16" cm="1">
        <f t="array" ref="BQ76">(1+AL76)*(1+INDEX(fx_rets,$BA76,BQ$7))-1</f>
        <v>3.2392863159236285E-4</v>
      </c>
      <c r="BR76" s="16" cm="1">
        <f t="array" ref="BR76">(1+AM76)*(1+INDEX(fx_rets,$BA76,BR$7))-1</f>
        <v>9.9160852509245778E-3</v>
      </c>
      <c r="BS76" s="16" cm="1">
        <f t="array" ref="BS76">(1+AN76)*(1+INDEX(fx_rets,$BA76,BS$7))-1</f>
        <v>3.9687384638449785E-2</v>
      </c>
      <c r="BT76" s="16" cm="1">
        <f t="array" ref="BT76">(1+AO76)*(1+INDEX(fx_rets,$BA76,BT$7))-1</f>
        <v>1.5091813931620734E-2</v>
      </c>
      <c r="BU76" s="16" cm="1">
        <f t="array" ref="BU76">(1+AP76)*(1+INDEX(fx_rets,$BA76,BU$7))-1</f>
        <v>1.4292555529848983E-2</v>
      </c>
      <c r="BV76" s="17">
        <v>67</v>
      </c>
      <c r="BW76" s="15">
        <f>SUMPRODUCT(base_fx_wts,AW76:AZ76)</f>
        <v>0</v>
      </c>
      <c r="BX76" s="17">
        <v>67</v>
      </c>
      <c r="BY76" s="16">
        <f>(1+BB76)/(1+$BW76)-1</f>
        <v>6.9550837771448215E-4</v>
      </c>
      <c r="BZ76" s="16">
        <f>(1+BC76)/(1+$BW76)-1</f>
        <v>1.3859044506840945E-3</v>
      </c>
      <c r="CA76" s="16">
        <f>(1+BD76)/(1+$BW76)-1</f>
        <v>5.4444882882735968E-3</v>
      </c>
      <c r="CB76" s="16">
        <f>(1+BE76)/(1+$BW76)-1</f>
        <v>2.5485326666316865E-3</v>
      </c>
      <c r="CC76" s="16">
        <f>(1+BF76)/(1+$BW76)-1</f>
        <v>6.9590342933565363E-3</v>
      </c>
      <c r="CD76" s="16">
        <f>(1+BG76)/(1+$BW76)-1</f>
        <v>2.1960269388519915E-2</v>
      </c>
      <c r="CE76" s="16">
        <f>(1+BH76)/(1+$BW76)-1</f>
        <v>2.2147803611530792E-2</v>
      </c>
      <c r="CF76" s="16">
        <f>(1+BI76)/(1+$BW76)-1</f>
        <v>2.2515405298632052E-2</v>
      </c>
      <c r="CG76" s="16">
        <f>(1+BJ76)/(1+$BW76)-1</f>
        <v>3.2268179798225827E-2</v>
      </c>
      <c r="CH76" s="16">
        <f>(1+BK76)/(1+$BW76)-1</f>
        <v>3.301426680961117E-2</v>
      </c>
      <c r="CI76" s="16">
        <f>(1+BL76)/(1+$BW76)-1</f>
        <v>3.4018729219232435E-2</v>
      </c>
      <c r="CJ76" s="16">
        <f>(1+BM76)/(1+$BW76)-1</f>
        <v>3.4973034137544046E-2</v>
      </c>
      <c r="CK76" s="16">
        <f>(1+BN76)/(1+$BW76)-1</f>
        <v>3.7816409091064873E-2</v>
      </c>
      <c r="CL76" s="16">
        <f>(1+BO76)/(1+$BW76)-1</f>
        <v>-1.4758239898542413E-3</v>
      </c>
      <c r="CM76" s="16">
        <f>(1+BP76)/(1+$BW76)-1</f>
        <v>-1.1070728305144772E-3</v>
      </c>
      <c r="CN76" s="16">
        <f>(1+BQ76)/(1+$BW76)-1</f>
        <v>3.2392863159236285E-4</v>
      </c>
      <c r="CO76" s="16">
        <f>(1+BR76)/(1+$BW76)-1</f>
        <v>9.9160852509245778E-3</v>
      </c>
      <c r="CP76" s="16">
        <f>(1+BS76)/(1+$BW76)-1</f>
        <v>3.9687384638449785E-2</v>
      </c>
      <c r="CQ76" s="16">
        <f>(1+BT76)/(1+$BW76)-1</f>
        <v>1.5091813931620734E-2</v>
      </c>
      <c r="CR76" s="16">
        <f>(1+BU76)/(1+$BW76)-1</f>
        <v>1.4292555529848983E-2</v>
      </c>
    </row>
    <row r="77" spans="1:96" x14ac:dyDescent="0.2">
      <c r="A77" s="17">
        <v>68</v>
      </c>
      <c r="B77" s="25">
        <v>205.83500000000001</v>
      </c>
      <c r="C77" s="25">
        <v>1168.269</v>
      </c>
      <c r="D77" s="25">
        <v>1984.4290000000001</v>
      </c>
      <c r="E77" s="25">
        <v>1682.3610000000001</v>
      </c>
      <c r="F77" s="25">
        <v>2152.6129999999998</v>
      </c>
      <c r="G77" s="25">
        <v>142.78800000000001</v>
      </c>
      <c r="H77" s="25">
        <v>367.20600000000002</v>
      </c>
      <c r="I77" s="25">
        <v>504.745</v>
      </c>
      <c r="J77" s="25">
        <v>107.93300000000001</v>
      </c>
      <c r="K77" s="25">
        <v>669.10400000000004</v>
      </c>
      <c r="L77" s="25">
        <v>859.31600000000003</v>
      </c>
      <c r="M77" s="25">
        <v>283.95600000000002</v>
      </c>
      <c r="N77" s="25">
        <v>325.96899999999999</v>
      </c>
      <c r="O77" s="25">
        <v>103.477</v>
      </c>
      <c r="P77" s="25">
        <v>194.702</v>
      </c>
      <c r="Q77" s="25">
        <v>259.24400000000003</v>
      </c>
      <c r="R77" s="25">
        <v>4181.79</v>
      </c>
      <c r="S77" s="25">
        <v>3554.59</v>
      </c>
      <c r="T77" s="25">
        <v>7519.95</v>
      </c>
      <c r="U77" s="25">
        <v>19650.57</v>
      </c>
      <c r="V77" s="17">
        <v>68</v>
      </c>
      <c r="W77" s="15">
        <f t="shared" si="84"/>
        <v>4.2284736668163347E-4</v>
      </c>
      <c r="X77" s="15">
        <f>C77/C76-1</f>
        <v>1.1568926377922839E-3</v>
      </c>
      <c r="Y77" s="15">
        <f>D77/D76-1</f>
        <v>3.6140501890726817E-3</v>
      </c>
      <c r="Z77" s="15">
        <f>E77/E76-1</f>
        <v>2.7321866970402287E-3</v>
      </c>
      <c r="AA77" s="15">
        <f>F77/F76-1</f>
        <v>6.3303152021061404E-3</v>
      </c>
      <c r="AB77" s="15">
        <f>G77/G76-1</f>
        <v>-6.4389697648370436E-4</v>
      </c>
      <c r="AC77" s="15">
        <f>H77/H76-1</f>
        <v>-6.7219481130909031E-4</v>
      </c>
      <c r="AD77" s="15">
        <f>I77/I76-1</f>
        <v>9.796708385307884E-4</v>
      </c>
      <c r="AE77" s="15">
        <f>J77/J76-1</f>
        <v>-2.5009262689867917E-4</v>
      </c>
      <c r="AF77" s="15">
        <f>K77/K76-1</f>
        <v>-5.8103669493181354E-4</v>
      </c>
      <c r="AG77" s="15">
        <f>L77/L76-1</f>
        <v>8.1759673147652201E-4</v>
      </c>
      <c r="AH77" s="15">
        <f>M77/M76-1</f>
        <v>2.2377365682864081E-3</v>
      </c>
      <c r="AI77" s="15">
        <f>N77/N76-1</f>
        <v>6.8789344601565272E-3</v>
      </c>
      <c r="AJ77" s="15">
        <f>O77/O76-1</f>
        <v>-1.7392144548045163E-4</v>
      </c>
      <c r="AK77" s="15">
        <f>P77/P76-1</f>
        <v>-1.0159055926116656E-3</v>
      </c>
      <c r="AL77" s="15">
        <f>Q77/Q76-1</f>
        <v>-1.8903882803625871E-3</v>
      </c>
      <c r="AM77" s="15">
        <f>R77/R76-1</f>
        <v>1.3322639035962203E-2</v>
      </c>
      <c r="AN77" s="15">
        <f>S77/S76-1</f>
        <v>-1.4046561542200298E-3</v>
      </c>
      <c r="AO77" s="15">
        <f>T77/T76-1</f>
        <v>4.3866273178288617E-2</v>
      </c>
      <c r="AP77" s="15">
        <f>U77/U76-1</f>
        <v>2.3640993210305439E-2</v>
      </c>
      <c r="AQ77" s="17">
        <v>68</v>
      </c>
      <c r="AR77" s="25">
        <v>1</v>
      </c>
      <c r="AS77" s="26">
        <v>0.88939999999999997</v>
      </c>
      <c r="AT77" s="26">
        <v>0.77580000000000005</v>
      </c>
      <c r="AU77" s="25">
        <v>110.78</v>
      </c>
      <c r="AV77" s="17">
        <v>68</v>
      </c>
      <c r="AW77" s="15">
        <f t="shared" si="85"/>
        <v>0</v>
      </c>
      <c r="AX77" s="15">
        <f t="shared" si="86"/>
        <v>3.1931639307398285E-2</v>
      </c>
      <c r="AY77" s="15">
        <f t="shared" si="87"/>
        <v>-4.6403712296984034E-3</v>
      </c>
      <c r="AZ77" s="15">
        <f t="shared" si="88"/>
        <v>6.4090991153638033E-3</v>
      </c>
      <c r="BA77" s="17">
        <v>68</v>
      </c>
      <c r="BB77" s="16" cm="1">
        <f t="array" ref="BB77">(1+W77)*(1+INDEX(fx_rets,$BA77,BB$7))-1</f>
        <v>4.2284736668163347E-4</v>
      </c>
      <c r="BC77" s="16" cm="1">
        <f t="array" ref="BC77">(1+X77)*(1+INDEX(fx_rets,$BA77,BC$7))-1</f>
        <v>1.1568926377922839E-3</v>
      </c>
      <c r="BD77" s="16" cm="1">
        <f t="array" ref="BD77">(1+Y77)*(1+INDEX(fx_rets,$BA77,BD$7))-1</f>
        <v>3.6140501890726817E-3</v>
      </c>
      <c r="BE77" s="16" cm="1">
        <f t="array" ref="BE77">(1+Z77)*(1+INDEX(fx_rets,$BA77,BE$7))-1</f>
        <v>2.7321866970402287E-3</v>
      </c>
      <c r="BF77" s="16" cm="1">
        <f t="array" ref="BF77">(1+AA77)*(1+INDEX(fx_rets,$BA77,BF$7))-1</f>
        <v>6.3303152021061404E-3</v>
      </c>
      <c r="BG77" s="16" cm="1">
        <f t="array" ref="BG77">(1+AB77)*(1+INDEX(fx_rets,$BA77,BG$7))-1</f>
        <v>3.126718164491038E-2</v>
      </c>
      <c r="BH77" s="16" cm="1">
        <f t="array" ref="BH77">(1+AC77)*(1+INDEX(fx_rets,$BA77,BH$7))-1</f>
        <v>3.1237980213830063E-2</v>
      </c>
      <c r="BI77" s="16" cm="1">
        <f t="array" ref="BI77">(1+AD77)*(1+INDEX(fx_rets,$BA77,BI$7))-1</f>
        <v>3.2942592641785007E-2</v>
      </c>
      <c r="BJ77" s="16" cm="1">
        <f t="array" ref="BJ77">(1+AE77)*(1+INDEX(fx_rets,$BA77,BJ$7))-1</f>
        <v>-4.8893033339664216E-3</v>
      </c>
      <c r="BK77" s="16" cm="1">
        <f t="array" ref="BK77">(1+AF77)*(1+INDEX(fx_rets,$BA77,BK$7))-1</f>
        <v>-5.2187116986676108E-3</v>
      </c>
      <c r="BL77" s="16" cm="1">
        <f t="array" ref="BL77">(1+AG77)*(1+INDEX(fx_rets,$BA77,BL$7))-1</f>
        <v>-3.8265684505721653E-3</v>
      </c>
      <c r="BM77" s="16" cm="1">
        <f t="array" ref="BM77">(1+AH77)*(1+INDEX(fx_rets,$BA77,BM$7))-1</f>
        <v>-2.4130185898031398E-3</v>
      </c>
      <c r="BN77" s="16" cm="1">
        <f t="array" ref="BN77">(1+AI77)*(1+INDEX(fx_rets,$BA77,BN$7))-1</f>
        <v>2.2066424208981861E-3</v>
      </c>
      <c r="BO77" s="16" cm="1">
        <f t="array" ref="BO77">(1+AJ77)*(1+INDEX(fx_rets,$BA77,BO$7))-1</f>
        <v>6.2340629901009859E-3</v>
      </c>
      <c r="BP77" s="16" cm="1">
        <f t="array" ref="BP77">(1+AK77)*(1+INDEX(fx_rets,$BA77,BP$7))-1</f>
        <v>5.3866824831172444E-3</v>
      </c>
      <c r="BQ77" s="16" cm="1">
        <f t="array" ref="BQ77">(1+AL77)*(1+INDEX(fx_rets,$BA77,BQ$7))-1</f>
        <v>4.5065951491458645E-3</v>
      </c>
      <c r="BR77" s="16" cm="1">
        <f t="array" ref="BR77">(1+AM77)*(1+INDEX(fx_rets,$BA77,BR$7))-1</f>
        <v>1.3322639035962203E-2</v>
      </c>
      <c r="BS77" s="16" cm="1">
        <f t="array" ref="BS77">(1+AN77)*(1+INDEX(fx_rets,$BA77,BS$7))-1</f>
        <v>3.0482130179510847E-2</v>
      </c>
      <c r="BT77" s="16" cm="1">
        <f t="array" ref="BT77">(1+AO77)*(1+INDEX(fx_rets,$BA77,BT$7))-1</f>
        <v>3.9022346156579513E-2</v>
      </c>
      <c r="BU77" s="16" cm="1">
        <f t="array" ref="BU77">(1+AP77)*(1+INDEX(fx_rets,$BA77,BU$7))-1</f>
        <v>3.0201609794339834E-2</v>
      </c>
      <c r="BV77" s="17">
        <v>68</v>
      </c>
      <c r="BW77" s="15">
        <f>SUMPRODUCT(base_fx_wts,AW77:AZ77)</f>
        <v>0</v>
      </c>
      <c r="BX77" s="17">
        <v>68</v>
      </c>
      <c r="BY77" s="16">
        <f>(1+BB77)/(1+$BW77)-1</f>
        <v>4.2284736668163347E-4</v>
      </c>
      <c r="BZ77" s="16">
        <f>(1+BC77)/(1+$BW77)-1</f>
        <v>1.1568926377922839E-3</v>
      </c>
      <c r="CA77" s="16">
        <f>(1+BD77)/(1+$BW77)-1</f>
        <v>3.6140501890726817E-3</v>
      </c>
      <c r="CB77" s="16">
        <f>(1+BE77)/(1+$BW77)-1</f>
        <v>2.7321866970402287E-3</v>
      </c>
      <c r="CC77" s="16">
        <f>(1+BF77)/(1+$BW77)-1</f>
        <v>6.3303152021061404E-3</v>
      </c>
      <c r="CD77" s="16">
        <f>(1+BG77)/(1+$BW77)-1</f>
        <v>3.126718164491038E-2</v>
      </c>
      <c r="CE77" s="16">
        <f>(1+BH77)/(1+$BW77)-1</f>
        <v>3.1237980213830063E-2</v>
      </c>
      <c r="CF77" s="16">
        <f>(1+BI77)/(1+$BW77)-1</f>
        <v>3.2942592641785007E-2</v>
      </c>
      <c r="CG77" s="16">
        <f>(1+BJ77)/(1+$BW77)-1</f>
        <v>-4.8893033339664216E-3</v>
      </c>
      <c r="CH77" s="16">
        <f>(1+BK77)/(1+$BW77)-1</f>
        <v>-5.2187116986676108E-3</v>
      </c>
      <c r="CI77" s="16">
        <f>(1+BL77)/(1+$BW77)-1</f>
        <v>-3.8265684505721653E-3</v>
      </c>
      <c r="CJ77" s="16">
        <f>(1+BM77)/(1+$BW77)-1</f>
        <v>-2.4130185898031398E-3</v>
      </c>
      <c r="CK77" s="16">
        <f>(1+BN77)/(1+$BW77)-1</f>
        <v>2.2066424208981861E-3</v>
      </c>
      <c r="CL77" s="16">
        <f>(1+BO77)/(1+$BW77)-1</f>
        <v>6.2340629901009859E-3</v>
      </c>
      <c r="CM77" s="16">
        <f>(1+BP77)/(1+$BW77)-1</f>
        <v>5.3866824831172444E-3</v>
      </c>
      <c r="CN77" s="16">
        <f>(1+BQ77)/(1+$BW77)-1</f>
        <v>4.5065951491458645E-3</v>
      </c>
      <c r="CO77" s="16">
        <f>(1+BR77)/(1+$BW77)-1</f>
        <v>1.3322639035962203E-2</v>
      </c>
      <c r="CP77" s="16">
        <f>(1+BS77)/(1+$BW77)-1</f>
        <v>3.0482130179510847E-2</v>
      </c>
      <c r="CQ77" s="16">
        <f>(1+BT77)/(1+$BW77)-1</f>
        <v>3.9022346156579513E-2</v>
      </c>
      <c r="CR77" s="16">
        <f>(1+BU77)/(1+$BW77)-1</f>
        <v>3.0201609794339834E-2</v>
      </c>
    </row>
    <row r="78" spans="1:96" x14ac:dyDescent="0.2">
      <c r="A78" s="17">
        <v>69</v>
      </c>
      <c r="B78" s="25">
        <v>205.99</v>
      </c>
      <c r="C78" s="25">
        <v>1167.3320000000001</v>
      </c>
      <c r="D78" s="25">
        <v>1979.4380000000001</v>
      </c>
      <c r="E78" s="25">
        <v>1683.5360000000001</v>
      </c>
      <c r="F78" s="25">
        <v>2151.4299999999998</v>
      </c>
      <c r="G78" s="25">
        <v>142.642</v>
      </c>
      <c r="H78" s="25">
        <v>365.98700000000002</v>
      </c>
      <c r="I78" s="25">
        <v>500.63299999999998</v>
      </c>
      <c r="J78" s="25">
        <v>107.85899999999999</v>
      </c>
      <c r="K78" s="25">
        <v>666.21900000000005</v>
      </c>
      <c r="L78" s="25">
        <v>852.09</v>
      </c>
      <c r="M78" s="25">
        <v>283.38900000000001</v>
      </c>
      <c r="N78" s="25">
        <v>324.447</v>
      </c>
      <c r="O78" s="25">
        <v>103.44199999999999</v>
      </c>
      <c r="P78" s="25">
        <v>194.49199999999999</v>
      </c>
      <c r="Q78" s="25">
        <v>258.73500000000001</v>
      </c>
      <c r="R78" s="25">
        <v>4206.1000000000004</v>
      </c>
      <c r="S78" s="25">
        <v>3441.88</v>
      </c>
      <c r="T78" s="25">
        <v>7312.72</v>
      </c>
      <c r="U78" s="25">
        <v>20033.43</v>
      </c>
      <c r="V78" s="17">
        <v>69</v>
      </c>
      <c r="W78" s="15">
        <f t="shared" si="84"/>
        <v>7.5303033983531442E-4</v>
      </c>
      <c r="X78" s="15">
        <f>C78/C77-1</f>
        <v>-8.0204131069117057E-4</v>
      </c>
      <c r="Y78" s="15">
        <f>D78/D77-1</f>
        <v>-2.5150811644054638E-3</v>
      </c>
      <c r="Z78" s="15">
        <f>E78/E77-1</f>
        <v>6.9842322783286725E-4</v>
      </c>
      <c r="AA78" s="15">
        <f>F78/F77-1</f>
        <v>-5.4956464538680194E-4</v>
      </c>
      <c r="AB78" s="15">
        <f>G78/G77-1</f>
        <v>-1.0224948875257045E-3</v>
      </c>
      <c r="AC78" s="15">
        <f>H78/H77-1</f>
        <v>-3.3196625327472917E-3</v>
      </c>
      <c r="AD78" s="15">
        <f>I78/I77-1</f>
        <v>-8.1466879315298391E-3</v>
      </c>
      <c r="AE78" s="15">
        <f>J78/J77-1</f>
        <v>-6.856105176360483E-4</v>
      </c>
      <c r="AF78" s="15">
        <f>K78/K77-1</f>
        <v>-4.3117362921160085E-3</v>
      </c>
      <c r="AG78" s="15">
        <f>L78/L77-1</f>
        <v>-8.4090136806482807E-3</v>
      </c>
      <c r="AH78" s="15">
        <f>M78/M77-1</f>
        <v>-1.9967882347969867E-3</v>
      </c>
      <c r="AI78" s="15">
        <f>N78/N77-1</f>
        <v>-4.6691556559058656E-3</v>
      </c>
      <c r="AJ78" s="15">
        <f>O78/O77-1</f>
        <v>-3.382394155223567E-4</v>
      </c>
      <c r="AK78" s="15">
        <f>P78/P77-1</f>
        <v>-1.078571355199287E-3</v>
      </c>
      <c r="AL78" s="15">
        <f>Q78/Q77-1</f>
        <v>-1.9634012744750295E-3</v>
      </c>
      <c r="AM78" s="15">
        <f>R78/R77-1</f>
        <v>5.8133000461526585E-3</v>
      </c>
      <c r="AN78" s="15">
        <f>S78/S77-1</f>
        <v>-3.1708298284752967E-2</v>
      </c>
      <c r="AO78" s="15">
        <f>T78/T77-1</f>
        <v>-2.7557364078218516E-2</v>
      </c>
      <c r="AP78" s="15">
        <f>U78/U77-1</f>
        <v>1.948340429819595E-2</v>
      </c>
      <c r="AQ78" s="17">
        <v>69</v>
      </c>
      <c r="AR78" s="25">
        <v>1</v>
      </c>
      <c r="AS78" s="26">
        <v>0.87519999999999998</v>
      </c>
      <c r="AT78" s="26">
        <v>0.76770000000000005</v>
      </c>
      <c r="AU78" s="25">
        <v>112.39</v>
      </c>
      <c r="AV78" s="17">
        <v>69</v>
      </c>
      <c r="AW78" s="15">
        <f t="shared" si="85"/>
        <v>0</v>
      </c>
      <c r="AX78" s="15">
        <f t="shared" si="86"/>
        <v>1.6224862888482683E-2</v>
      </c>
      <c r="AY78" s="15">
        <f t="shared" si="87"/>
        <v>1.0550996483001063E-2</v>
      </c>
      <c r="AZ78" s="15">
        <f t="shared" si="88"/>
        <v>-1.432511789305102E-2</v>
      </c>
      <c r="BA78" s="17">
        <v>69</v>
      </c>
      <c r="BB78" s="16" cm="1">
        <f t="array" ref="BB78">(1+W78)*(1+INDEX(fx_rets,$BA78,BB$7))-1</f>
        <v>7.5303033983531442E-4</v>
      </c>
      <c r="BC78" s="16" cm="1">
        <f t="array" ref="BC78">(1+X78)*(1+INDEX(fx_rets,$BA78,BC$7))-1</f>
        <v>-8.0204131069117057E-4</v>
      </c>
      <c r="BD78" s="16" cm="1">
        <f t="array" ref="BD78">(1+Y78)*(1+INDEX(fx_rets,$BA78,BD$7))-1</f>
        <v>-2.5150811644054638E-3</v>
      </c>
      <c r="BE78" s="16" cm="1">
        <f t="array" ref="BE78">(1+Z78)*(1+INDEX(fx_rets,$BA78,BE$7))-1</f>
        <v>6.9842322783286725E-4</v>
      </c>
      <c r="BF78" s="16" cm="1">
        <f t="array" ref="BF78">(1+AA78)*(1+INDEX(fx_rets,$BA78,BF$7))-1</f>
        <v>-5.4956464538680194E-4</v>
      </c>
      <c r="BG78" s="16" cm="1">
        <f t="array" ref="BG78">(1+AB78)*(1+INDEX(fx_rets,$BA78,BG$7))-1</f>
        <v>1.5185778161602714E-2</v>
      </c>
      <c r="BH78" s="16" cm="1">
        <f t="array" ref="BH78">(1+AC78)*(1+INDEX(fx_rets,$BA78,BH$7))-1</f>
        <v>1.2851339286305441E-2</v>
      </c>
      <c r="BI78" s="16" cm="1">
        <f t="array" ref="BI78">(1+AD78)*(1+INDEX(fx_rets,$BA78,BI$7))-1</f>
        <v>7.9459960622685344E-3</v>
      </c>
      <c r="BJ78" s="16" cm="1">
        <f t="array" ref="BJ78">(1+AE78)*(1+INDEX(fx_rets,$BA78,BJ$7))-1</f>
        <v>9.8581520912046638E-3</v>
      </c>
      <c r="BK78" s="16" cm="1">
        <f t="array" ref="BK78">(1+AF78)*(1+INDEX(fx_rets,$BA78,BK$7))-1</f>
        <v>6.1937670764313779E-3</v>
      </c>
      <c r="BL78" s="16" cm="1">
        <f t="array" ref="BL78">(1+AG78)*(1+INDEX(fx_rets,$BA78,BL$7))-1</f>
        <v>2.0532593285826906E-3</v>
      </c>
      <c r="BM78" s="16" cm="1">
        <f t="array" ref="BM78">(1+AH78)*(1+INDEX(fx_rets,$BA78,BM$7))-1</f>
        <v>8.5331401425614573E-3</v>
      </c>
      <c r="BN78" s="16" cm="1">
        <f t="array" ref="BN78">(1+AI78)*(1+INDEX(fx_rets,$BA78,BN$7))-1</f>
        <v>5.8325765821911624E-3</v>
      </c>
      <c r="BO78" s="16" cm="1">
        <f t="array" ref="BO78">(1+AJ78)*(1+INDEX(fx_rets,$BA78,BO$7))-1</f>
        <v>-1.4658511989069978E-2</v>
      </c>
      <c r="BP78" s="16" cm="1">
        <f t="array" ref="BP78">(1+AK78)*(1+INDEX(fx_rets,$BA78,BP$7))-1</f>
        <v>-1.5388238586431013E-2</v>
      </c>
      <c r="BQ78" s="16" cm="1">
        <f t="array" ref="BQ78">(1+AL78)*(1+INDEX(fx_rets,$BA78,BQ$7))-1</f>
        <v>-1.6260393212797819E-2</v>
      </c>
      <c r="BR78" s="16" cm="1">
        <f t="array" ref="BR78">(1+AM78)*(1+INDEX(fx_rets,$BA78,BR$7))-1</f>
        <v>5.8133000461526585E-3</v>
      </c>
      <c r="BS78" s="16" cm="1">
        <f t="array" ref="BS78">(1+AN78)*(1+INDEX(fx_rets,$BA78,BS$7))-1</f>
        <v>-1.5997898188367499E-2</v>
      </c>
      <c r="BT78" s="16" cm="1">
        <f t="array" ref="BT78">(1+AO78)*(1+INDEX(fx_rets,$BA78,BT$7))-1</f>
        <v>-1.7297125246687473E-2</v>
      </c>
      <c r="BU78" s="16" cm="1">
        <f t="array" ref="BU78">(1+AP78)*(1+INDEX(fx_rets,$BA78,BU$7))-1</f>
        <v>4.8791843416153835E-3</v>
      </c>
      <c r="BV78" s="17">
        <v>69</v>
      </c>
      <c r="BW78" s="15">
        <f>SUMPRODUCT(base_fx_wts,AW78:AZ78)</f>
        <v>0</v>
      </c>
      <c r="BX78" s="17">
        <v>69</v>
      </c>
      <c r="BY78" s="16">
        <f>(1+BB78)/(1+$BW78)-1</f>
        <v>7.5303033983531442E-4</v>
      </c>
      <c r="BZ78" s="16">
        <f>(1+BC78)/(1+$BW78)-1</f>
        <v>-8.0204131069117057E-4</v>
      </c>
      <c r="CA78" s="16">
        <f>(1+BD78)/(1+$BW78)-1</f>
        <v>-2.5150811644054638E-3</v>
      </c>
      <c r="CB78" s="16">
        <f>(1+BE78)/(1+$BW78)-1</f>
        <v>6.9842322783286725E-4</v>
      </c>
      <c r="CC78" s="16">
        <f>(1+BF78)/(1+$BW78)-1</f>
        <v>-5.4956464538680194E-4</v>
      </c>
      <c r="CD78" s="16">
        <f>(1+BG78)/(1+$BW78)-1</f>
        <v>1.5185778161602714E-2</v>
      </c>
      <c r="CE78" s="16">
        <f>(1+BH78)/(1+$BW78)-1</f>
        <v>1.2851339286305441E-2</v>
      </c>
      <c r="CF78" s="16">
        <f>(1+BI78)/(1+$BW78)-1</f>
        <v>7.9459960622685344E-3</v>
      </c>
      <c r="CG78" s="16">
        <f>(1+BJ78)/(1+$BW78)-1</f>
        <v>9.8581520912046638E-3</v>
      </c>
      <c r="CH78" s="16">
        <f>(1+BK78)/(1+$BW78)-1</f>
        <v>6.1937670764313779E-3</v>
      </c>
      <c r="CI78" s="16">
        <f>(1+BL78)/(1+$BW78)-1</f>
        <v>2.0532593285826906E-3</v>
      </c>
      <c r="CJ78" s="16">
        <f>(1+BM78)/(1+$BW78)-1</f>
        <v>8.5331401425614573E-3</v>
      </c>
      <c r="CK78" s="16">
        <f>(1+BN78)/(1+$BW78)-1</f>
        <v>5.8325765821911624E-3</v>
      </c>
      <c r="CL78" s="16">
        <f>(1+BO78)/(1+$BW78)-1</f>
        <v>-1.4658511989069978E-2</v>
      </c>
      <c r="CM78" s="16">
        <f>(1+BP78)/(1+$BW78)-1</f>
        <v>-1.5388238586431013E-2</v>
      </c>
      <c r="CN78" s="16">
        <f>(1+BQ78)/(1+$BW78)-1</f>
        <v>-1.6260393212797819E-2</v>
      </c>
      <c r="CO78" s="16">
        <f>(1+BR78)/(1+$BW78)-1</f>
        <v>5.8133000461526585E-3</v>
      </c>
      <c r="CP78" s="16">
        <f>(1+BS78)/(1+$BW78)-1</f>
        <v>-1.5997898188367499E-2</v>
      </c>
      <c r="CQ78" s="16">
        <f>(1+BT78)/(1+$BW78)-1</f>
        <v>-1.7297125246687473E-2</v>
      </c>
      <c r="CR78" s="16">
        <f>(1+BU78)/(1+$BW78)-1</f>
        <v>4.8791843416153835E-3</v>
      </c>
    </row>
    <row r="79" spans="1:96" x14ac:dyDescent="0.2">
      <c r="A79" s="17">
        <v>70</v>
      </c>
      <c r="B79" s="25">
        <v>206.23099999999999</v>
      </c>
      <c r="C79" s="25">
        <v>1169.818</v>
      </c>
      <c r="D79" s="25">
        <v>1986.7940000000001</v>
      </c>
      <c r="E79" s="25">
        <v>1690.2260000000001</v>
      </c>
      <c r="F79" s="25">
        <v>2165.721</v>
      </c>
      <c r="G79" s="25">
        <v>142.571</v>
      </c>
      <c r="H79" s="25">
        <v>366.43900000000002</v>
      </c>
      <c r="I79" s="25">
        <v>501.78199999999998</v>
      </c>
      <c r="J79" s="25">
        <v>107.917</v>
      </c>
      <c r="K79" s="25">
        <v>667.48</v>
      </c>
      <c r="L79" s="25">
        <v>855.19600000000003</v>
      </c>
      <c r="M79" s="25">
        <v>284.41699999999997</v>
      </c>
      <c r="N79" s="25">
        <v>326.839</v>
      </c>
      <c r="O79" s="25">
        <v>103.428</v>
      </c>
      <c r="P79" s="25">
        <v>194.476</v>
      </c>
      <c r="Q79" s="25">
        <v>258.60700000000003</v>
      </c>
      <c r="R79" s="25">
        <v>4291.0600000000004</v>
      </c>
      <c r="S79" s="25">
        <v>3449.36</v>
      </c>
      <c r="T79" s="25">
        <v>7372</v>
      </c>
      <c r="U79" s="25">
        <v>19925.18</v>
      </c>
      <c r="V79" s="17">
        <v>70</v>
      </c>
      <c r="W79" s="15">
        <f t="shared" si="84"/>
        <v>1.1699597067817979E-3</v>
      </c>
      <c r="X79" s="15">
        <f>C79/C78-1</f>
        <v>2.1296426380839062E-3</v>
      </c>
      <c r="Y79" s="15">
        <f>D79/D78-1</f>
        <v>3.7162063171465309E-3</v>
      </c>
      <c r="Z79" s="15">
        <f>E79/E78-1</f>
        <v>3.9737789984888305E-3</v>
      </c>
      <c r="AA79" s="15">
        <f>F79/F78-1</f>
        <v>6.6425586702798523E-3</v>
      </c>
      <c r="AB79" s="15">
        <f>G79/G78-1</f>
        <v>-4.9774961091397785E-4</v>
      </c>
      <c r="AC79" s="15">
        <f>H79/H78-1</f>
        <v>1.2350165443035799E-3</v>
      </c>
      <c r="AD79" s="15">
        <f>I79/I78-1</f>
        <v>2.2950944104762616E-3</v>
      </c>
      <c r="AE79" s="15">
        <f>J79/J78-1</f>
        <v>5.3773908528742531E-4</v>
      </c>
      <c r="AF79" s="15">
        <f>K79/K78-1</f>
        <v>1.8927709957234917E-3</v>
      </c>
      <c r="AG79" s="15">
        <f>L79/L78-1</f>
        <v>3.645154854534205E-3</v>
      </c>
      <c r="AH79" s="15">
        <f>M79/M78-1</f>
        <v>3.6275225926198917E-3</v>
      </c>
      <c r="AI79" s="15">
        <f>N79/N78-1</f>
        <v>7.3725446683126084E-3</v>
      </c>
      <c r="AJ79" s="15">
        <f>O79/O78-1</f>
        <v>-1.35341544053591E-4</v>
      </c>
      <c r="AK79" s="15">
        <f>P79/P78-1</f>
        <v>-8.2265594471664372E-5</v>
      </c>
      <c r="AL79" s="15">
        <f>Q79/Q78-1</f>
        <v>-4.9471466944939202E-4</v>
      </c>
      <c r="AM79" s="15">
        <f>R79/R78-1</f>
        <v>2.0199234445210434E-2</v>
      </c>
      <c r="AN79" s="15">
        <f>S79/S78-1</f>
        <v>2.173230908689483E-3</v>
      </c>
      <c r="AO79" s="15">
        <f>T79/T78-1</f>
        <v>8.1064227811264988E-3</v>
      </c>
      <c r="AP79" s="15">
        <f>U79/U78-1</f>
        <v>-5.4034681030656895E-3</v>
      </c>
      <c r="AQ79" s="17">
        <v>70</v>
      </c>
      <c r="AR79" s="25">
        <v>1</v>
      </c>
      <c r="AS79" s="26">
        <v>0.84450000000000003</v>
      </c>
      <c r="AT79" s="26">
        <v>0.75670000000000004</v>
      </c>
      <c r="AU79" s="25">
        <v>110.26</v>
      </c>
      <c r="AV79" s="17">
        <v>70</v>
      </c>
      <c r="AW79" s="15">
        <f t="shared" si="85"/>
        <v>0</v>
      </c>
      <c r="AX79" s="15">
        <f t="shared" si="86"/>
        <v>3.6352871521610375E-2</v>
      </c>
      <c r="AY79" s="15">
        <f t="shared" si="87"/>
        <v>1.4536804546055215E-2</v>
      </c>
      <c r="AZ79" s="15">
        <f t="shared" si="88"/>
        <v>1.931797569381466E-2</v>
      </c>
      <c r="BA79" s="17">
        <v>70</v>
      </c>
      <c r="BB79" s="16" cm="1">
        <f t="array" ref="BB79">(1+W79)*(1+INDEX(fx_rets,$BA79,BB$7))-1</f>
        <v>1.1699597067817979E-3</v>
      </c>
      <c r="BC79" s="16" cm="1">
        <f t="array" ref="BC79">(1+X79)*(1+INDEX(fx_rets,$BA79,BC$7))-1</f>
        <v>2.1296426380839062E-3</v>
      </c>
      <c r="BD79" s="16" cm="1">
        <f t="array" ref="BD79">(1+Y79)*(1+INDEX(fx_rets,$BA79,BD$7))-1</f>
        <v>3.7162063171465309E-3</v>
      </c>
      <c r="BE79" s="16" cm="1">
        <f t="array" ref="BE79">(1+Z79)*(1+INDEX(fx_rets,$BA79,BE$7))-1</f>
        <v>3.9737789984888305E-3</v>
      </c>
      <c r="BF79" s="16" cm="1">
        <f t="array" ref="BF79">(1+AA79)*(1+INDEX(fx_rets,$BA79,BF$7))-1</f>
        <v>6.6425586702798523E-3</v>
      </c>
      <c r="BG79" s="16" cm="1">
        <f t="array" ref="BG79">(1+AB79)*(1+INDEX(fx_rets,$BA79,BG$7))-1</f>
        <v>3.5837027283040834E-2</v>
      </c>
      <c r="BH79" s="16" cm="1">
        <f t="array" ref="BH79">(1+AC79)*(1+INDEX(fx_rets,$BA79,BH$7))-1</f>
        <v>3.7632784463676128E-2</v>
      </c>
      <c r="BI79" s="16" cm="1">
        <f t="array" ref="BI79">(1+AD79)*(1+INDEX(fx_rets,$BA79,BI$7))-1</f>
        <v>3.873139920432056E-2</v>
      </c>
      <c r="BJ79" s="16" cm="1">
        <f t="array" ref="BJ79">(1+AE79)*(1+INDEX(fx_rets,$BA79,BJ$7))-1</f>
        <v>1.5082360639322223E-2</v>
      </c>
      <c r="BK79" s="16" cm="1">
        <f t="array" ref="BK79">(1+AF79)*(1+INDEX(fx_rets,$BA79,BK$7))-1</f>
        <v>1.6457090383793949E-2</v>
      </c>
      <c r="BL79" s="16" cm="1">
        <f t="array" ref="BL79">(1+AG79)*(1+INDEX(fx_rets,$BA79,BL$7))-1</f>
        <v>1.8234948304249876E-2</v>
      </c>
      <c r="BM79" s="16" cm="1">
        <f t="array" ref="BM79">(1+AH79)*(1+INDEX(fx_rets,$BA79,BM$7))-1</f>
        <v>1.8217059725590401E-2</v>
      </c>
      <c r="BN79" s="16" cm="1">
        <f t="array" ref="BN79">(1+AI79)*(1+INDEX(fx_rets,$BA79,BN$7))-1</f>
        <v>2.2016522455218235E-2</v>
      </c>
      <c r="BO79" s="16" cm="1">
        <f t="array" ref="BO79">(1+AJ79)*(1+INDEX(fx_rets,$BA79,BO$7))-1</f>
        <v>1.9180019625102629E-2</v>
      </c>
      <c r="BP79" s="16" cm="1">
        <f t="array" ref="BP79">(1+AK79)*(1+INDEX(fx_rets,$BA79,BP$7))-1</f>
        <v>1.9234120894588536E-2</v>
      </c>
      <c r="BQ79" s="16" cm="1">
        <f t="array" ref="BQ79">(1+AL79)*(1+INDEX(fx_rets,$BA79,BQ$7))-1</f>
        <v>1.8813704138405551E-2</v>
      </c>
      <c r="BR79" s="16" cm="1">
        <f t="array" ref="BR79">(1+AM79)*(1+INDEX(fx_rets,$BA79,BR$7))-1</f>
        <v>2.0199234445210434E-2</v>
      </c>
      <c r="BS79" s="16" cm="1">
        <f t="array" ref="BS79">(1+AN79)*(1+INDEX(fx_rets,$BA79,BS$7))-1</f>
        <v>3.8605105614310187E-2</v>
      </c>
      <c r="BT79" s="16" cm="1">
        <f t="array" ref="BT79">(1+AO79)*(1+INDEX(fx_rets,$BA79,BT$7))-1</f>
        <v>2.276106881071871E-2</v>
      </c>
      <c r="BU79" s="16" cm="1">
        <f t="array" ref="BU79">(1+AP79)*(1+INDEX(fx_rets,$BA79,BU$7))-1</f>
        <v>1.3810123525271667E-2</v>
      </c>
      <c r="BV79" s="17">
        <v>70</v>
      </c>
      <c r="BW79" s="15">
        <f>SUMPRODUCT(base_fx_wts,AW79:AZ79)</f>
        <v>0</v>
      </c>
      <c r="BX79" s="17">
        <v>70</v>
      </c>
      <c r="BY79" s="16">
        <f>(1+BB79)/(1+$BW79)-1</f>
        <v>1.1699597067817979E-3</v>
      </c>
      <c r="BZ79" s="16">
        <f>(1+BC79)/(1+$BW79)-1</f>
        <v>2.1296426380839062E-3</v>
      </c>
      <c r="CA79" s="16">
        <f>(1+BD79)/(1+$BW79)-1</f>
        <v>3.7162063171465309E-3</v>
      </c>
      <c r="CB79" s="16">
        <f>(1+BE79)/(1+$BW79)-1</f>
        <v>3.9737789984888305E-3</v>
      </c>
      <c r="CC79" s="16">
        <f>(1+BF79)/(1+$BW79)-1</f>
        <v>6.6425586702798523E-3</v>
      </c>
      <c r="CD79" s="16">
        <f>(1+BG79)/(1+$BW79)-1</f>
        <v>3.5837027283040834E-2</v>
      </c>
      <c r="CE79" s="16">
        <f>(1+BH79)/(1+$BW79)-1</f>
        <v>3.7632784463676128E-2</v>
      </c>
      <c r="CF79" s="16">
        <f>(1+BI79)/(1+$BW79)-1</f>
        <v>3.873139920432056E-2</v>
      </c>
      <c r="CG79" s="16">
        <f>(1+BJ79)/(1+$BW79)-1</f>
        <v>1.5082360639322223E-2</v>
      </c>
      <c r="CH79" s="16">
        <f>(1+BK79)/(1+$BW79)-1</f>
        <v>1.6457090383793949E-2</v>
      </c>
      <c r="CI79" s="16">
        <f>(1+BL79)/(1+$BW79)-1</f>
        <v>1.8234948304249876E-2</v>
      </c>
      <c r="CJ79" s="16">
        <f>(1+BM79)/(1+$BW79)-1</f>
        <v>1.8217059725590401E-2</v>
      </c>
      <c r="CK79" s="16">
        <f>(1+BN79)/(1+$BW79)-1</f>
        <v>2.2016522455218235E-2</v>
      </c>
      <c r="CL79" s="16">
        <f>(1+BO79)/(1+$BW79)-1</f>
        <v>1.9180019625102629E-2</v>
      </c>
      <c r="CM79" s="16">
        <f>(1+BP79)/(1+$BW79)-1</f>
        <v>1.9234120894588536E-2</v>
      </c>
      <c r="CN79" s="16">
        <f>(1+BQ79)/(1+$BW79)-1</f>
        <v>1.8813704138405551E-2</v>
      </c>
      <c r="CO79" s="16">
        <f>(1+BR79)/(1+$BW79)-1</f>
        <v>2.0199234445210434E-2</v>
      </c>
      <c r="CP79" s="16">
        <f>(1+BS79)/(1+$BW79)-1</f>
        <v>3.8605105614310187E-2</v>
      </c>
      <c r="CQ79" s="16">
        <f>(1+BT79)/(1+$BW79)-1</f>
        <v>2.276106881071871E-2</v>
      </c>
      <c r="CR79" s="16">
        <f>(1+BU79)/(1+$BW79)-1</f>
        <v>1.3810123525271667E-2</v>
      </c>
    </row>
    <row r="80" spans="1:96" x14ac:dyDescent="0.2">
      <c r="A80" s="17">
        <v>71</v>
      </c>
      <c r="B80" s="25">
        <v>206.446</v>
      </c>
      <c r="C80" s="25">
        <v>1172.0340000000001</v>
      </c>
      <c r="D80" s="25">
        <v>1997.8309999999999</v>
      </c>
      <c r="E80" s="25">
        <v>1693.654</v>
      </c>
      <c r="F80" s="25">
        <v>2175.8490000000002</v>
      </c>
      <c r="G80" s="25">
        <v>142.51599999999999</v>
      </c>
      <c r="H80" s="25">
        <v>366.66800000000001</v>
      </c>
      <c r="I80" s="25">
        <v>504.24700000000001</v>
      </c>
      <c r="J80" s="25">
        <v>108.00700000000001</v>
      </c>
      <c r="K80" s="25">
        <v>669.04899999999998</v>
      </c>
      <c r="L80" s="25">
        <v>859.82</v>
      </c>
      <c r="M80" s="25">
        <v>284.86099999999999</v>
      </c>
      <c r="N80" s="25">
        <v>328.43799999999999</v>
      </c>
      <c r="O80" s="25">
        <v>103.43300000000001</v>
      </c>
      <c r="P80" s="25">
        <v>194.672</v>
      </c>
      <c r="Q80" s="25">
        <v>259.40800000000002</v>
      </c>
      <c r="R80" s="25">
        <v>4300.96</v>
      </c>
      <c r="S80" s="25">
        <v>3421.47</v>
      </c>
      <c r="T80" s="25">
        <v>7430.62</v>
      </c>
      <c r="U80" s="25">
        <v>19646.240000000002</v>
      </c>
      <c r="V80" s="17">
        <v>71</v>
      </c>
      <c r="W80" s="15">
        <f t="shared" si="84"/>
        <v>1.0425202806561007E-3</v>
      </c>
      <c r="X80" s="15">
        <f>C80/C79-1</f>
        <v>1.8943117647360896E-3</v>
      </c>
      <c r="Y80" s="15">
        <f>D80/D79-1</f>
        <v>5.55518085921336E-3</v>
      </c>
      <c r="Z80" s="15">
        <f>E80/E79-1</f>
        <v>2.0281311493255405E-3</v>
      </c>
      <c r="AA80" s="15">
        <f>F80/F79-1</f>
        <v>4.6765026520037001E-3</v>
      </c>
      <c r="AB80" s="15">
        <f>G80/G79-1</f>
        <v>-3.8577270272355246E-4</v>
      </c>
      <c r="AC80" s="15">
        <f>H80/H79-1</f>
        <v>6.249334814252272E-4</v>
      </c>
      <c r="AD80" s="15">
        <f>I80/I79-1</f>
        <v>4.9124918789436034E-3</v>
      </c>
      <c r="AE80" s="15">
        <f>J80/J79-1</f>
        <v>8.3397425799458524E-4</v>
      </c>
      <c r="AF80" s="15">
        <f>K80/K79-1</f>
        <v>2.3506322286810377E-3</v>
      </c>
      <c r="AG80" s="15">
        <f>L80/L79-1</f>
        <v>5.4069476470890443E-3</v>
      </c>
      <c r="AH80" s="15">
        <f>M80/M79-1</f>
        <v>1.5610881206116201E-3</v>
      </c>
      <c r="AI80" s="15">
        <f>N80/N79-1</f>
        <v>4.8923170123515991E-3</v>
      </c>
      <c r="AJ80" s="15">
        <f>O80/O79-1</f>
        <v>4.8342808523837988E-5</v>
      </c>
      <c r="AK80" s="15">
        <f>P80/P79-1</f>
        <v>1.0078364425429864E-3</v>
      </c>
      <c r="AL80" s="15">
        <f>Q80/Q79-1</f>
        <v>3.0973639537985598E-3</v>
      </c>
      <c r="AM80" s="15">
        <f>R80/R79-1</f>
        <v>2.3071222495141264E-3</v>
      </c>
      <c r="AN80" s="15">
        <f>S80/S79-1</f>
        <v>-8.0855579005961742E-3</v>
      </c>
      <c r="AO80" s="15">
        <f>T80/T79-1</f>
        <v>7.9517091698317888E-3</v>
      </c>
      <c r="AP80" s="15">
        <f>U80/U79-1</f>
        <v>-1.3999371649340064E-2</v>
      </c>
      <c r="AQ80" s="17">
        <v>71</v>
      </c>
      <c r="AR80" s="25">
        <v>1</v>
      </c>
      <c r="AS80" s="26">
        <v>0.8397</v>
      </c>
      <c r="AT80" s="26">
        <v>0.77359999999999995</v>
      </c>
      <c r="AU80" s="25">
        <v>109.98</v>
      </c>
      <c r="AV80" s="17">
        <v>71</v>
      </c>
      <c r="AW80" s="15">
        <f t="shared" si="85"/>
        <v>0</v>
      </c>
      <c r="AX80" s="15">
        <f t="shared" si="86"/>
        <v>5.7163272597355874E-3</v>
      </c>
      <c r="AY80" s="15">
        <f t="shared" si="87"/>
        <v>-2.1845915201654464E-2</v>
      </c>
      <c r="AZ80" s="15">
        <f t="shared" si="88"/>
        <v>2.545917439534362E-3</v>
      </c>
      <c r="BA80" s="17">
        <v>71</v>
      </c>
      <c r="BB80" s="16" cm="1">
        <f t="array" ref="BB80">(1+W80)*(1+INDEX(fx_rets,$BA80,BB$7))-1</f>
        <v>1.0425202806561007E-3</v>
      </c>
      <c r="BC80" s="16" cm="1">
        <f t="array" ref="BC80">(1+X80)*(1+INDEX(fx_rets,$BA80,BC$7))-1</f>
        <v>1.8943117647360896E-3</v>
      </c>
      <c r="BD80" s="16" cm="1">
        <f t="array" ref="BD80">(1+Y80)*(1+INDEX(fx_rets,$BA80,BD$7))-1</f>
        <v>5.55518085921336E-3</v>
      </c>
      <c r="BE80" s="16" cm="1">
        <f t="array" ref="BE80">(1+Z80)*(1+INDEX(fx_rets,$BA80,BE$7))-1</f>
        <v>2.0281311493255405E-3</v>
      </c>
      <c r="BF80" s="16" cm="1">
        <f t="array" ref="BF80">(1+AA80)*(1+INDEX(fx_rets,$BA80,BF$7))-1</f>
        <v>4.6765026520037001E-3</v>
      </c>
      <c r="BG80" s="16" cm="1">
        <f t="array" ref="BG80">(1+AB80)*(1+INDEX(fx_rets,$BA80,BG$7))-1</f>
        <v>5.3283493539952875E-3</v>
      </c>
      <c r="BH80" s="16" cm="1">
        <f t="array" ref="BH80">(1+AC80)*(1+INDEX(fx_rets,$BA80,BH$7))-1</f>
        <v>6.3448330654563012E-3</v>
      </c>
      <c r="BI80" s="16" cm="1">
        <f t="array" ref="BI80">(1+AD80)*(1+INDEX(fx_rets,$BA80,BI$7))-1</f>
        <v>1.0656900549919968E-2</v>
      </c>
      <c r="BJ80" s="16" cm="1">
        <f t="array" ref="BJ80">(1+AE80)*(1+INDEX(fx_rets,$BA80,BJ$7))-1</f>
        <v>-2.1030159874580345E-2</v>
      </c>
      <c r="BK80" s="16" cm="1">
        <f t="array" ref="BK80">(1+AF80)*(1+INDEX(fx_rets,$BA80,BK$7))-1</f>
        <v>-1.9546634685311481E-2</v>
      </c>
      <c r="BL80" s="16" cm="1">
        <f t="array" ref="BL80">(1+AG80)*(1+INDEX(fx_rets,$BA80,BL$7))-1</f>
        <v>-1.6557087274363558E-2</v>
      </c>
      <c r="BM80" s="16" cm="1">
        <f t="array" ref="BM80">(1+AH80)*(1+INDEX(fx_rets,$BA80,BM$7))-1</f>
        <v>-2.0318930479748087E-2</v>
      </c>
      <c r="BN80" s="16" cm="1">
        <f t="array" ref="BN80">(1+AI80)*(1+INDEX(fx_rets,$BA80,BN$7))-1</f>
        <v>-1.7060475331894365E-2</v>
      </c>
      <c r="BO80" s="16" cm="1">
        <f t="array" ref="BO80">(1+AJ80)*(1+INDEX(fx_rets,$BA80,BO$7))-1</f>
        <v>2.5943833248573966E-3</v>
      </c>
      <c r="BP80" s="16" cm="1">
        <f t="array" ref="BP80">(1+AK80)*(1+INDEX(fx_rets,$BA80,BP$7))-1</f>
        <v>3.5563197504526745E-3</v>
      </c>
      <c r="BQ80" s="16" cm="1">
        <f t="array" ref="BQ80">(1+AL80)*(1+INDEX(fx_rets,$BA80,BQ$7))-1</f>
        <v>5.6511670262395786E-3</v>
      </c>
      <c r="BR80" s="16" cm="1">
        <f t="array" ref="BR80">(1+AM80)*(1+INDEX(fx_rets,$BA80,BR$7))-1</f>
        <v>2.3071222495141264E-3</v>
      </c>
      <c r="BS80" s="16" cm="1">
        <f t="array" ref="BS80">(1+AN80)*(1+INDEX(fx_rets,$BA80,BS$7))-1</f>
        <v>-2.4154503358979618E-3</v>
      </c>
      <c r="BT80" s="16" cm="1">
        <f t="array" ref="BT80">(1+AO80)*(1+INDEX(fx_rets,$BA80,BT$7))-1</f>
        <v>-1.4067918396055035E-2</v>
      </c>
      <c r="BU80" s="16" cm="1">
        <f t="array" ref="BU80">(1+AP80)*(1+INDEX(fx_rets,$BA80,BU$7))-1</f>
        <v>-1.1489095454230269E-2</v>
      </c>
      <c r="BV80" s="17">
        <v>71</v>
      </c>
      <c r="BW80" s="15">
        <f>SUMPRODUCT(base_fx_wts,AW80:AZ80)</f>
        <v>0</v>
      </c>
      <c r="BX80" s="17">
        <v>71</v>
      </c>
      <c r="BY80" s="16">
        <f>(1+BB80)/(1+$BW80)-1</f>
        <v>1.0425202806561007E-3</v>
      </c>
      <c r="BZ80" s="16">
        <f>(1+BC80)/(1+$BW80)-1</f>
        <v>1.8943117647360896E-3</v>
      </c>
      <c r="CA80" s="16">
        <f>(1+BD80)/(1+$BW80)-1</f>
        <v>5.55518085921336E-3</v>
      </c>
      <c r="CB80" s="16">
        <f>(1+BE80)/(1+$BW80)-1</f>
        <v>2.0281311493255405E-3</v>
      </c>
      <c r="CC80" s="16">
        <f>(1+BF80)/(1+$BW80)-1</f>
        <v>4.6765026520037001E-3</v>
      </c>
      <c r="CD80" s="16">
        <f>(1+BG80)/(1+$BW80)-1</f>
        <v>5.3283493539952875E-3</v>
      </c>
      <c r="CE80" s="16">
        <f>(1+BH80)/(1+$BW80)-1</f>
        <v>6.3448330654563012E-3</v>
      </c>
      <c r="CF80" s="16">
        <f>(1+BI80)/(1+$BW80)-1</f>
        <v>1.0656900549919968E-2</v>
      </c>
      <c r="CG80" s="16">
        <f>(1+BJ80)/(1+$BW80)-1</f>
        <v>-2.1030159874580345E-2</v>
      </c>
      <c r="CH80" s="16">
        <f>(1+BK80)/(1+$BW80)-1</f>
        <v>-1.9546634685311481E-2</v>
      </c>
      <c r="CI80" s="16">
        <f>(1+BL80)/(1+$BW80)-1</f>
        <v>-1.6557087274363558E-2</v>
      </c>
      <c r="CJ80" s="16">
        <f>(1+BM80)/(1+$BW80)-1</f>
        <v>-2.0318930479748087E-2</v>
      </c>
      <c r="CK80" s="16">
        <f>(1+BN80)/(1+$BW80)-1</f>
        <v>-1.7060475331894365E-2</v>
      </c>
      <c r="CL80" s="16">
        <f>(1+BO80)/(1+$BW80)-1</f>
        <v>2.5943833248573966E-3</v>
      </c>
      <c r="CM80" s="16">
        <f>(1+BP80)/(1+$BW80)-1</f>
        <v>3.5563197504526745E-3</v>
      </c>
      <c r="CN80" s="16">
        <f>(1+BQ80)/(1+$BW80)-1</f>
        <v>5.6511670262395786E-3</v>
      </c>
      <c r="CO80" s="16">
        <f>(1+BR80)/(1+$BW80)-1</f>
        <v>2.3071222495141264E-3</v>
      </c>
      <c r="CP80" s="16">
        <f>(1+BS80)/(1+$BW80)-1</f>
        <v>-2.4154503358979618E-3</v>
      </c>
      <c r="CQ80" s="16">
        <f>(1+BT80)/(1+$BW80)-1</f>
        <v>-1.4067918396055035E-2</v>
      </c>
      <c r="CR80" s="16">
        <f>(1+BU80)/(1+$BW80)-1</f>
        <v>-1.1489095454230269E-2</v>
      </c>
    </row>
    <row r="81" spans="1:96" x14ac:dyDescent="0.2">
      <c r="A81" s="17">
        <v>72</v>
      </c>
      <c r="B81" s="25">
        <v>206.6</v>
      </c>
      <c r="C81" s="25">
        <v>1170.116</v>
      </c>
      <c r="D81" s="25">
        <v>1986.2860000000001</v>
      </c>
      <c r="E81" s="25">
        <v>1693.8510000000001</v>
      </c>
      <c r="F81" s="25">
        <v>2171.674</v>
      </c>
      <c r="G81" s="25">
        <v>142.43600000000001</v>
      </c>
      <c r="H81" s="25">
        <v>366.28399999999999</v>
      </c>
      <c r="I81" s="25">
        <v>502.94799999999998</v>
      </c>
      <c r="J81" s="25">
        <v>107.876</v>
      </c>
      <c r="K81" s="25">
        <v>665.05899999999997</v>
      </c>
      <c r="L81" s="25">
        <v>849.125</v>
      </c>
      <c r="M81" s="25">
        <v>284.05799999999999</v>
      </c>
      <c r="N81" s="25">
        <v>325.43099999999998</v>
      </c>
      <c r="O81" s="25">
        <v>103.419</v>
      </c>
      <c r="P81" s="25">
        <v>194.523</v>
      </c>
      <c r="Q81" s="25">
        <v>258.82</v>
      </c>
      <c r="R81" s="25">
        <v>4387.97</v>
      </c>
      <c r="S81" s="25">
        <v>3594.85</v>
      </c>
      <c r="T81" s="25">
        <v>7372.76</v>
      </c>
      <c r="U81" s="25">
        <v>20356.28</v>
      </c>
      <c r="V81" s="17">
        <v>72</v>
      </c>
      <c r="W81" s="15">
        <f t="shared" si="84"/>
        <v>7.459577807271689E-4</v>
      </c>
      <c r="X81" s="15">
        <f>C81/C80-1</f>
        <v>-1.6364712969079154E-3</v>
      </c>
      <c r="Y81" s="15">
        <f>D81/D80-1</f>
        <v>-5.7787670728904894E-3</v>
      </c>
      <c r="Z81" s="15">
        <f>E81/E80-1</f>
        <v>1.1631655580179867E-4</v>
      </c>
      <c r="AA81" s="15">
        <f>F81/F80-1</f>
        <v>-1.9187912396495532E-3</v>
      </c>
      <c r="AB81" s="15">
        <f>G81/G80-1</f>
        <v>-5.6134048106870615E-4</v>
      </c>
      <c r="AC81" s="15">
        <f>H81/H80-1</f>
        <v>-1.0472689190221818E-3</v>
      </c>
      <c r="AD81" s="15">
        <f>I81/I80-1</f>
        <v>-2.5761184498866996E-3</v>
      </c>
      <c r="AE81" s="15">
        <f>J81/J80-1</f>
        <v>-1.2128843500883724E-3</v>
      </c>
      <c r="AF81" s="15">
        <f>K81/K80-1</f>
        <v>-5.9636887582225073E-3</v>
      </c>
      <c r="AG81" s="15">
        <f>L81/L80-1</f>
        <v>-1.2438649949989555E-2</v>
      </c>
      <c r="AH81" s="15">
        <f>M81/M80-1</f>
        <v>-2.818918700699613E-3</v>
      </c>
      <c r="AI81" s="15">
        <f>N81/N80-1</f>
        <v>-9.1554570421206183E-3</v>
      </c>
      <c r="AJ81" s="15">
        <f>O81/O80-1</f>
        <v>-1.3535332050707005E-4</v>
      </c>
      <c r="AK81" s="15">
        <f>P81/P80-1</f>
        <v>-7.6538998931541258E-4</v>
      </c>
      <c r="AL81" s="15">
        <f>Q81/Q80-1</f>
        <v>-2.2666995620799213E-3</v>
      </c>
      <c r="AM81" s="15">
        <f>R81/R80-1</f>
        <v>2.0230367173840413E-2</v>
      </c>
      <c r="AN81" s="15">
        <f>S81/S80-1</f>
        <v>5.0674125449002849E-2</v>
      </c>
      <c r="AO81" s="15">
        <f>T81/T80-1</f>
        <v>-7.7866988219017497E-3</v>
      </c>
      <c r="AP81" s="15">
        <f>U81/U80-1</f>
        <v>3.6141266725846721E-2</v>
      </c>
      <c r="AQ81" s="17">
        <v>72</v>
      </c>
      <c r="AR81" s="25">
        <v>1</v>
      </c>
      <c r="AS81" s="26">
        <v>0.84640000000000004</v>
      </c>
      <c r="AT81" s="26">
        <v>0.74650000000000005</v>
      </c>
      <c r="AU81" s="25">
        <v>112.51</v>
      </c>
      <c r="AV81" s="17">
        <v>72</v>
      </c>
      <c r="AW81" s="15">
        <f t="shared" si="85"/>
        <v>0</v>
      </c>
      <c r="AX81" s="15">
        <f t="shared" si="86"/>
        <v>-7.9158790170132942E-3</v>
      </c>
      <c r="AY81" s="15">
        <f t="shared" si="87"/>
        <v>3.6302746148693776E-2</v>
      </c>
      <c r="AZ81" s="15">
        <f t="shared" si="88"/>
        <v>-2.2486890054217445E-2</v>
      </c>
      <c r="BA81" s="17">
        <v>72</v>
      </c>
      <c r="BB81" s="16" cm="1">
        <f t="array" ref="BB81">(1+W81)*(1+INDEX(fx_rets,$BA81,BB$7))-1</f>
        <v>7.459577807271689E-4</v>
      </c>
      <c r="BC81" s="16" cm="1">
        <f t="array" ref="BC81">(1+X81)*(1+INDEX(fx_rets,$BA81,BC$7))-1</f>
        <v>-1.6364712969079154E-3</v>
      </c>
      <c r="BD81" s="16" cm="1">
        <f t="array" ref="BD81">(1+Y81)*(1+INDEX(fx_rets,$BA81,BD$7))-1</f>
        <v>-5.7787670728904894E-3</v>
      </c>
      <c r="BE81" s="16" cm="1">
        <f t="array" ref="BE81">(1+Z81)*(1+INDEX(fx_rets,$BA81,BE$7))-1</f>
        <v>1.1631655580179867E-4</v>
      </c>
      <c r="BF81" s="16" cm="1">
        <f t="array" ref="BF81">(1+AA81)*(1+INDEX(fx_rets,$BA81,BF$7))-1</f>
        <v>-1.9187912396495532E-3</v>
      </c>
      <c r="BG81" s="16" cm="1">
        <f t="array" ref="BG81">(1+AB81)*(1+INDEX(fx_rets,$BA81,BG$7))-1</f>
        <v>-8.4727759947464953E-3</v>
      </c>
      <c r="BH81" s="16" cm="1">
        <f t="array" ref="BH81">(1+AC81)*(1+INDEX(fx_rets,$BA81,BH$7))-1</f>
        <v>-8.9548578819742541E-3</v>
      </c>
      <c r="BI81" s="16" cm="1">
        <f t="array" ref="BI81">(1+AD81)*(1+INDEX(fx_rets,$BA81,BI$7))-1</f>
        <v>-1.0471605224917191E-2</v>
      </c>
      <c r="BJ81" s="16" cm="1">
        <f t="array" ref="BJ81">(1+AE81)*(1+INDEX(fx_rets,$BA81,BJ$7))-1</f>
        <v>3.5045830765936481E-2</v>
      </c>
      <c r="BK81" s="16" cm="1">
        <f t="array" ref="BK81">(1+AF81)*(1+INDEX(fx_rets,$BA81,BK$7))-1</f>
        <v>3.0122559111371627E-2</v>
      </c>
      <c r="BL81" s="16" cm="1">
        <f t="array" ref="BL81">(1+AG81)*(1+INDEX(fx_rets,$BA81,BL$7))-1</f>
        <v>2.341253904713736E-2</v>
      </c>
      <c r="BM81" s="16" cm="1">
        <f t="array" ref="BM81">(1+AH81)*(1+INDEX(fx_rets,$BA81,BM$7))-1</f>
        <v>3.3381492957988756E-2</v>
      </c>
      <c r="BN81" s="16" cm="1">
        <f t="array" ref="BN81">(1+AI81)*(1+INDEX(fx_rets,$BA81,BN$7))-1</f>
        <v>2.6814920873697856E-2</v>
      </c>
      <c r="BO81" s="16" cm="1">
        <f t="array" ref="BO81">(1+AJ81)*(1+INDEX(fx_rets,$BA81,BO$7))-1</f>
        <v>-2.261919969948778E-2</v>
      </c>
      <c r="BP81" s="16" cm="1">
        <f t="array" ref="BP81">(1+AK81)*(1+INDEX(fx_rets,$BA81,BP$7))-1</f>
        <v>-2.323506880299453E-2</v>
      </c>
      <c r="BQ81" s="16" cm="1">
        <f t="array" ref="BQ81">(1+AL81)*(1+INDEX(fx_rets,$BA81,BQ$7))-1</f>
        <v>-2.4702618592458925E-2</v>
      </c>
      <c r="BR81" s="16" cm="1">
        <f t="array" ref="BR81">(1+AM81)*(1+INDEX(fx_rets,$BA81,BR$7))-1</f>
        <v>2.0230367173840413E-2</v>
      </c>
      <c r="BS81" s="16" cm="1">
        <f t="array" ref="BS81">(1+AN81)*(1+INDEX(fx_rets,$BA81,BS$7))-1</f>
        <v>4.2357116185642196E-2</v>
      </c>
      <c r="BT81" s="16" cm="1">
        <f t="array" ref="BT81">(1+AO81)*(1+INDEX(fx_rets,$BA81,BT$7))-1</f>
        <v>2.8233368776124257E-2</v>
      </c>
      <c r="BU81" s="16" cm="1">
        <f t="array" ref="BU81">(1+AP81)*(1+INDEX(fx_rets,$BA81,BU$7))-1</f>
        <v>1.2841671980345026E-2</v>
      </c>
      <c r="BV81" s="17">
        <v>72</v>
      </c>
      <c r="BW81" s="15">
        <f>SUMPRODUCT(base_fx_wts,AW81:AZ81)</f>
        <v>0</v>
      </c>
      <c r="BX81" s="17">
        <v>72</v>
      </c>
      <c r="BY81" s="16">
        <f>(1+BB81)/(1+$BW81)-1</f>
        <v>7.459577807271689E-4</v>
      </c>
      <c r="BZ81" s="16">
        <f>(1+BC81)/(1+$BW81)-1</f>
        <v>-1.6364712969079154E-3</v>
      </c>
      <c r="CA81" s="16">
        <f>(1+BD81)/(1+$BW81)-1</f>
        <v>-5.7787670728904894E-3</v>
      </c>
      <c r="CB81" s="16">
        <f>(1+BE81)/(1+$BW81)-1</f>
        <v>1.1631655580179867E-4</v>
      </c>
      <c r="CC81" s="16">
        <f>(1+BF81)/(1+$BW81)-1</f>
        <v>-1.9187912396495532E-3</v>
      </c>
      <c r="CD81" s="16">
        <f>(1+BG81)/(1+$BW81)-1</f>
        <v>-8.4727759947464953E-3</v>
      </c>
      <c r="CE81" s="16">
        <f>(1+BH81)/(1+$BW81)-1</f>
        <v>-8.9548578819742541E-3</v>
      </c>
      <c r="CF81" s="16">
        <f>(1+BI81)/(1+$BW81)-1</f>
        <v>-1.0471605224917191E-2</v>
      </c>
      <c r="CG81" s="16">
        <f>(1+BJ81)/(1+$BW81)-1</f>
        <v>3.5045830765936481E-2</v>
      </c>
      <c r="CH81" s="16">
        <f>(1+BK81)/(1+$BW81)-1</f>
        <v>3.0122559111371627E-2</v>
      </c>
      <c r="CI81" s="16">
        <f>(1+BL81)/(1+$BW81)-1</f>
        <v>2.341253904713736E-2</v>
      </c>
      <c r="CJ81" s="16">
        <f>(1+BM81)/(1+$BW81)-1</f>
        <v>3.3381492957988756E-2</v>
      </c>
      <c r="CK81" s="16">
        <f>(1+BN81)/(1+$BW81)-1</f>
        <v>2.6814920873697856E-2</v>
      </c>
      <c r="CL81" s="16">
        <f>(1+BO81)/(1+$BW81)-1</f>
        <v>-2.261919969948778E-2</v>
      </c>
      <c r="CM81" s="16">
        <f>(1+BP81)/(1+$BW81)-1</f>
        <v>-2.323506880299453E-2</v>
      </c>
      <c r="CN81" s="16">
        <f>(1+BQ81)/(1+$BW81)-1</f>
        <v>-2.4702618592458925E-2</v>
      </c>
      <c r="CO81" s="16">
        <f>(1+BR81)/(1+$BW81)-1</f>
        <v>2.0230367173840413E-2</v>
      </c>
      <c r="CP81" s="16">
        <f>(1+BS81)/(1+$BW81)-1</f>
        <v>4.2357116185642196E-2</v>
      </c>
      <c r="CQ81" s="16">
        <f>(1+BT81)/(1+$BW81)-1</f>
        <v>2.8233368776124257E-2</v>
      </c>
      <c r="CR81" s="16">
        <f>(1+BU81)/(1+$BW81)-1</f>
        <v>1.2841671980345026E-2</v>
      </c>
    </row>
    <row r="82" spans="1:96" x14ac:dyDescent="0.2">
      <c r="A82" s="17">
        <v>73</v>
      </c>
      <c r="B82" s="25">
        <v>206.762</v>
      </c>
      <c r="C82" s="25">
        <v>1169.405</v>
      </c>
      <c r="D82" s="25">
        <v>1983.491</v>
      </c>
      <c r="E82" s="25">
        <v>1695.3389999999999</v>
      </c>
      <c r="F82" s="25">
        <v>2174.6460000000002</v>
      </c>
      <c r="G82" s="25">
        <v>142.35599999999999</v>
      </c>
      <c r="H82" s="25">
        <v>366.42</v>
      </c>
      <c r="I82" s="25">
        <v>504.15899999999999</v>
      </c>
      <c r="J82" s="25">
        <v>107.889</v>
      </c>
      <c r="K82" s="25">
        <v>665.255</v>
      </c>
      <c r="L82" s="25">
        <v>849.63599999999997</v>
      </c>
      <c r="M82" s="25">
        <v>284.726</v>
      </c>
      <c r="N82" s="25">
        <v>326.74400000000003</v>
      </c>
      <c r="O82" s="25">
        <v>103.417</v>
      </c>
      <c r="P82" s="25">
        <v>194.61500000000001</v>
      </c>
      <c r="Q82" s="25">
        <v>258.97300000000001</v>
      </c>
      <c r="R82" s="25">
        <v>4488.8500000000004</v>
      </c>
      <c r="S82" s="25">
        <v>3673.95</v>
      </c>
      <c r="T82" s="25">
        <v>7493.08</v>
      </c>
      <c r="U82" s="25">
        <v>22011.61</v>
      </c>
      <c r="V82" s="17">
        <v>73</v>
      </c>
      <c r="W82" s="15">
        <f t="shared" si="84"/>
        <v>7.8412391093896083E-4</v>
      </c>
      <c r="X82" s="15">
        <f>C82/C81-1</f>
        <v>-6.0763206382963286E-4</v>
      </c>
      <c r="Y82" s="15">
        <f>D82/D81-1</f>
        <v>-1.4071488194550286E-3</v>
      </c>
      <c r="Z82" s="15">
        <f>E82/E81-1</f>
        <v>8.7847160110299249E-4</v>
      </c>
      <c r="AA82" s="15">
        <f>F82/F81-1</f>
        <v>1.3685295306755663E-3</v>
      </c>
      <c r="AB82" s="15">
        <f>G82/G81-1</f>
        <v>-5.6165576118405447E-4</v>
      </c>
      <c r="AC82" s="15">
        <f>H82/H81-1</f>
        <v>3.7129658953172218E-4</v>
      </c>
      <c r="AD82" s="15">
        <f>I82/I81-1</f>
        <v>2.4078035900332306E-3</v>
      </c>
      <c r="AE82" s="15">
        <f>J82/J81-1</f>
        <v>1.2050873224800362E-4</v>
      </c>
      <c r="AF82" s="15">
        <f>K82/K81-1</f>
        <v>2.9471069484054979E-4</v>
      </c>
      <c r="AG82" s="15">
        <f>L82/L81-1</f>
        <v>6.0179596643594735E-4</v>
      </c>
      <c r="AH82" s="15">
        <f>M82/M81-1</f>
        <v>2.3516324130987698E-3</v>
      </c>
      <c r="AI82" s="15">
        <f>N82/N81-1</f>
        <v>4.034649434135229E-3</v>
      </c>
      <c r="AJ82" s="15">
        <f>O82/O81-1</f>
        <v>-1.9338806215407622E-5</v>
      </c>
      <c r="AK82" s="15">
        <f>P82/P81-1</f>
        <v>4.7295178462203324E-4</v>
      </c>
      <c r="AL82" s="15">
        <f>Q82/Q81-1</f>
        <v>5.9114442469687667E-4</v>
      </c>
      <c r="AM82" s="15">
        <f>R82/R81-1</f>
        <v>2.2990129832245909E-2</v>
      </c>
      <c r="AN82" s="15">
        <f>S82/S81-1</f>
        <v>2.2003699737124016E-2</v>
      </c>
      <c r="AO82" s="15">
        <f>T82/T81-1</f>
        <v>1.6319532983577245E-2</v>
      </c>
      <c r="AP82" s="15">
        <f>U82/U81-1</f>
        <v>8.1317902878129011E-2</v>
      </c>
      <c r="AQ82" s="17">
        <v>73</v>
      </c>
      <c r="AR82" s="25">
        <v>1</v>
      </c>
      <c r="AS82" s="26">
        <v>0.85870000000000002</v>
      </c>
      <c r="AT82" s="26">
        <v>0.75280000000000002</v>
      </c>
      <c r="AU82" s="25">
        <v>113.64</v>
      </c>
      <c r="AV82" s="17">
        <v>73</v>
      </c>
      <c r="AW82" s="15">
        <f t="shared" si="85"/>
        <v>0</v>
      </c>
      <c r="AX82" s="15">
        <f t="shared" si="86"/>
        <v>-1.4323978106439927E-2</v>
      </c>
      <c r="AY82" s="15">
        <f t="shared" si="87"/>
        <v>-8.3687566418703119E-3</v>
      </c>
      <c r="AZ82" s="15">
        <f t="shared" si="88"/>
        <v>-9.9436818021823026E-3</v>
      </c>
      <c r="BA82" s="17">
        <v>73</v>
      </c>
      <c r="BB82" s="16" cm="1">
        <f t="array" ref="BB82">(1+W82)*(1+INDEX(fx_rets,$BA82,BB$7))-1</f>
        <v>7.8412391093896083E-4</v>
      </c>
      <c r="BC82" s="16" cm="1">
        <f t="array" ref="BC82">(1+X82)*(1+INDEX(fx_rets,$BA82,BC$7))-1</f>
        <v>-6.0763206382963286E-4</v>
      </c>
      <c r="BD82" s="16" cm="1">
        <f t="array" ref="BD82">(1+Y82)*(1+INDEX(fx_rets,$BA82,BD$7))-1</f>
        <v>-1.4071488194550286E-3</v>
      </c>
      <c r="BE82" s="16" cm="1">
        <f t="array" ref="BE82">(1+Z82)*(1+INDEX(fx_rets,$BA82,BE$7))-1</f>
        <v>8.7847160110299249E-4</v>
      </c>
      <c r="BF82" s="16" cm="1">
        <f t="array" ref="BF82">(1+AA82)*(1+INDEX(fx_rets,$BA82,BF$7))-1</f>
        <v>1.3685295306755663E-3</v>
      </c>
      <c r="BG82" s="16" cm="1">
        <f t="array" ref="BG82">(1+AB82)*(1+INDEX(fx_rets,$BA82,BG$7))-1</f>
        <v>-1.487758872279743E-2</v>
      </c>
      <c r="BH82" s="16" cm="1">
        <f t="array" ref="BH82">(1+AC82)*(1+INDEX(fx_rets,$BA82,BH$7))-1</f>
        <v>-1.3957999961127676E-2</v>
      </c>
      <c r="BI82" s="16" cm="1">
        <f t="array" ref="BI82">(1+AD82)*(1+INDEX(fx_rets,$BA82,BI$7))-1</f>
        <v>-1.1950663842314913E-2</v>
      </c>
      <c r="BJ82" s="16" cm="1">
        <f t="array" ref="BJ82">(1+AE82)*(1+INDEX(fx_rets,$BA82,BJ$7))-1</f>
        <v>-8.2492564178756611E-3</v>
      </c>
      <c r="BK82" s="16" cm="1">
        <f t="array" ref="BK82">(1+AF82)*(1+INDEX(fx_rets,$BA82,BK$7))-1</f>
        <v>-8.0765123091146584E-3</v>
      </c>
      <c r="BL82" s="16" cm="1">
        <f t="array" ref="BL82">(1+AG82)*(1+INDEX(fx_rets,$BA82,BL$7))-1</f>
        <v>-7.7719969594255423E-3</v>
      </c>
      <c r="BM82" s="16" cm="1">
        <f t="array" ref="BM82">(1+AH82)*(1+INDEX(fx_rets,$BA82,BM$7))-1</f>
        <v>-6.036804468147916E-3</v>
      </c>
      <c r="BN82" s="16" cm="1">
        <f t="array" ref="BN82">(1+AI82)*(1+INDEX(fx_rets,$BA82,BN$7))-1</f>
        <v>-4.3678722069846465E-3</v>
      </c>
      <c r="BO82" s="16" cm="1">
        <f t="array" ref="BO82">(1+AJ82)*(1+INDEX(fx_rets,$BA82,BO$7))-1</f>
        <v>-9.9628283094622683E-3</v>
      </c>
      <c r="BP82" s="16" cm="1">
        <f t="array" ref="BP82">(1+AK82)*(1+INDEX(fx_rets,$BA82,BP$7))-1</f>
        <v>-9.4754328996142778E-3</v>
      </c>
      <c r="BQ82" s="16" cm="1">
        <f t="array" ref="BQ82">(1+AL82)*(1+INDEX(fx_rets,$BA82,BQ$7))-1</f>
        <v>-9.358415529543751E-3</v>
      </c>
      <c r="BR82" s="16" cm="1">
        <f t="array" ref="BR82">(1+AM82)*(1+INDEX(fx_rets,$BA82,BR$7))-1</f>
        <v>2.2990129832245909E-2</v>
      </c>
      <c r="BS82" s="16" cm="1">
        <f t="array" ref="BS82">(1+AN82)*(1+INDEX(fx_rets,$BA82,BS$7))-1</f>
        <v>7.3645411173888231E-3</v>
      </c>
      <c r="BT82" s="16" cm="1">
        <f t="array" ref="BT82">(1+AO82)*(1+INDEX(fx_rets,$BA82,BT$7))-1</f>
        <v>7.8142021416585106E-3</v>
      </c>
      <c r="BU82" s="16" cm="1">
        <f t="array" ref="BU82">(1+AP82)*(1+INDEX(fx_rets,$BA82,BU$7))-1</f>
        <v>7.0565621724905769E-2</v>
      </c>
      <c r="BV82" s="17">
        <v>73</v>
      </c>
      <c r="BW82" s="15">
        <f>SUMPRODUCT(base_fx_wts,AW82:AZ82)</f>
        <v>0</v>
      </c>
      <c r="BX82" s="17">
        <v>73</v>
      </c>
      <c r="BY82" s="16">
        <f>(1+BB82)/(1+$BW82)-1</f>
        <v>7.8412391093896083E-4</v>
      </c>
      <c r="BZ82" s="16">
        <f>(1+BC82)/(1+$BW82)-1</f>
        <v>-6.0763206382963286E-4</v>
      </c>
      <c r="CA82" s="16">
        <f>(1+BD82)/(1+$BW82)-1</f>
        <v>-1.4071488194550286E-3</v>
      </c>
      <c r="CB82" s="16">
        <f>(1+BE82)/(1+$BW82)-1</f>
        <v>8.7847160110299249E-4</v>
      </c>
      <c r="CC82" s="16">
        <f>(1+BF82)/(1+$BW82)-1</f>
        <v>1.3685295306755663E-3</v>
      </c>
      <c r="CD82" s="16">
        <f>(1+BG82)/(1+$BW82)-1</f>
        <v>-1.487758872279743E-2</v>
      </c>
      <c r="CE82" s="16">
        <f>(1+BH82)/(1+$BW82)-1</f>
        <v>-1.3957999961127676E-2</v>
      </c>
      <c r="CF82" s="16">
        <f>(1+BI82)/(1+$BW82)-1</f>
        <v>-1.1950663842314913E-2</v>
      </c>
      <c r="CG82" s="16">
        <f>(1+BJ82)/(1+$BW82)-1</f>
        <v>-8.2492564178756611E-3</v>
      </c>
      <c r="CH82" s="16">
        <f>(1+BK82)/(1+$BW82)-1</f>
        <v>-8.0765123091146584E-3</v>
      </c>
      <c r="CI82" s="16">
        <f>(1+BL82)/(1+$BW82)-1</f>
        <v>-7.7719969594255423E-3</v>
      </c>
      <c r="CJ82" s="16">
        <f>(1+BM82)/(1+$BW82)-1</f>
        <v>-6.036804468147916E-3</v>
      </c>
      <c r="CK82" s="16">
        <f>(1+BN82)/(1+$BW82)-1</f>
        <v>-4.3678722069846465E-3</v>
      </c>
      <c r="CL82" s="16">
        <f>(1+BO82)/(1+$BW82)-1</f>
        <v>-9.9628283094622683E-3</v>
      </c>
      <c r="CM82" s="16">
        <f>(1+BP82)/(1+$BW82)-1</f>
        <v>-9.4754328996142778E-3</v>
      </c>
      <c r="CN82" s="16">
        <f>(1+BQ82)/(1+$BW82)-1</f>
        <v>-9.358415529543751E-3</v>
      </c>
      <c r="CO82" s="16">
        <f>(1+BR82)/(1+$BW82)-1</f>
        <v>2.2990129832245909E-2</v>
      </c>
      <c r="CP82" s="16">
        <f>(1+BS82)/(1+$BW82)-1</f>
        <v>7.3645411173888231E-3</v>
      </c>
      <c r="CQ82" s="16">
        <f>(1+BT82)/(1+$BW82)-1</f>
        <v>7.8142021416585106E-3</v>
      </c>
      <c r="CR82" s="16">
        <f>(1+BU82)/(1+$BW82)-1</f>
        <v>7.0565621724905769E-2</v>
      </c>
    </row>
    <row r="83" spans="1:96" x14ac:dyDescent="0.2">
      <c r="A83" s="17">
        <v>74</v>
      </c>
      <c r="B83" s="25">
        <v>206.858</v>
      </c>
      <c r="C83" s="25">
        <v>1167.049</v>
      </c>
      <c r="D83" s="25">
        <v>1975.569</v>
      </c>
      <c r="E83" s="25">
        <v>1691.684</v>
      </c>
      <c r="F83" s="25">
        <v>2166.4870000000001</v>
      </c>
      <c r="G83" s="25">
        <v>142.25</v>
      </c>
      <c r="H83" s="25">
        <v>365.87400000000002</v>
      </c>
      <c r="I83" s="25">
        <v>502.959</v>
      </c>
      <c r="J83" s="25">
        <v>107.90900000000001</v>
      </c>
      <c r="K83" s="25">
        <v>665.05</v>
      </c>
      <c r="L83" s="25">
        <v>849.11300000000006</v>
      </c>
      <c r="M83" s="25">
        <v>284.87599999999998</v>
      </c>
      <c r="N83" s="25">
        <v>326.90800000000002</v>
      </c>
      <c r="O83" s="25">
        <v>103.405</v>
      </c>
      <c r="P83" s="25">
        <v>194.56299999999999</v>
      </c>
      <c r="Q83" s="25">
        <v>259.13200000000001</v>
      </c>
      <c r="R83" s="25">
        <v>4623.04</v>
      </c>
      <c r="S83" s="25">
        <v>3569.93</v>
      </c>
      <c r="T83" s="25">
        <v>7326.67</v>
      </c>
      <c r="U83" s="25">
        <v>22724.959999999999</v>
      </c>
      <c r="V83" s="17">
        <v>74</v>
      </c>
      <c r="W83" s="15">
        <f t="shared" si="84"/>
        <v>4.643019510355284E-4</v>
      </c>
      <c r="X83" s="15">
        <f>C83/C82-1</f>
        <v>-2.0146997832231062E-3</v>
      </c>
      <c r="Y83" s="15">
        <f>D83/D82-1</f>
        <v>-3.9939682105943897E-3</v>
      </c>
      <c r="Z83" s="15">
        <f>E83/E82-1</f>
        <v>-2.1559110006906801E-3</v>
      </c>
      <c r="AA83" s="15">
        <f>F83/F82-1</f>
        <v>-3.7518750178190396E-3</v>
      </c>
      <c r="AB83" s="15">
        <f>G83/G82-1</f>
        <v>-7.4461209924414629E-4</v>
      </c>
      <c r="AC83" s="15">
        <f>H83/H82-1</f>
        <v>-1.4900933355166401E-3</v>
      </c>
      <c r="AD83" s="15">
        <f>I83/I82-1</f>
        <v>-2.3802014840555996E-3</v>
      </c>
      <c r="AE83" s="15">
        <f>J83/J82-1</f>
        <v>1.8537571022081423E-4</v>
      </c>
      <c r="AF83" s="15">
        <f>K83/K82-1</f>
        <v>-3.0815251294624701E-4</v>
      </c>
      <c r="AG83" s="15">
        <f>L83/L82-1</f>
        <v>-6.1555772118870866E-4</v>
      </c>
      <c r="AH83" s="15">
        <f>M83/M82-1</f>
        <v>5.2682227826039707E-4</v>
      </c>
      <c r="AI83" s="15">
        <f>N83/N82-1</f>
        <v>5.0192199397680604E-4</v>
      </c>
      <c r="AJ83" s="15">
        <f>O83/O82-1</f>
        <v>-1.1603508127289164E-4</v>
      </c>
      <c r="AK83" s="15">
        <f>P83/P82-1</f>
        <v>-2.6719420394116788E-4</v>
      </c>
      <c r="AL83" s="15">
        <f>Q83/Q82-1</f>
        <v>6.1396361782883879E-4</v>
      </c>
      <c r="AM83" s="15">
        <f>R83/R82-1</f>
        <v>2.9894070864475264E-2</v>
      </c>
      <c r="AN83" s="15">
        <f>S83/S82-1</f>
        <v>-2.8312851290845042E-2</v>
      </c>
      <c r="AO83" s="15">
        <f>T83/T82-1</f>
        <v>-2.2208491034394373E-2</v>
      </c>
      <c r="AP83" s="15">
        <f>U83/U82-1</f>
        <v>3.2407897468653912E-2</v>
      </c>
      <c r="AQ83" s="17">
        <v>74</v>
      </c>
      <c r="AR83" s="25">
        <v>1</v>
      </c>
      <c r="AS83" s="26">
        <v>0.84009999999999996</v>
      </c>
      <c r="AT83" s="26">
        <v>0.73929999999999996</v>
      </c>
      <c r="AU83" s="25">
        <v>112.54</v>
      </c>
      <c r="AV83" s="17">
        <v>74</v>
      </c>
      <c r="AW83" s="15">
        <f t="shared" si="85"/>
        <v>0</v>
      </c>
      <c r="AX83" s="15">
        <f t="shared" si="86"/>
        <v>2.2140221402214166E-2</v>
      </c>
      <c r="AY83" s="15">
        <f t="shared" si="87"/>
        <v>1.8260516704991403E-2</v>
      </c>
      <c r="AZ83" s="15">
        <f t="shared" si="88"/>
        <v>9.7743024702328096E-3</v>
      </c>
      <c r="BA83" s="17">
        <v>74</v>
      </c>
      <c r="BB83" s="16" cm="1">
        <f t="array" ref="BB83">(1+W83)*(1+INDEX(fx_rets,$BA83,BB$7))-1</f>
        <v>4.643019510355284E-4</v>
      </c>
      <c r="BC83" s="16" cm="1">
        <f t="array" ref="BC83">(1+X83)*(1+INDEX(fx_rets,$BA83,BC$7))-1</f>
        <v>-2.0146997832231062E-3</v>
      </c>
      <c r="BD83" s="16" cm="1">
        <f t="array" ref="BD83">(1+Y83)*(1+INDEX(fx_rets,$BA83,BD$7))-1</f>
        <v>-3.9939682105943897E-3</v>
      </c>
      <c r="BE83" s="16" cm="1">
        <f t="array" ref="BE83">(1+Z83)*(1+INDEX(fx_rets,$BA83,BE$7))-1</f>
        <v>-2.1559110006906801E-3</v>
      </c>
      <c r="BF83" s="16" cm="1">
        <f t="array" ref="BF83">(1+AA83)*(1+INDEX(fx_rets,$BA83,BF$7))-1</f>
        <v>-3.7518750178190396E-3</v>
      </c>
      <c r="BG83" s="16" cm="1">
        <f t="array" ref="BG83">(1+AB83)*(1+INDEX(fx_rets,$BA83,BG$7))-1</f>
        <v>2.1379123426233937E-2</v>
      </c>
      <c r="BH83" s="16" cm="1">
        <f t="array" ref="BH83">(1+AC83)*(1+INDEX(fx_rets,$BA83,BH$7))-1</f>
        <v>2.0617137070339187E-2</v>
      </c>
      <c r="BI83" s="16" cm="1">
        <f t="array" ref="BI83">(1+AD83)*(1+INDEX(fx_rets,$BA83,BI$7))-1</f>
        <v>1.9707321730319638E-2</v>
      </c>
      <c r="BJ83" s="16" cm="1">
        <f t="array" ref="BJ83">(1+AE83)*(1+INDEX(fx_rets,$BA83,BJ$7))-1</f>
        <v>1.8449277471465297E-2</v>
      </c>
      <c r="BK83" s="16" cm="1">
        <f t="array" ref="BK83">(1+AF83)*(1+INDEX(fx_rets,$BA83,BK$7))-1</f>
        <v>1.7946737167934712E-2</v>
      </c>
      <c r="BL83" s="16" cm="1">
        <f t="array" ref="BL83">(1+AG83)*(1+INDEX(fx_rets,$BA83,BL$7))-1</f>
        <v>1.7633718581752111E-2</v>
      </c>
      <c r="BM83" s="16" cm="1">
        <f t="array" ref="BM83">(1+AH83)*(1+INDEX(fx_rets,$BA83,BM$7))-1</f>
        <v>1.8796959030264571E-2</v>
      </c>
      <c r="BN83" s="16" cm="1">
        <f t="array" ref="BN83">(1+AI83)*(1+INDEX(fx_rets,$BA83,BN$7))-1</f>
        <v>1.8771604053923863E-2</v>
      </c>
      <c r="BO83" s="16" cm="1">
        <f t="array" ref="BO83">(1+AJ83)*(1+INDEX(fx_rets,$BA83,BO$7))-1</f>
        <v>9.657133226978365E-3</v>
      </c>
      <c r="BP83" s="16" cm="1">
        <f t="array" ref="BP83">(1+AK83)*(1+INDEX(fx_rets,$BA83,BP$7))-1</f>
        <v>9.5044966293240662E-3</v>
      </c>
      <c r="BQ83" s="16" cm="1">
        <f t="array" ref="BQ83">(1+AL83)*(1+INDEX(fx_rets,$BA83,BQ$7))-1</f>
        <v>1.0394267154168135E-2</v>
      </c>
      <c r="BR83" s="16" cm="1">
        <f t="array" ref="BR83">(1+AM83)*(1+INDEX(fx_rets,$BA83,BR$7))-1</f>
        <v>2.9894070864475264E-2</v>
      </c>
      <c r="BS83" s="16" cm="1">
        <f t="array" ref="BS83">(1+AN83)*(1+INDEX(fx_rets,$BA83,BS$7))-1</f>
        <v>-6.7994826847381784E-3</v>
      </c>
      <c r="BT83" s="16" cm="1">
        <f t="array" ref="BT83">(1+AO83)*(1+INDEX(fx_rets,$BA83,BT$7))-1</f>
        <v>-4.3535128509292198E-3</v>
      </c>
      <c r="BU83" s="16" cm="1">
        <f t="array" ref="BU83">(1+AP83)*(1+INDEX(fx_rets,$BA83,BU$7))-1</f>
        <v>4.2498964531169747E-2</v>
      </c>
      <c r="BV83" s="17">
        <v>74</v>
      </c>
      <c r="BW83" s="15">
        <f>SUMPRODUCT(base_fx_wts,AW83:AZ83)</f>
        <v>0</v>
      </c>
      <c r="BX83" s="17">
        <v>74</v>
      </c>
      <c r="BY83" s="16">
        <f>(1+BB83)/(1+$BW83)-1</f>
        <v>4.643019510355284E-4</v>
      </c>
      <c r="BZ83" s="16">
        <f>(1+BC83)/(1+$BW83)-1</f>
        <v>-2.0146997832231062E-3</v>
      </c>
      <c r="CA83" s="16">
        <f>(1+BD83)/(1+$BW83)-1</f>
        <v>-3.9939682105943897E-3</v>
      </c>
      <c r="CB83" s="16">
        <f>(1+BE83)/(1+$BW83)-1</f>
        <v>-2.1559110006906801E-3</v>
      </c>
      <c r="CC83" s="16">
        <f>(1+BF83)/(1+$BW83)-1</f>
        <v>-3.7518750178190396E-3</v>
      </c>
      <c r="CD83" s="16">
        <f>(1+BG83)/(1+$BW83)-1</f>
        <v>2.1379123426233937E-2</v>
      </c>
      <c r="CE83" s="16">
        <f>(1+BH83)/(1+$BW83)-1</f>
        <v>2.0617137070339187E-2</v>
      </c>
      <c r="CF83" s="16">
        <f>(1+BI83)/(1+$BW83)-1</f>
        <v>1.9707321730319638E-2</v>
      </c>
      <c r="CG83" s="16">
        <f>(1+BJ83)/(1+$BW83)-1</f>
        <v>1.8449277471465297E-2</v>
      </c>
      <c r="CH83" s="16">
        <f>(1+BK83)/(1+$BW83)-1</f>
        <v>1.7946737167934712E-2</v>
      </c>
      <c r="CI83" s="16">
        <f>(1+BL83)/(1+$BW83)-1</f>
        <v>1.7633718581752111E-2</v>
      </c>
      <c r="CJ83" s="16">
        <f>(1+BM83)/(1+$BW83)-1</f>
        <v>1.8796959030264571E-2</v>
      </c>
      <c r="CK83" s="16">
        <f>(1+BN83)/(1+$BW83)-1</f>
        <v>1.8771604053923863E-2</v>
      </c>
      <c r="CL83" s="16">
        <f>(1+BO83)/(1+$BW83)-1</f>
        <v>9.657133226978365E-3</v>
      </c>
      <c r="CM83" s="16">
        <f>(1+BP83)/(1+$BW83)-1</f>
        <v>9.5044966293240662E-3</v>
      </c>
      <c r="CN83" s="16">
        <f>(1+BQ83)/(1+$BW83)-1</f>
        <v>1.0394267154168135E-2</v>
      </c>
      <c r="CO83" s="16">
        <f>(1+BR83)/(1+$BW83)-1</f>
        <v>2.9894070864475264E-2</v>
      </c>
      <c r="CP83" s="16">
        <f>(1+BS83)/(1+$BW83)-1</f>
        <v>-6.7994826847381784E-3</v>
      </c>
      <c r="CQ83" s="16">
        <f>(1+BT83)/(1+$BW83)-1</f>
        <v>-4.3535128509292198E-3</v>
      </c>
      <c r="CR83" s="16">
        <f>(1+BU83)/(1+$BW83)-1</f>
        <v>4.2498964531169747E-2</v>
      </c>
    </row>
    <row r="84" spans="1:96" x14ac:dyDescent="0.2">
      <c r="A84" s="17">
        <v>75</v>
      </c>
      <c r="B84" s="25">
        <v>207.065</v>
      </c>
      <c r="C84" s="25">
        <v>1167.1890000000001</v>
      </c>
      <c r="D84" s="25">
        <v>1974.9680000000001</v>
      </c>
      <c r="E84" s="25">
        <v>1693.5070000000001</v>
      </c>
      <c r="F84" s="25">
        <v>2169.6840000000002</v>
      </c>
      <c r="G84" s="25">
        <v>142.136</v>
      </c>
      <c r="H84" s="25">
        <v>365.22199999999998</v>
      </c>
      <c r="I84" s="25">
        <v>500.93200000000002</v>
      </c>
      <c r="J84" s="25">
        <v>107.98</v>
      </c>
      <c r="K84" s="25">
        <v>666.221</v>
      </c>
      <c r="L84" s="25">
        <v>852.18299999999999</v>
      </c>
      <c r="M84" s="25">
        <v>285.77100000000002</v>
      </c>
      <c r="N84" s="25">
        <v>329.06</v>
      </c>
      <c r="O84" s="25">
        <v>103.384</v>
      </c>
      <c r="P84" s="25">
        <v>194.47900000000001</v>
      </c>
      <c r="Q84" s="25">
        <v>258.96199999999999</v>
      </c>
      <c r="R84" s="25">
        <v>4672.6499999999996</v>
      </c>
      <c r="S84" s="25">
        <v>3503.96</v>
      </c>
      <c r="T84" s="25">
        <v>7687.77</v>
      </c>
      <c r="U84" s="25">
        <v>22764.94</v>
      </c>
      <c r="V84" s="17">
        <v>75</v>
      </c>
      <c r="W84" s="15">
        <f t="shared" si="84"/>
        <v>1.0006864612439603E-3</v>
      </c>
      <c r="X84" s="15">
        <f>C84/C83-1</f>
        <v>1.1996068716912944E-4</v>
      </c>
      <c r="Y84" s="15">
        <f>D84/D83-1</f>
        <v>-3.0421615240971978E-4</v>
      </c>
      <c r="Z84" s="15">
        <f>E84/E83-1</f>
        <v>1.0776244263113188E-3</v>
      </c>
      <c r="AA84" s="15">
        <f>F84/F83-1</f>
        <v>1.4756608278747585E-3</v>
      </c>
      <c r="AB84" s="15">
        <f>G84/G83-1</f>
        <v>-8.0140597539546388E-4</v>
      </c>
      <c r="AC84" s="15">
        <f>H84/H83-1</f>
        <v>-1.7820342522290034E-3</v>
      </c>
      <c r="AD84" s="15">
        <f>I84/I83-1</f>
        <v>-4.0301495748161775E-3</v>
      </c>
      <c r="AE84" s="15">
        <f>J84/J83-1</f>
        <v>6.5796180114729985E-4</v>
      </c>
      <c r="AF84" s="15">
        <f>K84/K83-1</f>
        <v>1.7607698669273031E-3</v>
      </c>
      <c r="AG84" s="15">
        <f>L84/L83-1</f>
        <v>3.6155376257340777E-3</v>
      </c>
      <c r="AH84" s="15">
        <f>M84/M83-1</f>
        <v>3.1417178000254786E-3</v>
      </c>
      <c r="AI84" s="15">
        <f>N84/N83-1</f>
        <v>6.5828918227757161E-3</v>
      </c>
      <c r="AJ84" s="15">
        <f>O84/O83-1</f>
        <v>-2.0308495720711139E-4</v>
      </c>
      <c r="AK84" s="15">
        <f>P84/P83-1</f>
        <v>-4.3173676392727067E-4</v>
      </c>
      <c r="AL84" s="15">
        <f>Q84/Q83-1</f>
        <v>-6.5603630582100614E-4</v>
      </c>
      <c r="AM84" s="15">
        <f>R84/R83-1</f>
        <v>1.0731034124731753E-2</v>
      </c>
      <c r="AN84" s="15">
        <f>S84/S83-1</f>
        <v>-1.8479353936911913E-2</v>
      </c>
      <c r="AO84" s="15">
        <f>T84/T83-1</f>
        <v>4.9285691862742675E-2</v>
      </c>
      <c r="AP84" s="15">
        <f>U84/U83-1</f>
        <v>1.7592990262689234E-3</v>
      </c>
      <c r="AQ84" s="17">
        <v>75</v>
      </c>
      <c r="AR84" s="25">
        <v>1</v>
      </c>
      <c r="AS84" s="26">
        <v>0.83299999999999996</v>
      </c>
      <c r="AT84" s="26">
        <v>0.74019999999999997</v>
      </c>
      <c r="AU84" s="25">
        <v>112.69</v>
      </c>
      <c r="AV84" s="17">
        <v>75</v>
      </c>
      <c r="AW84" s="15">
        <f t="shared" si="85"/>
        <v>0</v>
      </c>
      <c r="AX84" s="15">
        <f t="shared" si="86"/>
        <v>8.5234093637454045E-3</v>
      </c>
      <c r="AY84" s="15">
        <f t="shared" si="87"/>
        <v>-1.2158875979465522E-3</v>
      </c>
      <c r="AZ84" s="15">
        <f t="shared" si="88"/>
        <v>-1.3310852781966975E-3</v>
      </c>
      <c r="BA84" s="17">
        <v>75</v>
      </c>
      <c r="BB84" s="16" cm="1">
        <f t="array" ref="BB84">(1+W84)*(1+INDEX(fx_rets,$BA84,BB$7))-1</f>
        <v>1.0006864612439603E-3</v>
      </c>
      <c r="BC84" s="16" cm="1">
        <f t="array" ref="BC84">(1+X84)*(1+INDEX(fx_rets,$BA84,BC$7))-1</f>
        <v>1.1996068716912944E-4</v>
      </c>
      <c r="BD84" s="16" cm="1">
        <f t="array" ref="BD84">(1+Y84)*(1+INDEX(fx_rets,$BA84,BD$7))-1</f>
        <v>-3.0421615240971978E-4</v>
      </c>
      <c r="BE84" s="16" cm="1">
        <f t="array" ref="BE84">(1+Z84)*(1+INDEX(fx_rets,$BA84,BE$7))-1</f>
        <v>1.0776244263113188E-3</v>
      </c>
      <c r="BF84" s="16" cm="1">
        <f t="array" ref="BF84">(1+AA84)*(1+INDEX(fx_rets,$BA84,BF$7))-1</f>
        <v>1.4756608278747585E-3</v>
      </c>
      <c r="BG84" s="16" cm="1">
        <f t="array" ref="BG84">(1+AB84)*(1+INDEX(fx_rets,$BA84,BG$7))-1</f>
        <v>7.7151726771551576E-3</v>
      </c>
      <c r="BH84" s="16" cm="1">
        <f t="array" ref="BH84">(1+AC84)*(1+INDEX(fx_rets,$BA84,BH$7))-1</f>
        <v>6.7261861040843751E-3</v>
      </c>
      <c r="BI84" s="16" cm="1">
        <f t="array" ref="BI84">(1+AD84)*(1+INDEX(fx_rets,$BA84,BI$7))-1</f>
        <v>4.4589091743059139E-3</v>
      </c>
      <c r="BJ84" s="16" cm="1">
        <f t="array" ref="BJ84">(1+AE84)*(1+INDEX(fx_rets,$BA84,BJ$7))-1</f>
        <v>-5.5872580439320085E-4</v>
      </c>
      <c r="BK84" s="16" cm="1">
        <f t="array" ref="BK84">(1+AF84)*(1+INDEX(fx_rets,$BA84,BK$7))-1</f>
        <v>5.4274137073662132E-4</v>
      </c>
      <c r="BL84" s="16" cm="1">
        <f t="array" ref="BL84">(1+AG84)*(1+INDEX(fx_rets,$BA84,BL$7))-1</f>
        <v>2.3952539404283879E-3</v>
      </c>
      <c r="BM84" s="16" cm="1">
        <f t="array" ref="BM84">(1+AH84)*(1+INDEX(fx_rets,$BA84,BM$7))-1</f>
        <v>1.9220102263697303E-3</v>
      </c>
      <c r="BN84" s="16" cm="1">
        <f t="array" ref="BN84">(1+AI84)*(1+INDEX(fx_rets,$BA84,BN$7))-1</f>
        <v>5.3590001683032629E-3</v>
      </c>
      <c r="BO84" s="16" cm="1">
        <f t="array" ref="BO84">(1+AJ84)*(1+INDEX(fx_rets,$BA84,BO$7))-1</f>
        <v>-1.5338999120070307E-3</v>
      </c>
      <c r="BP84" s="16" cm="1">
        <f t="array" ref="BP84">(1+AK84)*(1+INDEX(fx_rets,$BA84,BP$7))-1</f>
        <v>-1.7622473636734748E-3</v>
      </c>
      <c r="BQ84" s="16" cm="1">
        <f t="array" ref="BQ84">(1+AL84)*(1+INDEX(fx_rets,$BA84,BQ$7))-1</f>
        <v>-1.986248343749053E-3</v>
      </c>
      <c r="BR84" s="16" cm="1">
        <f t="array" ref="BR84">(1+AM84)*(1+INDEX(fx_rets,$BA84,BR$7))-1</f>
        <v>1.0731034124731753E-2</v>
      </c>
      <c r="BS84" s="16" cm="1">
        <f t="array" ref="BS84">(1+AN84)*(1+INDEX(fx_rets,$BA84,BS$7))-1</f>
        <v>-1.0113451671548312E-2</v>
      </c>
      <c r="BT84" s="16" cm="1">
        <f t="array" ref="BT84">(1+AO84)*(1+INDEX(fx_rets,$BA84,BT$7))-1</f>
        <v>4.8009878403304063E-2</v>
      </c>
      <c r="BU84" s="16" cm="1">
        <f t="array" ref="BU84">(1+AP84)*(1+INDEX(fx_rets,$BA84,BU$7))-1</f>
        <v>4.2587197103838292E-4</v>
      </c>
      <c r="BV84" s="17">
        <v>75</v>
      </c>
      <c r="BW84" s="15">
        <f>SUMPRODUCT(base_fx_wts,AW84:AZ84)</f>
        <v>0</v>
      </c>
      <c r="BX84" s="17">
        <v>75</v>
      </c>
      <c r="BY84" s="16">
        <f>(1+BB84)/(1+$BW84)-1</f>
        <v>1.0006864612439603E-3</v>
      </c>
      <c r="BZ84" s="16">
        <f>(1+BC84)/(1+$BW84)-1</f>
        <v>1.1996068716912944E-4</v>
      </c>
      <c r="CA84" s="16">
        <f>(1+BD84)/(1+$BW84)-1</f>
        <v>-3.0421615240971978E-4</v>
      </c>
      <c r="CB84" s="16">
        <f>(1+BE84)/(1+$BW84)-1</f>
        <v>1.0776244263113188E-3</v>
      </c>
      <c r="CC84" s="16">
        <f>(1+BF84)/(1+$BW84)-1</f>
        <v>1.4756608278747585E-3</v>
      </c>
      <c r="CD84" s="16">
        <f>(1+BG84)/(1+$BW84)-1</f>
        <v>7.7151726771551576E-3</v>
      </c>
      <c r="CE84" s="16">
        <f>(1+BH84)/(1+$BW84)-1</f>
        <v>6.7261861040843751E-3</v>
      </c>
      <c r="CF84" s="16">
        <f>(1+BI84)/(1+$BW84)-1</f>
        <v>4.4589091743059139E-3</v>
      </c>
      <c r="CG84" s="16">
        <f>(1+BJ84)/(1+$BW84)-1</f>
        <v>-5.5872580439320085E-4</v>
      </c>
      <c r="CH84" s="16">
        <f>(1+BK84)/(1+$BW84)-1</f>
        <v>5.4274137073662132E-4</v>
      </c>
      <c r="CI84" s="16">
        <f>(1+BL84)/(1+$BW84)-1</f>
        <v>2.3952539404283879E-3</v>
      </c>
      <c r="CJ84" s="16">
        <f>(1+BM84)/(1+$BW84)-1</f>
        <v>1.9220102263697303E-3</v>
      </c>
      <c r="CK84" s="16">
        <f>(1+BN84)/(1+$BW84)-1</f>
        <v>5.3590001683032629E-3</v>
      </c>
      <c r="CL84" s="16">
        <f>(1+BO84)/(1+$BW84)-1</f>
        <v>-1.5338999120070307E-3</v>
      </c>
      <c r="CM84" s="16">
        <f>(1+BP84)/(1+$BW84)-1</f>
        <v>-1.7622473636734748E-3</v>
      </c>
      <c r="CN84" s="16">
        <f>(1+BQ84)/(1+$BW84)-1</f>
        <v>-1.986248343749053E-3</v>
      </c>
      <c r="CO84" s="16">
        <f>(1+BR84)/(1+$BW84)-1</f>
        <v>1.0731034124731753E-2</v>
      </c>
      <c r="CP84" s="16">
        <f>(1+BS84)/(1+$BW84)-1</f>
        <v>-1.0113451671548312E-2</v>
      </c>
      <c r="CQ84" s="16">
        <f>(1+BT84)/(1+$BW84)-1</f>
        <v>4.8009878403304063E-2</v>
      </c>
      <c r="CR84" s="16">
        <f>(1+BU84)/(1+$BW84)-1</f>
        <v>4.2587197103838292E-4</v>
      </c>
    </row>
    <row r="85" spans="1:96" x14ac:dyDescent="0.2">
      <c r="A85" s="17">
        <v>76</v>
      </c>
      <c r="B85" s="25">
        <v>207.274</v>
      </c>
      <c r="C85" s="25">
        <v>1163.8340000000001</v>
      </c>
      <c r="D85" s="25">
        <v>1955.9010000000001</v>
      </c>
      <c r="E85" s="25">
        <v>1690.5619999999999</v>
      </c>
      <c r="F85" s="25">
        <v>2155.2060000000001</v>
      </c>
      <c r="G85" s="25">
        <v>142.011</v>
      </c>
      <c r="H85" s="25">
        <v>364.435</v>
      </c>
      <c r="I85" s="25">
        <v>497.36500000000001</v>
      </c>
      <c r="J85" s="25">
        <v>107.999</v>
      </c>
      <c r="K85" s="25">
        <v>663.55200000000002</v>
      </c>
      <c r="L85" s="25">
        <v>843.91200000000003</v>
      </c>
      <c r="M85" s="25">
        <v>285.61500000000001</v>
      </c>
      <c r="N85" s="25">
        <v>327.952</v>
      </c>
      <c r="O85" s="25">
        <v>103.35899999999999</v>
      </c>
      <c r="P85" s="25">
        <v>194.404</v>
      </c>
      <c r="Q85" s="25">
        <v>258.73200000000003</v>
      </c>
      <c r="R85" s="25">
        <v>4938.67</v>
      </c>
      <c r="S85" s="25">
        <v>3609.29</v>
      </c>
      <c r="T85" s="25">
        <v>7533.55</v>
      </c>
      <c r="U85" s="25">
        <v>23098.29</v>
      </c>
      <c r="V85" s="17">
        <v>76</v>
      </c>
      <c r="W85" s="15">
        <f t="shared" si="84"/>
        <v>1.0093448917007919E-3</v>
      </c>
      <c r="X85" s="15">
        <f>C85/C84-1</f>
        <v>-2.8744273635203932E-3</v>
      </c>
      <c r="Y85" s="15">
        <f>D85/D84-1</f>
        <v>-9.6543336398361435E-3</v>
      </c>
      <c r="Z85" s="15">
        <f>E85/E84-1</f>
        <v>-1.7389948786749043E-3</v>
      </c>
      <c r="AA85" s="15">
        <f>F85/F84-1</f>
        <v>-6.6728611171027463E-3</v>
      </c>
      <c r="AB85" s="15">
        <f>G85/G84-1</f>
        <v>-8.7943941014234639E-4</v>
      </c>
      <c r="AC85" s="15">
        <f>H85/H84-1</f>
        <v>-2.1548537601786544E-3</v>
      </c>
      <c r="AD85" s="15">
        <f>I85/I84-1</f>
        <v>-7.1207269649373739E-3</v>
      </c>
      <c r="AE85" s="15">
        <f>J85/J84-1</f>
        <v>1.7595851083518355E-4</v>
      </c>
      <c r="AF85" s="15">
        <f>K85/K84-1</f>
        <v>-4.0061781300799737E-3</v>
      </c>
      <c r="AG85" s="15">
        <f>L85/L84-1</f>
        <v>-9.70566181207555E-3</v>
      </c>
      <c r="AH85" s="15">
        <f>M85/M84-1</f>
        <v>-5.4589164050933281E-4</v>
      </c>
      <c r="AI85" s="15">
        <f>N85/N84-1</f>
        <v>-3.3671670819911403E-3</v>
      </c>
      <c r="AJ85" s="15">
        <f>O85/O84-1</f>
        <v>-2.4181691557689788E-4</v>
      </c>
      <c r="AK85" s="15">
        <f>P85/P84-1</f>
        <v>-3.8564575095523246E-4</v>
      </c>
      <c r="AL85" s="15">
        <f>Q85/Q84-1</f>
        <v>-8.881611973956538E-4</v>
      </c>
      <c r="AM85" s="15">
        <f>R85/R84-1</f>
        <v>5.6931291665329287E-2</v>
      </c>
      <c r="AN85" s="15">
        <f>S85/S84-1</f>
        <v>3.0060274660669517E-2</v>
      </c>
      <c r="AO85" s="15">
        <f>T85/T84-1</f>
        <v>-2.0060433649810028E-2</v>
      </c>
      <c r="AP85" s="15">
        <f>U85/U84-1</f>
        <v>1.4643131060305903E-2</v>
      </c>
      <c r="AQ85" s="17">
        <v>76</v>
      </c>
      <c r="AR85" s="25">
        <v>1</v>
      </c>
      <c r="AS85" s="26">
        <v>0.80559999999999998</v>
      </c>
      <c r="AT85" s="26">
        <v>0.7046</v>
      </c>
      <c r="AU85" s="25">
        <v>109.19</v>
      </c>
      <c r="AV85" s="17">
        <v>76</v>
      </c>
      <c r="AW85" s="15">
        <f t="shared" si="85"/>
        <v>0</v>
      </c>
      <c r="AX85" s="15">
        <f t="shared" si="86"/>
        <v>3.401191658391256E-2</v>
      </c>
      <c r="AY85" s="15">
        <f t="shared" si="87"/>
        <v>5.0525120635821708E-2</v>
      </c>
      <c r="AZ85" s="15">
        <f t="shared" si="88"/>
        <v>3.2054217419177577E-2</v>
      </c>
      <c r="BA85" s="17">
        <v>76</v>
      </c>
      <c r="BB85" s="16" cm="1">
        <f t="array" ref="BB85">(1+W85)*(1+INDEX(fx_rets,$BA85,BB$7))-1</f>
        <v>1.0093448917007919E-3</v>
      </c>
      <c r="BC85" s="16" cm="1">
        <f t="array" ref="BC85">(1+X85)*(1+INDEX(fx_rets,$BA85,BC$7))-1</f>
        <v>-2.8744273635203932E-3</v>
      </c>
      <c r="BD85" s="16" cm="1">
        <f t="array" ref="BD85">(1+Y85)*(1+INDEX(fx_rets,$BA85,BD$7))-1</f>
        <v>-9.6543336398361435E-3</v>
      </c>
      <c r="BE85" s="16" cm="1">
        <f t="array" ref="BE85">(1+Z85)*(1+INDEX(fx_rets,$BA85,BE$7))-1</f>
        <v>-1.7389948786749043E-3</v>
      </c>
      <c r="BF85" s="16" cm="1">
        <f t="array" ref="BF85">(1+AA85)*(1+INDEX(fx_rets,$BA85,BF$7))-1</f>
        <v>-6.6728611171027463E-3</v>
      </c>
      <c r="BG85" s="16" cm="1">
        <f t="array" ref="BG85">(1+AB85)*(1+INDEX(fx_rets,$BA85,BG$7))-1</f>
        <v>3.3102565753911906E-2</v>
      </c>
      <c r="BH85" s="16" cm="1">
        <f t="array" ref="BH85">(1+AC85)*(1+INDEX(fx_rets,$BA85,BH$7))-1</f>
        <v>3.1783772117392139E-2</v>
      </c>
      <c r="BI85" s="16" cm="1">
        <f t="array" ref="BI85">(1+AD85)*(1+INDEX(fx_rets,$BA85,BI$7))-1</f>
        <v>2.6649000047426874E-2</v>
      </c>
      <c r="BJ85" s="16" cm="1">
        <f t="array" ref="BJ85">(1+AE85)*(1+INDEX(fx_rets,$BA85,BJ$7))-1</f>
        <v>5.0709969471643745E-2</v>
      </c>
      <c r="BK85" s="16" cm="1">
        <f t="array" ref="BK85">(1+AF85)*(1+INDEX(fx_rets,$BA85,BK$7))-1</f>
        <v>4.6316529872430845E-2</v>
      </c>
      <c r="BL85" s="16" cm="1">
        <f t="array" ref="BL85">(1+AG85)*(1+INDEX(fx_rets,$BA85,BL$7))-1</f>
        <v>4.0329079089840514E-2</v>
      </c>
      <c r="BM85" s="16" cm="1">
        <f t="array" ref="BM85">(1+AH85)*(1+INDEX(fx_rets,$BA85,BM$7))-1</f>
        <v>4.9951647754321593E-2</v>
      </c>
      <c r="BN85" s="16" cm="1">
        <f t="array" ref="BN85">(1+AI85)*(1+INDEX(fx_rets,$BA85,BN$7))-1</f>
        <v>4.6987827030811946E-2</v>
      </c>
      <c r="BO85" s="16" cm="1">
        <f t="array" ref="BO85">(1+AJ85)*(1+INDEX(fx_rets,$BA85,BO$7))-1</f>
        <v>3.1804649251613082E-2</v>
      </c>
      <c r="BP85" s="16" cm="1">
        <f t="array" ref="BP85">(1+AK85)*(1+INDEX(fx_rets,$BA85,BP$7))-1</f>
        <v>3.165621009547448E-2</v>
      </c>
      <c r="BQ85" s="16" cm="1">
        <f t="array" ref="BQ85">(1+AL85)*(1+INDEX(fx_rets,$BA85,BQ$7))-1</f>
        <v>3.1137586909657289E-2</v>
      </c>
      <c r="BR85" s="16" cm="1">
        <f t="array" ref="BR85">(1+AM85)*(1+INDEX(fx_rets,$BA85,BR$7))-1</f>
        <v>5.6931291665329287E-2</v>
      </c>
      <c r="BS85" s="16" cm="1">
        <f t="array" ref="BS85">(1+AN85)*(1+INDEX(fx_rets,$BA85,BS$7))-1</f>
        <v>6.5094598798830283E-2</v>
      </c>
      <c r="BT85" s="16" cm="1">
        <f t="array" ref="BT85">(1+AO85)*(1+INDEX(fx_rets,$BA85,BT$7))-1</f>
        <v>2.9451131155848076E-2</v>
      </c>
      <c r="BU85" s="16" cm="1">
        <f t="array" ref="BU85">(1+AP85)*(1+INDEX(fx_rets,$BA85,BU$7))-1</f>
        <v>4.7166722586188037E-2</v>
      </c>
      <c r="BV85" s="17">
        <v>76</v>
      </c>
      <c r="BW85" s="15">
        <f>SUMPRODUCT(base_fx_wts,AW85:AZ85)</f>
        <v>0</v>
      </c>
      <c r="BX85" s="17">
        <v>76</v>
      </c>
      <c r="BY85" s="16">
        <f>(1+BB85)/(1+$BW85)-1</f>
        <v>1.0093448917007919E-3</v>
      </c>
      <c r="BZ85" s="16">
        <f>(1+BC85)/(1+$BW85)-1</f>
        <v>-2.8744273635203932E-3</v>
      </c>
      <c r="CA85" s="16">
        <f>(1+BD85)/(1+$BW85)-1</f>
        <v>-9.6543336398361435E-3</v>
      </c>
      <c r="CB85" s="16">
        <f>(1+BE85)/(1+$BW85)-1</f>
        <v>-1.7389948786749043E-3</v>
      </c>
      <c r="CC85" s="16">
        <f>(1+BF85)/(1+$BW85)-1</f>
        <v>-6.6728611171027463E-3</v>
      </c>
      <c r="CD85" s="16">
        <f>(1+BG85)/(1+$BW85)-1</f>
        <v>3.3102565753911906E-2</v>
      </c>
      <c r="CE85" s="16">
        <f>(1+BH85)/(1+$BW85)-1</f>
        <v>3.1783772117392139E-2</v>
      </c>
      <c r="CF85" s="16">
        <f>(1+BI85)/(1+$BW85)-1</f>
        <v>2.6649000047426874E-2</v>
      </c>
      <c r="CG85" s="16">
        <f>(1+BJ85)/(1+$BW85)-1</f>
        <v>5.0709969471643745E-2</v>
      </c>
      <c r="CH85" s="16">
        <f>(1+BK85)/(1+$BW85)-1</f>
        <v>4.6316529872430845E-2</v>
      </c>
      <c r="CI85" s="16">
        <f>(1+BL85)/(1+$BW85)-1</f>
        <v>4.0329079089840514E-2</v>
      </c>
      <c r="CJ85" s="16">
        <f>(1+BM85)/(1+$BW85)-1</f>
        <v>4.9951647754321593E-2</v>
      </c>
      <c r="CK85" s="16">
        <f>(1+BN85)/(1+$BW85)-1</f>
        <v>4.6987827030811946E-2</v>
      </c>
      <c r="CL85" s="16">
        <f>(1+BO85)/(1+$BW85)-1</f>
        <v>3.1804649251613082E-2</v>
      </c>
      <c r="CM85" s="16">
        <f>(1+BP85)/(1+$BW85)-1</f>
        <v>3.165621009547448E-2</v>
      </c>
      <c r="CN85" s="16">
        <f>(1+BQ85)/(1+$BW85)-1</f>
        <v>3.1137586909657289E-2</v>
      </c>
      <c r="CO85" s="16">
        <f>(1+BR85)/(1+$BW85)-1</f>
        <v>5.6931291665329287E-2</v>
      </c>
      <c r="CP85" s="16">
        <f>(1+BS85)/(1+$BW85)-1</f>
        <v>6.5094598798830283E-2</v>
      </c>
      <c r="CQ85" s="16">
        <f>(1+BT85)/(1+$BW85)-1</f>
        <v>2.9451131155848076E-2</v>
      </c>
      <c r="CR85" s="16">
        <f>(1+BU85)/(1+$BW85)-1</f>
        <v>4.7166722586188037E-2</v>
      </c>
    </row>
    <row r="86" spans="1:96" x14ac:dyDescent="0.2">
      <c r="A86" s="17">
        <v>77</v>
      </c>
      <c r="B86" s="25">
        <v>207.41399999999999</v>
      </c>
      <c r="C86" s="25">
        <v>1163.3920000000001</v>
      </c>
      <c r="D86" s="25">
        <v>1951.0029999999999</v>
      </c>
      <c r="E86" s="25">
        <v>1686.7349999999999</v>
      </c>
      <c r="F86" s="25">
        <v>2143.1570000000002</v>
      </c>
      <c r="G86" s="25">
        <v>141.96899999999999</v>
      </c>
      <c r="H86" s="25">
        <v>364.69799999999998</v>
      </c>
      <c r="I86" s="25">
        <v>498.85500000000002</v>
      </c>
      <c r="J86" s="25">
        <v>108.02500000000001</v>
      </c>
      <c r="K86" s="25">
        <v>663.52200000000005</v>
      </c>
      <c r="L86" s="25">
        <v>843.79600000000005</v>
      </c>
      <c r="M86" s="25">
        <v>284.97899999999998</v>
      </c>
      <c r="N86" s="25">
        <v>326.20100000000002</v>
      </c>
      <c r="O86" s="25">
        <v>103.364</v>
      </c>
      <c r="P86" s="25">
        <v>194.50700000000001</v>
      </c>
      <c r="Q86" s="25">
        <v>259.07900000000001</v>
      </c>
      <c r="R86" s="25">
        <v>4753.55</v>
      </c>
      <c r="S86" s="25">
        <v>3438.96</v>
      </c>
      <c r="T86" s="25">
        <v>7231.91</v>
      </c>
      <c r="U86" s="25">
        <v>22068.240000000002</v>
      </c>
      <c r="V86" s="17">
        <v>77</v>
      </c>
      <c r="W86" s="15">
        <f t="shared" si="84"/>
        <v>6.7543444908668704E-4</v>
      </c>
      <c r="X86" s="15">
        <f>C86/C85-1</f>
        <v>-3.7977924686849462E-4</v>
      </c>
      <c r="Y86" s="15">
        <f>D86/D85-1</f>
        <v>-2.5042167267157467E-3</v>
      </c>
      <c r="Z86" s="15">
        <f>E86/E85-1</f>
        <v>-2.2637442459962909E-3</v>
      </c>
      <c r="AA86" s="15">
        <f>F86/F85-1</f>
        <v>-5.5906488753278971E-3</v>
      </c>
      <c r="AB86" s="15">
        <f>G86/G85-1</f>
        <v>-2.957517375414831E-4</v>
      </c>
      <c r="AC86" s="15">
        <f>H86/H85-1</f>
        <v>7.2166504314896684E-4</v>
      </c>
      <c r="AD86" s="15">
        <f>I86/I85-1</f>
        <v>2.9957878017150552E-3</v>
      </c>
      <c r="AE86" s="15">
        <f>J86/J85-1</f>
        <v>2.4074296984233357E-4</v>
      </c>
      <c r="AF86" s="15">
        <f>K86/K85-1</f>
        <v>-4.5211226851860076E-5</v>
      </c>
      <c r="AG86" s="15">
        <f>L86/L85-1</f>
        <v>-1.3745509010421042E-4</v>
      </c>
      <c r="AH86" s="15">
        <f>M86/M85-1</f>
        <v>-2.2267738038969087E-3</v>
      </c>
      <c r="AI86" s="15">
        <f>N86/N85-1</f>
        <v>-5.3391959798994026E-3</v>
      </c>
      <c r="AJ86" s="15">
        <f>O86/O85-1</f>
        <v>4.8375081028284583E-5</v>
      </c>
      <c r="AK86" s="15">
        <f>P86/P85-1</f>
        <v>5.298244892080195E-4</v>
      </c>
      <c r="AL86" s="15">
        <f>Q86/Q85-1</f>
        <v>1.3411560997478311E-3</v>
      </c>
      <c r="AM86" s="15">
        <f>R86/R85-1</f>
        <v>-3.7483775996371427E-2</v>
      </c>
      <c r="AN86" s="15">
        <f>S86/S85-1</f>
        <v>-4.719210703490162E-2</v>
      </c>
      <c r="AO86" s="15">
        <f>T86/T85-1</f>
        <v>-4.0039556384440345E-2</v>
      </c>
      <c r="AP86" s="15">
        <f>U86/U85-1</f>
        <v>-4.4594210220756603E-2</v>
      </c>
      <c r="AQ86" s="17">
        <v>77</v>
      </c>
      <c r="AR86" s="25">
        <v>1</v>
      </c>
      <c r="AS86" s="26">
        <v>0.82010000000000005</v>
      </c>
      <c r="AT86" s="26">
        <v>0.7268</v>
      </c>
      <c r="AU86" s="25">
        <v>106.68</v>
      </c>
      <c r="AV86" s="17">
        <v>77</v>
      </c>
      <c r="AW86" s="15">
        <f t="shared" si="85"/>
        <v>0</v>
      </c>
      <c r="AX86" s="15">
        <f t="shared" si="86"/>
        <v>-1.7680770637727217E-2</v>
      </c>
      <c r="AY86" s="15">
        <f t="shared" si="87"/>
        <v>-3.0544854155200918E-2</v>
      </c>
      <c r="AZ86" s="15">
        <f t="shared" si="88"/>
        <v>2.3528308961379807E-2</v>
      </c>
      <c r="BA86" s="17">
        <v>77</v>
      </c>
      <c r="BB86" s="16" cm="1">
        <f t="array" ref="BB86">(1+W86)*(1+INDEX(fx_rets,$BA86,BB$7))-1</f>
        <v>6.7543444908668704E-4</v>
      </c>
      <c r="BC86" s="16" cm="1">
        <f t="array" ref="BC86">(1+X86)*(1+INDEX(fx_rets,$BA86,BC$7))-1</f>
        <v>-3.7977924686849462E-4</v>
      </c>
      <c r="BD86" s="16" cm="1">
        <f t="array" ref="BD86">(1+Y86)*(1+INDEX(fx_rets,$BA86,BD$7))-1</f>
        <v>-2.5042167267157467E-3</v>
      </c>
      <c r="BE86" s="16" cm="1">
        <f t="array" ref="BE86">(1+Z86)*(1+INDEX(fx_rets,$BA86,BE$7))-1</f>
        <v>-2.2637442459962909E-3</v>
      </c>
      <c r="BF86" s="16" cm="1">
        <f t="array" ref="BF86">(1+AA86)*(1+INDEX(fx_rets,$BA86,BF$7))-1</f>
        <v>-5.5906488753278971E-3</v>
      </c>
      <c r="BG86" s="16" cm="1">
        <f t="array" ref="BG86">(1+AB86)*(1+INDEX(fx_rets,$BA86,BG$7))-1</f>
        <v>-1.7971293256631493E-2</v>
      </c>
      <c r="BH86" s="16" cm="1">
        <f t="array" ref="BH86">(1+AC86)*(1+INDEX(fx_rets,$BA86,BH$7))-1</f>
        <v>-1.6971865188683433E-2</v>
      </c>
      <c r="BI86" s="16" cm="1">
        <f t="array" ref="BI86">(1+AD86)*(1+INDEX(fx_rets,$BA86,BI$7))-1</f>
        <v>-1.4737950673013533E-2</v>
      </c>
      <c r="BJ86" s="16" cm="1">
        <f t="array" ref="BJ86">(1+AE86)*(1+INDEX(fx_rets,$BA86,BJ$7))-1</f>
        <v>-3.0311464644261266E-2</v>
      </c>
      <c r="BK86" s="16" cm="1">
        <f t="array" ref="BK86">(1+AF86)*(1+INDEX(fx_rets,$BA86,BK$7))-1</f>
        <v>-3.0588684411722356E-2</v>
      </c>
      <c r="BL86" s="16" cm="1">
        <f t="array" ref="BL86">(1+AG86)*(1+INDEX(fx_rets,$BA86,BL$7))-1</f>
        <v>-3.0678110699625005E-2</v>
      </c>
      <c r="BM86" s="16" cm="1">
        <f t="array" ref="BM86">(1+AH86)*(1+INDEX(fx_rets,$BA86,BM$7))-1</f>
        <v>-3.2703611478021144E-2</v>
      </c>
      <c r="BN86" s="16" cm="1">
        <f t="array" ref="BN86">(1+AI86)*(1+INDEX(fx_rets,$BA86,BN$7))-1</f>
        <v>-3.572096517258827E-2</v>
      </c>
      <c r="BO86" s="16" cm="1">
        <f t="array" ref="BO86">(1+AJ86)*(1+INDEX(fx_rets,$BA86,BO$7))-1</f>
        <v>2.3577822226260592E-2</v>
      </c>
      <c r="BP86" s="16" cm="1">
        <f t="array" ref="BP86">(1+AK86)*(1+INDEX(fx_rets,$BA86,BP$7))-1</f>
        <v>2.4070599324865327E-2</v>
      </c>
      <c r="BQ86" s="16" cm="1">
        <f t="array" ref="BQ86">(1+AL86)*(1+INDEX(fx_rets,$BA86,BQ$7))-1</f>
        <v>2.4901020196207879E-2</v>
      </c>
      <c r="BR86" s="16" cm="1">
        <f t="array" ref="BR86">(1+AM86)*(1+INDEX(fx_rets,$BA86,BR$7))-1</f>
        <v>-3.7483775996371427E-2</v>
      </c>
      <c r="BS86" s="16" cm="1">
        <f t="array" ref="BS86">(1+AN86)*(1+INDEX(fx_rets,$BA86,BS$7))-1</f>
        <v>-6.4038484852233624E-2</v>
      </c>
      <c r="BT86" s="16" cm="1">
        <f t="array" ref="BT86">(1+AO86)*(1+INDEX(fx_rets,$BA86,BT$7))-1</f>
        <v>-6.9361408129439583E-2</v>
      </c>
      <c r="BU86" s="16" cm="1">
        <f t="array" ref="BU86">(1+AP86)*(1+INDEX(fx_rets,$BA86,BU$7))-1</f>
        <v>-2.2115127615339514E-2</v>
      </c>
      <c r="BV86" s="17">
        <v>77</v>
      </c>
      <c r="BW86" s="15">
        <f>SUMPRODUCT(base_fx_wts,AW86:AZ86)</f>
        <v>0</v>
      </c>
      <c r="BX86" s="17">
        <v>77</v>
      </c>
      <c r="BY86" s="16">
        <f>(1+BB86)/(1+$BW86)-1</f>
        <v>6.7543444908668704E-4</v>
      </c>
      <c r="BZ86" s="16">
        <f>(1+BC86)/(1+$BW86)-1</f>
        <v>-3.7977924686849462E-4</v>
      </c>
      <c r="CA86" s="16">
        <f>(1+BD86)/(1+$BW86)-1</f>
        <v>-2.5042167267157467E-3</v>
      </c>
      <c r="CB86" s="16">
        <f>(1+BE86)/(1+$BW86)-1</f>
        <v>-2.2637442459962909E-3</v>
      </c>
      <c r="CC86" s="16">
        <f>(1+BF86)/(1+$BW86)-1</f>
        <v>-5.5906488753278971E-3</v>
      </c>
      <c r="CD86" s="16">
        <f>(1+BG86)/(1+$BW86)-1</f>
        <v>-1.7971293256631493E-2</v>
      </c>
      <c r="CE86" s="16">
        <f>(1+BH86)/(1+$BW86)-1</f>
        <v>-1.6971865188683433E-2</v>
      </c>
      <c r="CF86" s="16">
        <f>(1+BI86)/(1+$BW86)-1</f>
        <v>-1.4737950673013533E-2</v>
      </c>
      <c r="CG86" s="16">
        <f>(1+BJ86)/(1+$BW86)-1</f>
        <v>-3.0311464644261266E-2</v>
      </c>
      <c r="CH86" s="16">
        <f>(1+BK86)/(1+$BW86)-1</f>
        <v>-3.0588684411722356E-2</v>
      </c>
      <c r="CI86" s="16">
        <f>(1+BL86)/(1+$BW86)-1</f>
        <v>-3.0678110699625005E-2</v>
      </c>
      <c r="CJ86" s="16">
        <f>(1+BM86)/(1+$BW86)-1</f>
        <v>-3.2703611478021144E-2</v>
      </c>
      <c r="CK86" s="16">
        <f>(1+BN86)/(1+$BW86)-1</f>
        <v>-3.572096517258827E-2</v>
      </c>
      <c r="CL86" s="16">
        <f>(1+BO86)/(1+$BW86)-1</f>
        <v>2.3577822226260592E-2</v>
      </c>
      <c r="CM86" s="16">
        <f>(1+BP86)/(1+$BW86)-1</f>
        <v>2.4070599324865327E-2</v>
      </c>
      <c r="CN86" s="16">
        <f>(1+BQ86)/(1+$BW86)-1</f>
        <v>2.4901020196207879E-2</v>
      </c>
      <c r="CO86" s="16">
        <f>(1+BR86)/(1+$BW86)-1</f>
        <v>-3.7483775996371427E-2</v>
      </c>
      <c r="CP86" s="16">
        <f>(1+BS86)/(1+$BW86)-1</f>
        <v>-6.4038484852233624E-2</v>
      </c>
      <c r="CQ86" s="16">
        <f>(1+BT86)/(1+$BW86)-1</f>
        <v>-6.9361408129439583E-2</v>
      </c>
      <c r="CR86" s="16">
        <f>(1+BU86)/(1+$BW86)-1</f>
        <v>-2.2115127615339514E-2</v>
      </c>
    </row>
    <row r="87" spans="1:96" x14ac:dyDescent="0.2">
      <c r="A87" s="17">
        <v>78</v>
      </c>
      <c r="B87" s="25">
        <v>207.72800000000001</v>
      </c>
      <c r="C87" s="25">
        <v>1165.673</v>
      </c>
      <c r="D87" s="25">
        <v>1960.72</v>
      </c>
      <c r="E87" s="25">
        <v>1687.0519999999999</v>
      </c>
      <c r="F87" s="25">
        <v>2143.6390000000001</v>
      </c>
      <c r="G87" s="25">
        <v>141.88</v>
      </c>
      <c r="H87" s="25">
        <v>364.79700000000003</v>
      </c>
      <c r="I87" s="25">
        <v>500.80799999999999</v>
      </c>
      <c r="J87" s="25">
        <v>107.985</v>
      </c>
      <c r="K87" s="25">
        <v>663.44100000000003</v>
      </c>
      <c r="L87" s="25">
        <v>845</v>
      </c>
      <c r="M87" s="25">
        <v>284.74200000000002</v>
      </c>
      <c r="N87" s="25">
        <v>326.10500000000002</v>
      </c>
      <c r="O87" s="25">
        <v>103.337</v>
      </c>
      <c r="P87" s="25">
        <v>194.429</v>
      </c>
      <c r="Q87" s="25">
        <v>258.97800000000001</v>
      </c>
      <c r="R87" s="25">
        <v>4630.6400000000003</v>
      </c>
      <c r="S87" s="25">
        <v>3361.5</v>
      </c>
      <c r="T87" s="25">
        <v>7056.61</v>
      </c>
      <c r="U87" s="25">
        <v>21454.3</v>
      </c>
      <c r="V87" s="17">
        <v>78</v>
      </c>
      <c r="W87" s="15">
        <f t="shared" si="84"/>
        <v>1.5138804516572346E-3</v>
      </c>
      <c r="X87" s="15">
        <f>C87/C86-1</f>
        <v>1.9606461106831397E-3</v>
      </c>
      <c r="Y87" s="15">
        <f>D87/D86-1</f>
        <v>4.9805151504125345E-3</v>
      </c>
      <c r="Z87" s="15">
        <f>E87/E86-1</f>
        <v>1.8793704998110172E-4</v>
      </c>
      <c r="AA87" s="15">
        <f>F87/F86-1</f>
        <v>2.2490186206614027E-4</v>
      </c>
      <c r="AB87" s="15">
        <f>G87/G86-1</f>
        <v>-6.2689742126798009E-4</v>
      </c>
      <c r="AC87" s="15">
        <f>H87/H86-1</f>
        <v>2.7145747988766011E-4</v>
      </c>
      <c r="AD87" s="15">
        <f>I87/I86-1</f>
        <v>3.9149652704693061E-3</v>
      </c>
      <c r="AE87" s="15">
        <f>J87/J86-1</f>
        <v>-3.7028465632960028E-4</v>
      </c>
      <c r="AF87" s="15">
        <f>K87/K86-1</f>
        <v>-1.2207583169809855E-4</v>
      </c>
      <c r="AG87" s="15">
        <f>L87/L86-1</f>
        <v>1.4268851712972985E-3</v>
      </c>
      <c r="AH87" s="15">
        <f>M87/M86-1</f>
        <v>-8.3164022612181032E-4</v>
      </c>
      <c r="AI87" s="15">
        <f>N87/N86-1</f>
        <v>-2.9429707450312481E-4</v>
      </c>
      <c r="AJ87" s="15">
        <f>O87/O86-1</f>
        <v>-2.6121280136215397E-4</v>
      </c>
      <c r="AK87" s="15">
        <f>P87/P86-1</f>
        <v>-4.0101384526003425E-4</v>
      </c>
      <c r="AL87" s="15">
        <f>Q87/Q86-1</f>
        <v>-3.8984248047890802E-4</v>
      </c>
      <c r="AM87" s="15">
        <f>R87/R86-1</f>
        <v>-2.5856465168137444E-2</v>
      </c>
      <c r="AN87" s="15">
        <f>S87/S86-1</f>
        <v>-2.2524251517900717E-2</v>
      </c>
      <c r="AO87" s="15">
        <f>T87/T86-1</f>
        <v>-2.4239792807156046E-2</v>
      </c>
      <c r="AP87" s="15">
        <f>U87/U86-1</f>
        <v>-2.7820070834828847E-2</v>
      </c>
      <c r="AQ87" s="17">
        <v>78</v>
      </c>
      <c r="AR87" s="25">
        <v>1</v>
      </c>
      <c r="AS87" s="26">
        <v>0.81140000000000001</v>
      </c>
      <c r="AT87" s="26">
        <v>0.71340000000000003</v>
      </c>
      <c r="AU87" s="25">
        <v>106.28</v>
      </c>
      <c r="AV87" s="17">
        <v>78</v>
      </c>
      <c r="AW87" s="15">
        <f t="shared" si="85"/>
        <v>0</v>
      </c>
      <c r="AX87" s="15">
        <f t="shared" si="86"/>
        <v>1.0722208528469279E-2</v>
      </c>
      <c r="AY87" s="15">
        <f t="shared" si="87"/>
        <v>1.8783291281188719E-2</v>
      </c>
      <c r="AZ87" s="15">
        <f t="shared" si="88"/>
        <v>3.7636432066241454E-3</v>
      </c>
      <c r="BA87" s="17">
        <v>78</v>
      </c>
      <c r="BB87" s="16" cm="1">
        <f t="array" ref="BB87">(1+W87)*(1+INDEX(fx_rets,$BA87,BB$7))-1</f>
        <v>1.5138804516572346E-3</v>
      </c>
      <c r="BC87" s="16" cm="1">
        <f t="array" ref="BC87">(1+X87)*(1+INDEX(fx_rets,$BA87,BC$7))-1</f>
        <v>1.9606461106831397E-3</v>
      </c>
      <c r="BD87" s="16" cm="1">
        <f t="array" ref="BD87">(1+Y87)*(1+INDEX(fx_rets,$BA87,BD$7))-1</f>
        <v>4.9805151504125345E-3</v>
      </c>
      <c r="BE87" s="16" cm="1">
        <f t="array" ref="BE87">(1+Z87)*(1+INDEX(fx_rets,$BA87,BE$7))-1</f>
        <v>1.8793704998110172E-4</v>
      </c>
      <c r="BF87" s="16" cm="1">
        <f t="array" ref="BF87">(1+AA87)*(1+INDEX(fx_rets,$BA87,BF$7))-1</f>
        <v>2.2490186206614027E-4</v>
      </c>
      <c r="BG87" s="16" cm="1">
        <f t="array" ref="BG87">(1+AB87)*(1+INDEX(fx_rets,$BA87,BG$7))-1</f>
        <v>1.0088589382324598E-2</v>
      </c>
      <c r="BH87" s="16" cm="1">
        <f t="array" ref="BH87">(1+AC87)*(1+INDEX(fx_rets,$BA87,BH$7))-1</f>
        <v>1.0996576632062993E-2</v>
      </c>
      <c r="BI87" s="16" cm="1">
        <f t="array" ref="BI87">(1+AD87)*(1+INDEX(fx_rets,$BA87,BI$7))-1</f>
        <v>1.4679150872950242E-2</v>
      </c>
      <c r="BJ87" s="16" cm="1">
        <f t="array" ref="BJ87">(1+AE87)*(1+INDEX(fx_rets,$BA87,BJ$7))-1</f>
        <v>1.8406051460302386E-2</v>
      </c>
      <c r="BK87" s="16" cm="1">
        <f t="array" ref="BK87">(1+AF87)*(1+INDEX(fx_rets,$BA87,BK$7))-1</f>
        <v>1.8658922463585359E-2</v>
      </c>
      <c r="BL87" s="16" cm="1">
        <f t="array" ref="BL87">(1+AG87)*(1+INDEX(fx_rets,$BA87,BL$7))-1</f>
        <v>2.0236978052283305E-2</v>
      </c>
      <c r="BM87" s="16" cm="1">
        <f t="array" ref="BM87">(1+AH87)*(1+INDEX(fx_rets,$BA87,BM$7))-1</f>
        <v>1.7936030114458434E-2</v>
      </c>
      <c r="BN87" s="16" cm="1">
        <f t="array" ref="BN87">(1+AI87)*(1+INDEX(fx_rets,$BA87,BN$7))-1</f>
        <v>1.84834663390121E-2</v>
      </c>
      <c r="BO87" s="16" cm="1">
        <f t="array" ref="BO87">(1+AJ87)*(1+INDEX(fx_rets,$BA87,BO$7))-1</f>
        <v>3.5014472934766783E-3</v>
      </c>
      <c r="BP87" s="16" cm="1">
        <f t="array" ref="BP87">(1+AK87)*(1+INDEX(fx_rets,$BA87,BP$7))-1</f>
        <v>3.3611200883296721E-3</v>
      </c>
      <c r="BQ87" s="16" cm="1">
        <f t="array" ref="BQ87">(1+AL87)*(1+INDEX(fx_rets,$BA87,BQ$7))-1</f>
        <v>3.3723334981419217E-3</v>
      </c>
      <c r="BR87" s="16" cm="1">
        <f t="array" ref="BR87">(1+AM87)*(1+INDEX(fx_rets,$BA87,BR$7))-1</f>
        <v>-2.5856465168137444E-2</v>
      </c>
      <c r="BS87" s="16" cm="1">
        <f t="array" ref="BS87">(1+AN87)*(1+INDEX(fx_rets,$BA87,BS$7))-1</f>
        <v>-1.2043552711154093E-2</v>
      </c>
      <c r="BT87" s="16" cm="1">
        <f t="array" ref="BT87">(1+AO87)*(1+INDEX(fx_rets,$BA87,BT$7))-1</f>
        <v>-5.9118046148598502E-3</v>
      </c>
      <c r="BU87" s="16" cm="1">
        <f t="array" ref="BU87">(1+AP87)*(1+INDEX(fx_rets,$BA87,BU$7))-1</f>
        <v>-2.4161132448810019E-2</v>
      </c>
      <c r="BV87" s="17">
        <v>78</v>
      </c>
      <c r="BW87" s="15">
        <f>SUMPRODUCT(base_fx_wts,AW87:AZ87)</f>
        <v>0</v>
      </c>
      <c r="BX87" s="17">
        <v>78</v>
      </c>
      <c r="BY87" s="16">
        <f>(1+BB87)/(1+$BW87)-1</f>
        <v>1.5138804516572346E-3</v>
      </c>
      <c r="BZ87" s="16">
        <f>(1+BC87)/(1+$BW87)-1</f>
        <v>1.9606461106831397E-3</v>
      </c>
      <c r="CA87" s="16">
        <f>(1+BD87)/(1+$BW87)-1</f>
        <v>4.9805151504125345E-3</v>
      </c>
      <c r="CB87" s="16">
        <f>(1+BE87)/(1+$BW87)-1</f>
        <v>1.8793704998110172E-4</v>
      </c>
      <c r="CC87" s="16">
        <f>(1+BF87)/(1+$BW87)-1</f>
        <v>2.2490186206614027E-4</v>
      </c>
      <c r="CD87" s="16">
        <f>(1+BG87)/(1+$BW87)-1</f>
        <v>1.0088589382324598E-2</v>
      </c>
      <c r="CE87" s="16">
        <f>(1+BH87)/(1+$BW87)-1</f>
        <v>1.0996576632062993E-2</v>
      </c>
      <c r="CF87" s="16">
        <f>(1+BI87)/(1+$BW87)-1</f>
        <v>1.4679150872950242E-2</v>
      </c>
      <c r="CG87" s="16">
        <f>(1+BJ87)/(1+$BW87)-1</f>
        <v>1.8406051460302386E-2</v>
      </c>
      <c r="CH87" s="16">
        <f>(1+BK87)/(1+$BW87)-1</f>
        <v>1.8658922463585359E-2</v>
      </c>
      <c r="CI87" s="16">
        <f>(1+BL87)/(1+$BW87)-1</f>
        <v>2.0236978052283305E-2</v>
      </c>
      <c r="CJ87" s="16">
        <f>(1+BM87)/(1+$BW87)-1</f>
        <v>1.7936030114458434E-2</v>
      </c>
      <c r="CK87" s="16">
        <f>(1+BN87)/(1+$BW87)-1</f>
        <v>1.84834663390121E-2</v>
      </c>
      <c r="CL87" s="16">
        <f>(1+BO87)/(1+$BW87)-1</f>
        <v>3.5014472934766783E-3</v>
      </c>
      <c r="CM87" s="16">
        <f>(1+BP87)/(1+$BW87)-1</f>
        <v>3.3611200883296721E-3</v>
      </c>
      <c r="CN87" s="16">
        <f>(1+BQ87)/(1+$BW87)-1</f>
        <v>3.3723334981419217E-3</v>
      </c>
      <c r="CO87" s="16">
        <f>(1+BR87)/(1+$BW87)-1</f>
        <v>-2.5856465168137444E-2</v>
      </c>
      <c r="CP87" s="16">
        <f>(1+BS87)/(1+$BW87)-1</f>
        <v>-1.2043552711154093E-2</v>
      </c>
      <c r="CQ87" s="16">
        <f>(1+BT87)/(1+$BW87)-1</f>
        <v>-5.9118046148598502E-3</v>
      </c>
      <c r="CR87" s="16">
        <f>(1+BU87)/(1+$BW87)-1</f>
        <v>-2.4161132448810019E-2</v>
      </c>
    </row>
    <row r="88" spans="1:96" x14ac:dyDescent="0.2">
      <c r="A88" s="17">
        <v>79</v>
      </c>
      <c r="B88" s="25">
        <v>207.97900000000001</v>
      </c>
      <c r="C88" s="25">
        <v>1163.8620000000001</v>
      </c>
      <c r="D88" s="25">
        <v>1948.703</v>
      </c>
      <c r="E88" s="25">
        <v>1688.623</v>
      </c>
      <c r="F88" s="25">
        <v>2137.4960000000001</v>
      </c>
      <c r="G88" s="25">
        <v>141.78299999999999</v>
      </c>
      <c r="H88" s="25">
        <v>364.464</v>
      </c>
      <c r="I88" s="25">
        <v>499.96199999999999</v>
      </c>
      <c r="J88" s="25">
        <v>108.08499999999999</v>
      </c>
      <c r="K88" s="25">
        <v>664.56700000000001</v>
      </c>
      <c r="L88" s="25">
        <v>846.07600000000002</v>
      </c>
      <c r="M88" s="25">
        <v>285.79000000000002</v>
      </c>
      <c r="N88" s="25">
        <v>327.54399999999998</v>
      </c>
      <c r="O88" s="25">
        <v>103.334</v>
      </c>
      <c r="P88" s="25">
        <v>194.41200000000001</v>
      </c>
      <c r="Q88" s="25">
        <v>258.94200000000001</v>
      </c>
      <c r="R88" s="25">
        <v>4646.8599999999997</v>
      </c>
      <c r="S88" s="25">
        <v>3536.52</v>
      </c>
      <c r="T88" s="25">
        <v>7509.3</v>
      </c>
      <c r="U88" s="25">
        <v>22467.87</v>
      </c>
      <c r="V88" s="17">
        <v>79</v>
      </c>
      <c r="W88" s="15">
        <f t="shared" si="84"/>
        <v>1.2083108680582821E-3</v>
      </c>
      <c r="X88" s="15">
        <f>C88/C87-1</f>
        <v>-1.5536089452187207E-3</v>
      </c>
      <c r="Y88" s="15">
        <f>D88/D87-1</f>
        <v>-6.1288710269696844E-3</v>
      </c>
      <c r="Z88" s="15">
        <f>E88/E87-1</f>
        <v>9.3121018202180217E-4</v>
      </c>
      <c r="AA88" s="15">
        <f>F88/F87-1</f>
        <v>-2.8656877394002134E-3</v>
      </c>
      <c r="AB88" s="15">
        <f>G88/G87-1</f>
        <v>-6.8367634620813966E-4</v>
      </c>
      <c r="AC88" s="15">
        <f>H88/H87-1</f>
        <v>-9.1283645424722337E-4</v>
      </c>
      <c r="AD88" s="15">
        <f>I88/I87-1</f>
        <v>-1.689270139454635E-3</v>
      </c>
      <c r="AE88" s="15">
        <f>J88/J87-1</f>
        <v>9.2605454461258674E-4</v>
      </c>
      <c r="AF88" s="15">
        <f>K88/K87-1</f>
        <v>1.6972119600686675E-3</v>
      </c>
      <c r="AG88" s="15">
        <f>L88/L87-1</f>
        <v>1.2733727810652073E-3</v>
      </c>
      <c r="AH88" s="15">
        <f>M88/M87-1</f>
        <v>3.6805248259828005E-3</v>
      </c>
      <c r="AI88" s="15">
        <f>N88/N87-1</f>
        <v>4.412689164532857E-3</v>
      </c>
      <c r="AJ88" s="15">
        <f>O88/O87-1</f>
        <v>-2.9031227924192216E-5</v>
      </c>
      <c r="AK88" s="15">
        <f>P88/P87-1</f>
        <v>-8.7435516306744177E-5</v>
      </c>
      <c r="AL88" s="15">
        <f>Q88/Q87-1</f>
        <v>-1.3900794662091709E-4</v>
      </c>
      <c r="AM88" s="15">
        <f>R88/R87-1</f>
        <v>3.502755558626669E-3</v>
      </c>
      <c r="AN88" s="15">
        <f>S88/S87-1</f>
        <v>5.2066041945560082E-2</v>
      </c>
      <c r="AO88" s="15">
        <f>T88/T87-1</f>
        <v>6.4151200080492021E-2</v>
      </c>
      <c r="AP88" s="15">
        <f>U88/U87-1</f>
        <v>4.7243209985877055E-2</v>
      </c>
      <c r="AQ88" s="17">
        <v>79</v>
      </c>
      <c r="AR88" s="25">
        <v>1</v>
      </c>
      <c r="AS88" s="26">
        <v>0.82789999999999997</v>
      </c>
      <c r="AT88" s="26">
        <v>0.72650000000000003</v>
      </c>
      <c r="AU88" s="25">
        <v>109.34</v>
      </c>
      <c r="AV88" s="17">
        <v>79</v>
      </c>
      <c r="AW88" s="15">
        <f t="shared" si="85"/>
        <v>0</v>
      </c>
      <c r="AX88" s="15">
        <f t="shared" si="86"/>
        <v>-1.9929943229858638E-2</v>
      </c>
      <c r="AY88" s="15">
        <f t="shared" si="87"/>
        <v>-1.8031658637302161E-2</v>
      </c>
      <c r="AZ88" s="15">
        <f t="shared" si="88"/>
        <v>-2.7986098408633642E-2</v>
      </c>
      <c r="BA88" s="17">
        <v>79</v>
      </c>
      <c r="BB88" s="16" cm="1">
        <f t="array" ref="BB88">(1+W88)*(1+INDEX(fx_rets,$BA88,BB$7))-1</f>
        <v>1.2083108680582821E-3</v>
      </c>
      <c r="BC88" s="16" cm="1">
        <f t="array" ref="BC88">(1+X88)*(1+INDEX(fx_rets,$BA88,BC$7))-1</f>
        <v>-1.5536089452187207E-3</v>
      </c>
      <c r="BD88" s="16" cm="1">
        <f t="array" ref="BD88">(1+Y88)*(1+INDEX(fx_rets,$BA88,BD$7))-1</f>
        <v>-6.1288710269696844E-3</v>
      </c>
      <c r="BE88" s="16" cm="1">
        <f t="array" ref="BE88">(1+Z88)*(1+INDEX(fx_rets,$BA88,BE$7))-1</f>
        <v>9.3121018202180217E-4</v>
      </c>
      <c r="BF88" s="16" cm="1">
        <f t="array" ref="BF88">(1+AA88)*(1+INDEX(fx_rets,$BA88,BF$7))-1</f>
        <v>-2.8656877394002134E-3</v>
      </c>
      <c r="BG88" s="16" cm="1">
        <f t="array" ref="BG88">(1+AB88)*(1+INDEX(fx_rets,$BA88,BG$7))-1</f>
        <v>-2.0599993945299211E-2</v>
      </c>
      <c r="BH88" s="16" cm="1">
        <f t="array" ref="BH88">(1+AC88)*(1+INDEX(fx_rets,$BA88,BH$7))-1</f>
        <v>-2.0824586905394571E-2</v>
      </c>
      <c r="BI88" s="16" cm="1">
        <f t="array" ref="BI88">(1+AD88)*(1+INDEX(fx_rets,$BA88,BI$7))-1</f>
        <v>-2.1585546311334025E-2</v>
      </c>
      <c r="BJ88" s="16" cm="1">
        <f t="array" ref="BJ88">(1+AE88)*(1+INDEX(fx_rets,$BA88,BJ$7))-1</f>
        <v>-1.7122302392117539E-2</v>
      </c>
      <c r="BK88" s="16" cm="1">
        <f t="array" ref="BK88">(1+AF88)*(1+INDEX(fx_rets,$BA88,BK$7))-1</f>
        <v>-1.6365050223932642E-2</v>
      </c>
      <c r="BL88" s="16" cm="1">
        <f t="array" ref="BL88">(1+AG88)*(1+INDEX(fx_rets,$BA88,BL$7))-1</f>
        <v>-1.6781246879543188E-2</v>
      </c>
      <c r="BM88" s="16" cm="1">
        <f t="array" ref="BM88">(1+AH88)*(1+INDEX(fx_rets,$BA88,BM$7))-1</f>
        <v>-1.4417499778587639E-2</v>
      </c>
      <c r="BN88" s="16" cm="1">
        <f t="array" ref="BN88">(1+AI88)*(1+INDEX(fx_rets,$BA88,BN$7))-1</f>
        <v>-1.3698537577456649E-2</v>
      </c>
      <c r="BO88" s="16" cm="1">
        <f t="array" ref="BO88">(1+AJ88)*(1+INDEX(fx_rets,$BA88,BO$7))-1</f>
        <v>-2.8014317165756197E-2</v>
      </c>
      <c r="BP88" s="16" cm="1">
        <f t="array" ref="BP88">(1+AK88)*(1+INDEX(fx_rets,$BA88,BP$7))-1</f>
        <v>-2.8071086945976598E-2</v>
      </c>
      <c r="BQ88" s="16" cm="1">
        <f t="array" ref="BQ88">(1+AL88)*(1+INDEX(fx_rets,$BA88,BQ$7))-1</f>
        <v>-2.812121606518081E-2</v>
      </c>
      <c r="BR88" s="16" cm="1">
        <f t="array" ref="BR88">(1+AM88)*(1+INDEX(fx_rets,$BA88,BR$7))-1</f>
        <v>3.502755558626669E-3</v>
      </c>
      <c r="BS88" s="16" cm="1">
        <f t="array" ref="BS88">(1+AN88)*(1+INDEX(fx_rets,$BA88,BS$7))-1</f>
        <v>3.1098425455523104E-2</v>
      </c>
      <c r="BT88" s="16" cm="1">
        <f t="array" ref="BT88">(1+AO88)*(1+INDEX(fx_rets,$BA88,BT$7))-1</f>
        <v>4.4962788902165096E-2</v>
      </c>
      <c r="BU88" s="16" cm="1">
        <f t="array" ref="BU88">(1+AP88)*(1+INDEX(fx_rets,$BA88,BU$7))-1</f>
        <v>1.7934958453438954E-2</v>
      </c>
      <c r="BV88" s="17">
        <v>79</v>
      </c>
      <c r="BW88" s="15">
        <f>SUMPRODUCT(base_fx_wts,AW88:AZ88)</f>
        <v>0</v>
      </c>
      <c r="BX88" s="17">
        <v>79</v>
      </c>
      <c r="BY88" s="16">
        <f>(1+BB88)/(1+$BW88)-1</f>
        <v>1.2083108680582821E-3</v>
      </c>
      <c r="BZ88" s="16">
        <f>(1+BC88)/(1+$BW88)-1</f>
        <v>-1.5536089452187207E-3</v>
      </c>
      <c r="CA88" s="16">
        <f>(1+BD88)/(1+$BW88)-1</f>
        <v>-6.1288710269696844E-3</v>
      </c>
      <c r="CB88" s="16">
        <f>(1+BE88)/(1+$BW88)-1</f>
        <v>9.3121018202180217E-4</v>
      </c>
      <c r="CC88" s="16">
        <f>(1+BF88)/(1+$BW88)-1</f>
        <v>-2.8656877394002134E-3</v>
      </c>
      <c r="CD88" s="16">
        <f>(1+BG88)/(1+$BW88)-1</f>
        <v>-2.0599993945299211E-2</v>
      </c>
      <c r="CE88" s="16">
        <f>(1+BH88)/(1+$BW88)-1</f>
        <v>-2.0824586905394571E-2</v>
      </c>
      <c r="CF88" s="16">
        <f>(1+BI88)/(1+$BW88)-1</f>
        <v>-2.1585546311334025E-2</v>
      </c>
      <c r="CG88" s="16">
        <f>(1+BJ88)/(1+$BW88)-1</f>
        <v>-1.7122302392117539E-2</v>
      </c>
      <c r="CH88" s="16">
        <f>(1+BK88)/(1+$BW88)-1</f>
        <v>-1.6365050223932642E-2</v>
      </c>
      <c r="CI88" s="16">
        <f>(1+BL88)/(1+$BW88)-1</f>
        <v>-1.6781246879543188E-2</v>
      </c>
      <c r="CJ88" s="16">
        <f>(1+BM88)/(1+$BW88)-1</f>
        <v>-1.4417499778587639E-2</v>
      </c>
      <c r="CK88" s="16">
        <f>(1+BN88)/(1+$BW88)-1</f>
        <v>-1.3698537577456649E-2</v>
      </c>
      <c r="CL88" s="16">
        <f>(1+BO88)/(1+$BW88)-1</f>
        <v>-2.8014317165756197E-2</v>
      </c>
      <c r="CM88" s="16">
        <f>(1+BP88)/(1+$BW88)-1</f>
        <v>-2.8071086945976598E-2</v>
      </c>
      <c r="CN88" s="16">
        <f>(1+BQ88)/(1+$BW88)-1</f>
        <v>-2.812121606518081E-2</v>
      </c>
      <c r="CO88" s="16">
        <f>(1+BR88)/(1+$BW88)-1</f>
        <v>3.502755558626669E-3</v>
      </c>
      <c r="CP88" s="16">
        <f>(1+BS88)/(1+$BW88)-1</f>
        <v>3.1098425455523104E-2</v>
      </c>
      <c r="CQ88" s="16">
        <f>(1+BT88)/(1+$BW88)-1</f>
        <v>4.4962788902165096E-2</v>
      </c>
      <c r="CR88" s="16">
        <f>(1+BU88)/(1+$BW88)-1</f>
        <v>1.7934958453438954E-2</v>
      </c>
    </row>
    <row r="89" spans="1:96" x14ac:dyDescent="0.2">
      <c r="A89" s="17">
        <v>80</v>
      </c>
      <c r="B89" s="25">
        <v>208.357</v>
      </c>
      <c r="C89" s="25">
        <v>1168.078</v>
      </c>
      <c r="D89" s="25">
        <v>1961.366</v>
      </c>
      <c r="E89" s="25">
        <v>1695.002</v>
      </c>
      <c r="F89" s="25">
        <v>2148.116</v>
      </c>
      <c r="G89" s="25">
        <v>141.70500000000001</v>
      </c>
      <c r="H89" s="25">
        <v>365.11700000000002</v>
      </c>
      <c r="I89" s="25">
        <v>503.95499999999998</v>
      </c>
      <c r="J89" s="25">
        <v>108.22</v>
      </c>
      <c r="K89" s="25">
        <v>667.07899999999995</v>
      </c>
      <c r="L89" s="25">
        <v>852.072</v>
      </c>
      <c r="M89" s="25">
        <v>286.43599999999998</v>
      </c>
      <c r="N89" s="25">
        <v>328.1</v>
      </c>
      <c r="O89" s="25">
        <v>103.31699999999999</v>
      </c>
      <c r="P89" s="25">
        <v>194.43</v>
      </c>
      <c r="Q89" s="25">
        <v>259.04300000000001</v>
      </c>
      <c r="R89" s="25">
        <v>4755.32</v>
      </c>
      <c r="S89" s="25">
        <v>3406.65</v>
      </c>
      <c r="T89" s="25">
        <v>7678.2</v>
      </c>
      <c r="U89" s="25">
        <v>22201.82</v>
      </c>
      <c r="V89" s="17">
        <v>80</v>
      </c>
      <c r="W89" s="15">
        <f t="shared" si="84"/>
        <v>1.8174911890143086E-3</v>
      </c>
      <c r="X89" s="15">
        <f>C89/C88-1</f>
        <v>3.6224225896195339E-3</v>
      </c>
      <c r="Y89" s="15">
        <f>D89/D88-1</f>
        <v>6.4981682688434184E-3</v>
      </c>
      <c r="Z89" s="15">
        <f>E89/E88-1</f>
        <v>3.7776342025424015E-3</v>
      </c>
      <c r="AA89" s="15">
        <f>F89/F88-1</f>
        <v>4.9684303502790517E-3</v>
      </c>
      <c r="AB89" s="15">
        <f>G89/G88-1</f>
        <v>-5.5013647616408701E-4</v>
      </c>
      <c r="AC89" s="15">
        <f>H89/H88-1</f>
        <v>1.7916721541770819E-3</v>
      </c>
      <c r="AD89" s="15">
        <f>I89/I88-1</f>
        <v>7.9866069821306063E-3</v>
      </c>
      <c r="AE89" s="15">
        <f>J89/J88-1</f>
        <v>1.2490169773788917E-3</v>
      </c>
      <c r="AF89" s="15">
        <f>K89/K88-1</f>
        <v>3.7799048101996302E-3</v>
      </c>
      <c r="AG89" s="15">
        <f>L89/L88-1</f>
        <v>7.0868338068921233E-3</v>
      </c>
      <c r="AH89" s="15">
        <f>M89/M88-1</f>
        <v>2.2604009937365888E-3</v>
      </c>
      <c r="AI89" s="15">
        <f>N89/N88-1</f>
        <v>1.6974818650319357E-3</v>
      </c>
      <c r="AJ89" s="15">
        <f>O89/O88-1</f>
        <v>-1.6451506764481039E-4</v>
      </c>
      <c r="AK89" s="15">
        <f>P89/P88-1</f>
        <v>9.258687735336224E-5</v>
      </c>
      <c r="AL89" s="15">
        <f>Q89/Q88-1</f>
        <v>3.9004873678272212E-4</v>
      </c>
      <c r="AM89" s="15">
        <f>R89/R88-1</f>
        <v>2.3340492289416925E-2</v>
      </c>
      <c r="AN89" s="15">
        <f>S89/S88-1</f>
        <v>-3.6722540802823112E-2</v>
      </c>
      <c r="AO89" s="15">
        <f>T89/T88-1</f>
        <v>2.2492109783867953E-2</v>
      </c>
      <c r="AP89" s="15">
        <f>U89/U88-1</f>
        <v>-1.1841353897810492E-2</v>
      </c>
      <c r="AQ89" s="17">
        <v>80</v>
      </c>
      <c r="AR89" s="25">
        <v>1</v>
      </c>
      <c r="AS89" s="26">
        <v>0.85529999999999995</v>
      </c>
      <c r="AT89" s="26">
        <v>0.75209999999999999</v>
      </c>
      <c r="AU89" s="25">
        <v>108.82</v>
      </c>
      <c r="AV89" s="17">
        <v>80</v>
      </c>
      <c r="AW89" s="15">
        <f t="shared" si="85"/>
        <v>0</v>
      </c>
      <c r="AX89" s="15">
        <f t="shared" si="86"/>
        <v>-3.2035543084297902E-2</v>
      </c>
      <c r="AY89" s="15">
        <f t="shared" si="87"/>
        <v>-3.403802685813051E-2</v>
      </c>
      <c r="AZ89" s="15">
        <f t="shared" si="88"/>
        <v>4.7785333578387323E-3</v>
      </c>
      <c r="BA89" s="17">
        <v>80</v>
      </c>
      <c r="BB89" s="16" cm="1">
        <f t="array" ref="BB89">(1+W89)*(1+INDEX(fx_rets,$BA89,BB$7))-1</f>
        <v>1.8174911890143086E-3</v>
      </c>
      <c r="BC89" s="16" cm="1">
        <f t="array" ref="BC89">(1+X89)*(1+INDEX(fx_rets,$BA89,BC$7))-1</f>
        <v>3.6224225896195339E-3</v>
      </c>
      <c r="BD89" s="16" cm="1">
        <f t="array" ref="BD89">(1+Y89)*(1+INDEX(fx_rets,$BA89,BD$7))-1</f>
        <v>6.4981682688434184E-3</v>
      </c>
      <c r="BE89" s="16" cm="1">
        <f t="array" ref="BE89">(1+Z89)*(1+INDEX(fx_rets,$BA89,BE$7))-1</f>
        <v>3.7776342025424015E-3</v>
      </c>
      <c r="BF89" s="16" cm="1">
        <f t="array" ref="BF89">(1+AA89)*(1+INDEX(fx_rets,$BA89,BF$7))-1</f>
        <v>4.9684303502790517E-3</v>
      </c>
      <c r="BG89" s="16" cm="1">
        <f t="array" ref="BG89">(1+AB89)*(1+INDEX(fx_rets,$BA89,BG$7))-1</f>
        <v>-3.2568055639677573E-2</v>
      </c>
      <c r="BH89" s="16" cm="1">
        <f t="array" ref="BH89">(1+AC89)*(1+INDEX(fx_rets,$BA89,BH$7))-1</f>
        <v>-3.0301268120608849E-2</v>
      </c>
      <c r="BI89" s="16" cm="1">
        <f t="array" ref="BI89">(1+AD89)*(1+INDEX(fx_rets,$BA89,BI$7))-1</f>
        <v>-2.4304791394240688E-2</v>
      </c>
      <c r="BJ89" s="16" cm="1">
        <f t="array" ref="BJ89">(1+AE89)*(1+INDEX(fx_rets,$BA89,BJ$7))-1</f>
        <v>-3.283152395417388E-2</v>
      </c>
      <c r="BK89" s="16" cm="1">
        <f t="array" ref="BK89">(1+AF89)*(1+INDEX(fx_rets,$BA89,BK$7))-1</f>
        <v>-3.0386782549381652E-2</v>
      </c>
      <c r="BL89" s="16" cm="1">
        <f t="array" ref="BL89">(1+AG89)*(1+INDEX(fx_rets,$BA89,BL$7))-1</f>
        <v>-2.7192414890696459E-2</v>
      </c>
      <c r="BM89" s="16" cm="1">
        <f t="array" ref="BM89">(1+AH89)*(1+INDEX(fx_rets,$BA89,BM$7))-1</f>
        <v>-3.1854565454128903E-2</v>
      </c>
      <c r="BN89" s="16" cm="1">
        <f t="array" ref="BN89">(1+AI89)*(1+INDEX(fx_rets,$BA89,BN$7))-1</f>
        <v>-3.2398323926411732E-2</v>
      </c>
      <c r="BO89" s="16" cm="1">
        <f t="array" ref="BO89">(1+AJ89)*(1+INDEX(fx_rets,$BA89,BO$7))-1</f>
        <v>4.6132321494554152E-3</v>
      </c>
      <c r="BP89" s="16" cm="1">
        <f t="array" ref="BP89">(1+AK89)*(1+INDEX(fx_rets,$BA89,BP$7))-1</f>
        <v>4.871562664674034E-3</v>
      </c>
      <c r="BQ89" s="16" cm="1">
        <f t="array" ref="BQ89">(1+AL89)*(1+INDEX(fx_rets,$BA89,BQ$7))-1</f>
        <v>5.1704459555212967E-3</v>
      </c>
      <c r="BR89" s="16" cm="1">
        <f t="array" ref="BR89">(1+AM89)*(1+INDEX(fx_rets,$BA89,BR$7))-1</f>
        <v>2.3340492289416925E-2</v>
      </c>
      <c r="BS89" s="16" cm="1">
        <f t="array" ref="BS89">(1+AN89)*(1+INDEX(fx_rets,$BA89,BS$7))-1</f>
        <v>-6.7581657349067292E-2</v>
      </c>
      <c r="BT89" s="16" cm="1">
        <f t="array" ref="BT89">(1+AO89)*(1+INDEX(fx_rets,$BA89,BT$7))-1</f>
        <v>-1.231150411118187E-2</v>
      </c>
      <c r="BU89" s="16" cm="1">
        <f t="array" ref="BU89">(1+AP89)*(1+INDEX(fx_rets,$BA89,BU$7))-1</f>
        <v>-7.1194048445744063E-3</v>
      </c>
      <c r="BV89" s="17">
        <v>80</v>
      </c>
      <c r="BW89" s="15">
        <f>SUMPRODUCT(base_fx_wts,AW89:AZ89)</f>
        <v>0</v>
      </c>
      <c r="BX89" s="17">
        <v>80</v>
      </c>
      <c r="BY89" s="16">
        <f>(1+BB89)/(1+$BW89)-1</f>
        <v>1.8174911890143086E-3</v>
      </c>
      <c r="BZ89" s="16">
        <f>(1+BC89)/(1+$BW89)-1</f>
        <v>3.6224225896195339E-3</v>
      </c>
      <c r="CA89" s="16">
        <f>(1+BD89)/(1+$BW89)-1</f>
        <v>6.4981682688434184E-3</v>
      </c>
      <c r="CB89" s="16">
        <f>(1+BE89)/(1+$BW89)-1</f>
        <v>3.7776342025424015E-3</v>
      </c>
      <c r="CC89" s="16">
        <f>(1+BF89)/(1+$BW89)-1</f>
        <v>4.9684303502790517E-3</v>
      </c>
      <c r="CD89" s="16">
        <f>(1+BG89)/(1+$BW89)-1</f>
        <v>-3.2568055639677573E-2</v>
      </c>
      <c r="CE89" s="16">
        <f>(1+BH89)/(1+$BW89)-1</f>
        <v>-3.0301268120608849E-2</v>
      </c>
      <c r="CF89" s="16">
        <f>(1+BI89)/(1+$BW89)-1</f>
        <v>-2.4304791394240688E-2</v>
      </c>
      <c r="CG89" s="16">
        <f>(1+BJ89)/(1+$BW89)-1</f>
        <v>-3.283152395417388E-2</v>
      </c>
      <c r="CH89" s="16">
        <f>(1+BK89)/(1+$BW89)-1</f>
        <v>-3.0386782549381652E-2</v>
      </c>
      <c r="CI89" s="16">
        <f>(1+BL89)/(1+$BW89)-1</f>
        <v>-2.7192414890696459E-2</v>
      </c>
      <c r="CJ89" s="16">
        <f>(1+BM89)/(1+$BW89)-1</f>
        <v>-3.1854565454128903E-2</v>
      </c>
      <c r="CK89" s="16">
        <f>(1+BN89)/(1+$BW89)-1</f>
        <v>-3.2398323926411732E-2</v>
      </c>
      <c r="CL89" s="16">
        <f>(1+BO89)/(1+$BW89)-1</f>
        <v>4.6132321494554152E-3</v>
      </c>
      <c r="CM89" s="16">
        <f>(1+BP89)/(1+$BW89)-1</f>
        <v>4.871562664674034E-3</v>
      </c>
      <c r="CN89" s="16">
        <f>(1+BQ89)/(1+$BW89)-1</f>
        <v>5.1704459555212967E-3</v>
      </c>
      <c r="CO89" s="16">
        <f>(1+BR89)/(1+$BW89)-1</f>
        <v>2.3340492289416925E-2</v>
      </c>
      <c r="CP89" s="16">
        <f>(1+BS89)/(1+$BW89)-1</f>
        <v>-6.7581657349067292E-2</v>
      </c>
      <c r="CQ89" s="16">
        <f>(1+BT89)/(1+$BW89)-1</f>
        <v>-1.231150411118187E-2</v>
      </c>
      <c r="CR89" s="16">
        <f>(1+BU89)/(1+$BW89)-1</f>
        <v>-7.1194048445744063E-3</v>
      </c>
    </row>
    <row r="90" spans="1:96" x14ac:dyDescent="0.2">
      <c r="A90" s="17">
        <v>81</v>
      </c>
      <c r="B90" s="25">
        <v>208.68700000000001</v>
      </c>
      <c r="C90" s="25">
        <v>1168.259</v>
      </c>
      <c r="D90" s="25">
        <v>1960.595</v>
      </c>
      <c r="E90" s="25">
        <v>1694.9749999999999</v>
      </c>
      <c r="F90" s="25">
        <v>2144.2550000000001</v>
      </c>
      <c r="G90" s="25">
        <v>141.636</v>
      </c>
      <c r="H90" s="25">
        <v>364.846</v>
      </c>
      <c r="I90" s="25">
        <v>503.78300000000002</v>
      </c>
      <c r="J90" s="25">
        <v>108.22</v>
      </c>
      <c r="K90" s="25">
        <v>665.91600000000005</v>
      </c>
      <c r="L90" s="25">
        <v>849.80799999999999</v>
      </c>
      <c r="M90" s="25">
        <v>286.11200000000002</v>
      </c>
      <c r="N90" s="25">
        <v>326.96199999999999</v>
      </c>
      <c r="O90" s="25">
        <v>103.3</v>
      </c>
      <c r="P90" s="25">
        <v>194.36699999999999</v>
      </c>
      <c r="Q90" s="25">
        <v>258.93400000000003</v>
      </c>
      <c r="R90" s="25">
        <v>4782.71</v>
      </c>
      <c r="S90" s="25">
        <v>3395.6</v>
      </c>
      <c r="T90" s="25">
        <v>7636.93</v>
      </c>
      <c r="U90" s="25">
        <v>22304.51</v>
      </c>
      <c r="V90" s="17">
        <v>81</v>
      </c>
      <c r="W90" s="15">
        <f t="shared" si="84"/>
        <v>1.5838200780391443E-3</v>
      </c>
      <c r="X90" s="15">
        <f>C90/C89-1</f>
        <v>1.5495540537546759E-4</v>
      </c>
      <c r="Y90" s="15">
        <f>D90/D89-1</f>
        <v>-3.9309338491644308E-4</v>
      </c>
      <c r="Z90" s="15">
        <f>E90/E89-1</f>
        <v>-1.5929184744356562E-5</v>
      </c>
      <c r="AA90" s="15">
        <f>F90/F89-1</f>
        <v>-1.7973889678210009E-3</v>
      </c>
      <c r="AB90" s="15">
        <f>G90/G89-1</f>
        <v>-4.8692706679376307E-4</v>
      </c>
      <c r="AC90" s="15">
        <f>H90/H89-1</f>
        <v>-7.4222783381772128E-4</v>
      </c>
      <c r="AD90" s="15">
        <f>I90/I89-1</f>
        <v>-3.413003145121829E-4</v>
      </c>
      <c r="AE90" s="15">
        <f>J90/J89-1</f>
        <v>0</v>
      </c>
      <c r="AF90" s="15">
        <f>K90/K89-1</f>
        <v>-1.7434216936823566E-3</v>
      </c>
      <c r="AG90" s="15">
        <f>L90/L89-1</f>
        <v>-2.6570524556610575E-3</v>
      </c>
      <c r="AH90" s="15">
        <f>M90/M89-1</f>
        <v>-1.1311427334551594E-3</v>
      </c>
      <c r="AI90" s="15">
        <f>N90/N89-1</f>
        <v>-3.4684547394088217E-3</v>
      </c>
      <c r="AJ90" s="15">
        <f>O90/O89-1</f>
        <v>-1.6454213730554557E-4</v>
      </c>
      <c r="AK90" s="15">
        <f>P90/P89-1</f>
        <v>-3.2402407035958536E-4</v>
      </c>
      <c r="AL90" s="15">
        <f>Q90/Q89-1</f>
        <v>-4.2077956169428443E-4</v>
      </c>
      <c r="AM90" s="15">
        <f>R90/R89-1</f>
        <v>5.7598647409637937E-3</v>
      </c>
      <c r="AN90" s="15">
        <f>S90/S89-1</f>
        <v>-3.243655790879707E-3</v>
      </c>
      <c r="AO90" s="15">
        <f>T90/T89-1</f>
        <v>-5.3749576723710613E-3</v>
      </c>
      <c r="AP90" s="15">
        <f>U90/U89-1</f>
        <v>4.6252964847024458E-3</v>
      </c>
      <c r="AQ90" s="17">
        <v>81</v>
      </c>
      <c r="AR90" s="25">
        <v>1</v>
      </c>
      <c r="AS90" s="26">
        <v>0.85580000000000001</v>
      </c>
      <c r="AT90" s="26">
        <v>0.75719999999999998</v>
      </c>
      <c r="AU90" s="25">
        <v>110.76</v>
      </c>
      <c r="AV90" s="17">
        <v>81</v>
      </c>
      <c r="AW90" s="15">
        <f t="shared" si="85"/>
        <v>0</v>
      </c>
      <c r="AX90" s="15">
        <f t="shared" si="86"/>
        <v>-5.8424865622819233E-4</v>
      </c>
      <c r="AY90" s="15">
        <f t="shared" si="87"/>
        <v>-6.7353407290016154E-3</v>
      </c>
      <c r="AZ90" s="15">
        <f t="shared" si="88"/>
        <v>-1.7515348501264127E-2</v>
      </c>
      <c r="BA90" s="17">
        <v>81</v>
      </c>
      <c r="BB90" s="16" cm="1">
        <f t="array" ref="BB90">(1+W90)*(1+INDEX(fx_rets,$BA90,BB$7))-1</f>
        <v>1.5838200780391443E-3</v>
      </c>
      <c r="BC90" s="16" cm="1">
        <f t="array" ref="BC90">(1+X90)*(1+INDEX(fx_rets,$BA90,BC$7))-1</f>
        <v>1.5495540537546759E-4</v>
      </c>
      <c r="BD90" s="16" cm="1">
        <f t="array" ref="BD90">(1+Y90)*(1+INDEX(fx_rets,$BA90,BD$7))-1</f>
        <v>-3.9309338491644308E-4</v>
      </c>
      <c r="BE90" s="16" cm="1">
        <f t="array" ref="BE90">(1+Z90)*(1+INDEX(fx_rets,$BA90,BE$7))-1</f>
        <v>-1.5929184744356562E-5</v>
      </c>
      <c r="BF90" s="16" cm="1">
        <f t="array" ref="BF90">(1+AA90)*(1+INDEX(fx_rets,$BA90,BF$7))-1</f>
        <v>-1.7973889678210009E-3</v>
      </c>
      <c r="BG90" s="16" cm="1">
        <f t="array" ref="BG90">(1+AB90)*(1+INDEX(fx_rets,$BA90,BG$7))-1</f>
        <v>-1.0708912365374745E-3</v>
      </c>
      <c r="BH90" s="16" cm="1">
        <f t="array" ref="BH90">(1+AC90)*(1+INDEX(fx_rets,$BA90,BH$7))-1</f>
        <v>-1.3260428444313854E-3</v>
      </c>
      <c r="BI90" s="16" cm="1">
        <f t="array" ref="BI90">(1+AD90)*(1+INDEX(fx_rets,$BA90,BI$7))-1</f>
        <v>-9.2534956649026334E-4</v>
      </c>
      <c r="BJ90" s="16" cm="1">
        <f t="array" ref="BJ90">(1+AE90)*(1+INDEX(fx_rets,$BA90,BJ$7))-1</f>
        <v>-6.7353407290016154E-3</v>
      </c>
      <c r="BK90" s="16" cm="1">
        <f t="array" ref="BK90">(1+AF90)*(1+INDEX(fx_rets,$BA90,BK$7))-1</f>
        <v>-8.4670198835427035E-3</v>
      </c>
      <c r="BL90" s="16" cm="1">
        <f t="array" ref="BL90">(1+AG90)*(1+INDEX(fx_rets,$BA90,BL$7))-1</f>
        <v>-9.3744970310389863E-3</v>
      </c>
      <c r="BM90" s="16" cm="1">
        <f t="array" ref="BM90">(1+AH90)*(1+INDEX(fx_rets,$BA90,BM$7))-1</f>
        <v>-7.858864830733836E-3</v>
      </c>
      <c r="BN90" s="16" cm="1">
        <f t="array" ref="BN90">(1+AI90)*(1+INDEX(fx_rets,$BA90,BN$7))-1</f>
        <v>-1.0180434243937442E-2</v>
      </c>
      <c r="BO90" s="16" cm="1">
        <f t="array" ref="BO90">(1+AJ90)*(1+INDEX(fx_rets,$BA90,BO$7))-1</f>
        <v>-1.7677008625691659E-2</v>
      </c>
      <c r="BP90" s="16" cm="1">
        <f t="array" ref="BP90">(1+AK90)*(1+INDEX(fx_rets,$BA90,BP$7))-1</f>
        <v>-1.7833697177108587E-2</v>
      </c>
      <c r="BQ90" s="16" cm="1">
        <f t="array" ref="BQ90">(1+AL90)*(1+INDEX(fx_rets,$BA90,BQ$7))-1</f>
        <v>-1.7928757962293096E-2</v>
      </c>
      <c r="BR90" s="16" cm="1">
        <f t="array" ref="BR90">(1+AM90)*(1+INDEX(fx_rets,$BA90,BR$7))-1</f>
        <v>5.7598647409637937E-3</v>
      </c>
      <c r="BS90" s="16" cm="1">
        <f t="array" ref="BS90">(1+AN90)*(1+INDEX(fx_rets,$BA90,BS$7))-1</f>
        <v>-3.8260093455707578E-3</v>
      </c>
      <c r="BT90" s="16" cm="1">
        <f t="array" ref="BT90">(1+AO90)*(1+INDEX(fx_rets,$BA90,BT$7))-1</f>
        <v>-1.2074096230045295E-2</v>
      </c>
      <c r="BU90" s="16" cm="1">
        <f t="array" ref="BU90">(1+AP90)*(1+INDEX(fx_rets,$BA90,BU$7))-1</f>
        <v>-1.2971065696412931E-2</v>
      </c>
      <c r="BV90" s="17">
        <v>81</v>
      </c>
      <c r="BW90" s="15">
        <f>SUMPRODUCT(base_fx_wts,AW90:AZ90)</f>
        <v>0</v>
      </c>
      <c r="BX90" s="17">
        <v>81</v>
      </c>
      <c r="BY90" s="16">
        <f>(1+BB90)/(1+$BW90)-1</f>
        <v>1.5838200780391443E-3</v>
      </c>
      <c r="BZ90" s="16">
        <f>(1+BC90)/(1+$BW90)-1</f>
        <v>1.5495540537546759E-4</v>
      </c>
      <c r="CA90" s="16">
        <f>(1+BD90)/(1+$BW90)-1</f>
        <v>-3.9309338491644308E-4</v>
      </c>
      <c r="CB90" s="16">
        <f>(1+BE90)/(1+$BW90)-1</f>
        <v>-1.5929184744356562E-5</v>
      </c>
      <c r="CC90" s="16">
        <f>(1+BF90)/(1+$BW90)-1</f>
        <v>-1.7973889678210009E-3</v>
      </c>
      <c r="CD90" s="16">
        <f>(1+BG90)/(1+$BW90)-1</f>
        <v>-1.0708912365374745E-3</v>
      </c>
      <c r="CE90" s="16">
        <f>(1+BH90)/(1+$BW90)-1</f>
        <v>-1.3260428444313854E-3</v>
      </c>
      <c r="CF90" s="16">
        <f>(1+BI90)/(1+$BW90)-1</f>
        <v>-9.2534956649026334E-4</v>
      </c>
      <c r="CG90" s="16">
        <f>(1+BJ90)/(1+$BW90)-1</f>
        <v>-6.7353407290016154E-3</v>
      </c>
      <c r="CH90" s="16">
        <f>(1+BK90)/(1+$BW90)-1</f>
        <v>-8.4670198835427035E-3</v>
      </c>
      <c r="CI90" s="16">
        <f>(1+BL90)/(1+$BW90)-1</f>
        <v>-9.3744970310389863E-3</v>
      </c>
      <c r="CJ90" s="16">
        <f>(1+BM90)/(1+$BW90)-1</f>
        <v>-7.858864830733836E-3</v>
      </c>
      <c r="CK90" s="16">
        <f>(1+BN90)/(1+$BW90)-1</f>
        <v>-1.0180434243937442E-2</v>
      </c>
      <c r="CL90" s="16">
        <f>(1+BO90)/(1+$BW90)-1</f>
        <v>-1.7677008625691659E-2</v>
      </c>
      <c r="CM90" s="16">
        <f>(1+BP90)/(1+$BW90)-1</f>
        <v>-1.7833697177108587E-2</v>
      </c>
      <c r="CN90" s="16">
        <f>(1+BQ90)/(1+$BW90)-1</f>
        <v>-1.7928757962293096E-2</v>
      </c>
      <c r="CO90" s="16">
        <f>(1+BR90)/(1+$BW90)-1</f>
        <v>5.7598647409637937E-3</v>
      </c>
      <c r="CP90" s="16">
        <f>(1+BS90)/(1+$BW90)-1</f>
        <v>-3.8260093455707578E-3</v>
      </c>
      <c r="CQ90" s="16">
        <f>(1+BT90)/(1+$BW90)-1</f>
        <v>-1.2074096230045295E-2</v>
      </c>
      <c r="CR90" s="16">
        <f>(1+BU90)/(1+$BW90)-1</f>
        <v>-1.2971065696412931E-2</v>
      </c>
    </row>
    <row r="91" spans="1:96" x14ac:dyDescent="0.2">
      <c r="A91" s="17">
        <v>82</v>
      </c>
      <c r="B91" s="25">
        <v>209.04</v>
      </c>
      <c r="C91" s="25">
        <v>1168.2049999999999</v>
      </c>
      <c r="D91" s="25">
        <v>1956.2929999999999</v>
      </c>
      <c r="E91" s="25">
        <v>1698.9159999999999</v>
      </c>
      <c r="F91" s="25">
        <v>2151.4360000000001</v>
      </c>
      <c r="G91" s="25">
        <v>141.554</v>
      </c>
      <c r="H91" s="25">
        <v>364.173</v>
      </c>
      <c r="I91" s="25">
        <v>501.83800000000002</v>
      </c>
      <c r="J91" s="25">
        <v>108.22199999999999</v>
      </c>
      <c r="K91" s="25">
        <v>665.73800000000006</v>
      </c>
      <c r="L91" s="25">
        <v>848.94200000000001</v>
      </c>
      <c r="M91" s="25">
        <v>286.66000000000003</v>
      </c>
      <c r="N91" s="25">
        <v>327.80500000000001</v>
      </c>
      <c r="O91" s="25">
        <v>103.28100000000001</v>
      </c>
      <c r="P91" s="25">
        <v>194.315</v>
      </c>
      <c r="Q91" s="25">
        <v>258.77800000000002</v>
      </c>
      <c r="R91" s="25">
        <v>4958.9799999999996</v>
      </c>
      <c r="S91" s="25">
        <v>3525.49</v>
      </c>
      <c r="T91" s="25">
        <v>7748.76</v>
      </c>
      <c r="U91" s="25">
        <v>22553.72</v>
      </c>
      <c r="V91" s="17">
        <v>82</v>
      </c>
      <c r="W91" s="15">
        <f t="shared" si="84"/>
        <v>1.6915284612839532E-3</v>
      </c>
      <c r="X91" s="15">
        <f>C91/C90-1</f>
        <v>-4.6222627003156269E-5</v>
      </c>
      <c r="Y91" s="15">
        <f>D91/D90-1</f>
        <v>-2.1942318530855376E-3</v>
      </c>
      <c r="Z91" s="15">
        <f>E91/E90-1</f>
        <v>2.3251080399415702E-3</v>
      </c>
      <c r="AA91" s="15">
        <f>F91/F90-1</f>
        <v>3.3489487024631615E-3</v>
      </c>
      <c r="AB91" s="15">
        <f>G91/G90-1</f>
        <v>-5.7894885481091229E-4</v>
      </c>
      <c r="AC91" s="15">
        <f>H91/H90-1</f>
        <v>-1.8446138918886135E-3</v>
      </c>
      <c r="AD91" s="15">
        <f>I91/I90-1</f>
        <v>-3.8607892683952816E-3</v>
      </c>
      <c r="AE91" s="15">
        <f>J91/J90-1</f>
        <v>1.8480872297166329E-5</v>
      </c>
      <c r="AF91" s="15">
        <f>K91/K90-1</f>
        <v>-2.673009809044391E-4</v>
      </c>
      <c r="AG91" s="15">
        <f>L91/L90-1</f>
        <v>-1.0190537156627988E-3</v>
      </c>
      <c r="AH91" s="15">
        <f>M91/M90-1</f>
        <v>1.9153338552735377E-3</v>
      </c>
      <c r="AI91" s="15">
        <f>N91/N90-1</f>
        <v>2.5782812681596212E-3</v>
      </c>
      <c r="AJ91" s="15">
        <f>O91/O90-1</f>
        <v>-1.8393030009666855E-4</v>
      </c>
      <c r="AK91" s="15">
        <f>P91/P90-1</f>
        <v>-2.6753512684762892E-4</v>
      </c>
      <c r="AL91" s="15">
        <f>Q91/Q90-1</f>
        <v>-6.0247012752290274E-4</v>
      </c>
      <c r="AM91" s="15">
        <f>R91/R90-1</f>
        <v>3.6855673875271444E-2</v>
      </c>
      <c r="AN91" s="15">
        <f>S91/S90-1</f>
        <v>3.8252444339733627E-2</v>
      </c>
      <c r="AO91" s="15">
        <f>T91/T90-1</f>
        <v>1.4643318715766629E-2</v>
      </c>
      <c r="AP91" s="15">
        <f>U91/U90-1</f>
        <v>1.1173076655797587E-2</v>
      </c>
      <c r="AQ91" s="17">
        <v>82</v>
      </c>
      <c r="AR91" s="25">
        <v>1</v>
      </c>
      <c r="AS91" s="26">
        <v>0.85540000000000005</v>
      </c>
      <c r="AT91" s="26">
        <v>0.76190000000000002</v>
      </c>
      <c r="AU91" s="25">
        <v>111.86</v>
      </c>
      <c r="AV91" s="17">
        <v>82</v>
      </c>
      <c r="AW91" s="15">
        <f t="shared" si="85"/>
        <v>0</v>
      </c>
      <c r="AX91" s="15">
        <f t="shared" si="86"/>
        <v>4.6761748889401211E-4</v>
      </c>
      <c r="AY91" s="15">
        <f t="shared" si="87"/>
        <v>-6.1687885549285282E-3</v>
      </c>
      <c r="AZ91" s="15">
        <f t="shared" si="88"/>
        <v>-9.8337207223314627E-3</v>
      </c>
      <c r="BA91" s="17">
        <v>82</v>
      </c>
      <c r="BB91" s="16" cm="1">
        <f t="array" ref="BB91">(1+W91)*(1+INDEX(fx_rets,$BA91,BB$7))-1</f>
        <v>1.6915284612839532E-3</v>
      </c>
      <c r="BC91" s="16" cm="1">
        <f t="array" ref="BC91">(1+X91)*(1+INDEX(fx_rets,$BA91,BC$7))-1</f>
        <v>-4.6222627003156269E-5</v>
      </c>
      <c r="BD91" s="16" cm="1">
        <f t="array" ref="BD91">(1+Y91)*(1+INDEX(fx_rets,$BA91,BD$7))-1</f>
        <v>-2.1942318530855376E-3</v>
      </c>
      <c r="BE91" s="16" cm="1">
        <f t="array" ref="BE91">(1+Z91)*(1+INDEX(fx_rets,$BA91,BE$7))-1</f>
        <v>2.3251080399415702E-3</v>
      </c>
      <c r="BF91" s="16" cm="1">
        <f t="array" ref="BF91">(1+AA91)*(1+INDEX(fx_rets,$BA91,BF$7))-1</f>
        <v>3.3489487024631615E-3</v>
      </c>
      <c r="BG91" s="16" cm="1">
        <f t="array" ref="BG91">(1+AB91)*(1+INDEX(fx_rets,$BA91,BG$7))-1</f>
        <v>-1.1160209252658593E-4</v>
      </c>
      <c r="BH91" s="16" cm="1">
        <f t="array" ref="BH91">(1+AC91)*(1+INDEX(fx_rets,$BA91,BH$7))-1</f>
        <v>-1.3778589767107219E-3</v>
      </c>
      <c r="BI91" s="16" cm="1">
        <f t="array" ref="BI91">(1+AD91)*(1+INDEX(fx_rets,$BA91,BI$7))-1</f>
        <v>-3.3949771520841443E-3</v>
      </c>
      <c r="BJ91" s="16" cm="1">
        <f t="array" ref="BJ91">(1+AE91)*(1+INDEX(fx_rets,$BA91,BJ$7))-1</f>
        <v>-6.1504216872249051E-3</v>
      </c>
      <c r="BK91" s="16" cm="1">
        <f t="array" ref="BK91">(1+AF91)*(1+INDEX(fx_rets,$BA91,BK$7))-1</f>
        <v>-6.4344406126012332E-3</v>
      </c>
      <c r="BL91" s="16" cm="1">
        <f t="array" ref="BL91">(1+AG91)*(1+INDEX(fx_rets,$BA91,BL$7))-1</f>
        <v>-7.1815559436932963E-3</v>
      </c>
      <c r="BM91" s="16" cm="1">
        <f t="array" ref="BM91">(1+AH91)*(1+INDEX(fx_rets,$BA91,BM$7))-1</f>
        <v>-4.2652699892202772E-3</v>
      </c>
      <c r="BN91" s="16" cm="1">
        <f t="array" ref="BN91">(1+AI91)*(1+INDEX(fx_rets,$BA91,BN$7))-1</f>
        <v>-3.6064121587473519E-3</v>
      </c>
      <c r="BO91" s="16" cm="1">
        <f t="array" ref="BO91">(1+AJ91)*(1+INDEX(fx_rets,$BA91,BO$7))-1</f>
        <v>-1.0015842303224609E-2</v>
      </c>
      <c r="BP91" s="16" cm="1">
        <f t="array" ref="BP91">(1+AK91)*(1+INDEX(fx_rets,$BA91,BP$7))-1</f>
        <v>-1.009862498345826E-2</v>
      </c>
      <c r="BQ91" s="16" cm="1">
        <f t="array" ref="BQ91">(1+AL91)*(1+INDEX(fx_rets,$BA91,BQ$7))-1</f>
        <v>-1.0430266326876714E-2</v>
      </c>
      <c r="BR91" s="16" cm="1">
        <f t="array" ref="BR91">(1+AM91)*(1+INDEX(fx_rets,$BA91,BR$7))-1</f>
        <v>3.6855673875271444E-2</v>
      </c>
      <c r="BS91" s="16" cm="1">
        <f t="array" ref="BS91">(1+AN91)*(1+INDEX(fx_rets,$BA91,BS$7))-1</f>
        <v>3.8737949340593936E-2</v>
      </c>
      <c r="BT91" s="16" cm="1">
        <f t="array" ref="BT91">(1+AO91)*(1+INDEX(fx_rets,$BA91,BT$7))-1</f>
        <v>8.3841986239381328E-3</v>
      </c>
      <c r="BU91" s="16" cm="1">
        <f t="array" ref="BU91">(1+AP91)*(1+INDEX(fx_rets,$BA91,BU$7))-1</f>
        <v>1.2294830180237248E-3</v>
      </c>
      <c r="BV91" s="17">
        <v>82</v>
      </c>
      <c r="BW91" s="15">
        <f>SUMPRODUCT(base_fx_wts,AW91:AZ91)</f>
        <v>0</v>
      </c>
      <c r="BX91" s="17">
        <v>82</v>
      </c>
      <c r="BY91" s="16">
        <f>(1+BB91)/(1+$BW91)-1</f>
        <v>1.6915284612839532E-3</v>
      </c>
      <c r="BZ91" s="16">
        <f>(1+BC91)/(1+$BW91)-1</f>
        <v>-4.6222627003156269E-5</v>
      </c>
      <c r="CA91" s="16">
        <f>(1+BD91)/(1+$BW91)-1</f>
        <v>-2.1942318530855376E-3</v>
      </c>
      <c r="CB91" s="16">
        <f>(1+BE91)/(1+$BW91)-1</f>
        <v>2.3251080399415702E-3</v>
      </c>
      <c r="CC91" s="16">
        <f>(1+BF91)/(1+$BW91)-1</f>
        <v>3.3489487024631615E-3</v>
      </c>
      <c r="CD91" s="16">
        <f>(1+BG91)/(1+$BW91)-1</f>
        <v>-1.1160209252658593E-4</v>
      </c>
      <c r="CE91" s="16">
        <f>(1+BH91)/(1+$BW91)-1</f>
        <v>-1.3778589767107219E-3</v>
      </c>
      <c r="CF91" s="16">
        <f>(1+BI91)/(1+$BW91)-1</f>
        <v>-3.3949771520841443E-3</v>
      </c>
      <c r="CG91" s="16">
        <f>(1+BJ91)/(1+$BW91)-1</f>
        <v>-6.1504216872249051E-3</v>
      </c>
      <c r="CH91" s="16">
        <f>(1+BK91)/(1+$BW91)-1</f>
        <v>-6.4344406126012332E-3</v>
      </c>
      <c r="CI91" s="16">
        <f>(1+BL91)/(1+$BW91)-1</f>
        <v>-7.1815559436932963E-3</v>
      </c>
      <c r="CJ91" s="16">
        <f>(1+BM91)/(1+$BW91)-1</f>
        <v>-4.2652699892202772E-3</v>
      </c>
      <c r="CK91" s="16">
        <f>(1+BN91)/(1+$BW91)-1</f>
        <v>-3.6064121587473519E-3</v>
      </c>
      <c r="CL91" s="16">
        <f>(1+BO91)/(1+$BW91)-1</f>
        <v>-1.0015842303224609E-2</v>
      </c>
      <c r="CM91" s="16">
        <f>(1+BP91)/(1+$BW91)-1</f>
        <v>-1.009862498345826E-2</v>
      </c>
      <c r="CN91" s="16">
        <f>(1+BQ91)/(1+$BW91)-1</f>
        <v>-1.0430266326876714E-2</v>
      </c>
      <c r="CO91" s="16">
        <f>(1+BR91)/(1+$BW91)-1</f>
        <v>3.6855673875271444E-2</v>
      </c>
      <c r="CP91" s="16">
        <f>(1+BS91)/(1+$BW91)-1</f>
        <v>3.8737949340593936E-2</v>
      </c>
      <c r="CQ91" s="16">
        <f>(1+BT91)/(1+$BW91)-1</f>
        <v>8.3841986239381328E-3</v>
      </c>
      <c r="CR91" s="16">
        <f>(1+BU91)/(1+$BW91)-1</f>
        <v>1.2294830180237248E-3</v>
      </c>
    </row>
    <row r="92" spans="1:96" x14ac:dyDescent="0.2">
      <c r="A92" s="17">
        <v>83</v>
      </c>
      <c r="B92" s="25">
        <v>209.43899999999999</v>
      </c>
      <c r="C92" s="25">
        <v>1171.922</v>
      </c>
      <c r="D92" s="25">
        <v>1967.6590000000001</v>
      </c>
      <c r="E92" s="25">
        <v>1705.952</v>
      </c>
      <c r="F92" s="25">
        <v>2164.7330000000002</v>
      </c>
      <c r="G92" s="25">
        <v>141.45699999999999</v>
      </c>
      <c r="H92" s="25">
        <v>364.27100000000002</v>
      </c>
      <c r="I92" s="25">
        <v>503.18700000000001</v>
      </c>
      <c r="J92" s="25">
        <v>108.258</v>
      </c>
      <c r="K92" s="25">
        <v>666.23500000000001</v>
      </c>
      <c r="L92" s="25">
        <v>850.08199999999999</v>
      </c>
      <c r="M92" s="25">
        <v>287.113</v>
      </c>
      <c r="N92" s="25">
        <v>328.38799999999998</v>
      </c>
      <c r="O92" s="25">
        <v>103.27</v>
      </c>
      <c r="P92" s="25">
        <v>194.27</v>
      </c>
      <c r="Q92" s="25">
        <v>258.57600000000002</v>
      </c>
      <c r="R92" s="25">
        <v>5117.1099999999997</v>
      </c>
      <c r="S92" s="25">
        <v>3392.9</v>
      </c>
      <c r="T92" s="25">
        <v>7432.42</v>
      </c>
      <c r="U92" s="25">
        <v>22865.15</v>
      </c>
      <c r="V92" s="17">
        <v>83</v>
      </c>
      <c r="W92" s="15">
        <f t="shared" si="84"/>
        <v>1.9087256027554567E-3</v>
      </c>
      <c r="X92" s="15">
        <f>C92/C91-1</f>
        <v>3.1818045634115499E-3</v>
      </c>
      <c r="Y92" s="15">
        <f>D92/D91-1</f>
        <v>5.8099681387195901E-3</v>
      </c>
      <c r="Z92" s="15">
        <f>E92/E91-1</f>
        <v>4.1414643219559455E-3</v>
      </c>
      <c r="AA92" s="15">
        <f>F92/F91-1</f>
        <v>6.1805231482601197E-3</v>
      </c>
      <c r="AB92" s="15">
        <f>G92/G91-1</f>
        <v>-6.8525085832971122E-4</v>
      </c>
      <c r="AC92" s="15">
        <f>H92/H91-1</f>
        <v>2.6910287143744327E-4</v>
      </c>
      <c r="AD92" s="15">
        <f>I92/I91-1</f>
        <v>2.6881184764804278E-3</v>
      </c>
      <c r="AE92" s="15">
        <f>J92/J91-1</f>
        <v>3.3264955369527449E-4</v>
      </c>
      <c r="AF92" s="15">
        <f>K92/K91-1</f>
        <v>7.4653993012252506E-4</v>
      </c>
      <c r="AG92" s="15">
        <f>L92/L91-1</f>
        <v>1.3428479212949096E-3</v>
      </c>
      <c r="AH92" s="15">
        <f>M92/M91-1</f>
        <v>1.5802693085884556E-3</v>
      </c>
      <c r="AI92" s="15">
        <f>N92/N91-1</f>
        <v>1.7784963621665373E-3</v>
      </c>
      <c r="AJ92" s="15">
        <f>O92/O91-1</f>
        <v>-1.0650555281233043E-4</v>
      </c>
      <c r="AK92" s="15">
        <f>P92/P91-1</f>
        <v>-2.3158273936640938E-4</v>
      </c>
      <c r="AL92" s="15">
        <f>Q92/Q91-1</f>
        <v>-7.8059185865875236E-4</v>
      </c>
      <c r="AM92" s="15">
        <f>R92/R91-1</f>
        <v>3.1887605918959228E-2</v>
      </c>
      <c r="AN92" s="15">
        <f>S92/S91-1</f>
        <v>-3.7608956485481349E-2</v>
      </c>
      <c r="AO92" s="15">
        <f>T92/T91-1</f>
        <v>-4.0824596451561335E-2</v>
      </c>
      <c r="AP92" s="15">
        <f>U92/U91-1</f>
        <v>1.3808365094538644E-2</v>
      </c>
      <c r="AQ92" s="17">
        <v>83</v>
      </c>
      <c r="AR92" s="25">
        <v>1</v>
      </c>
      <c r="AS92" s="26">
        <v>0.86199999999999999</v>
      </c>
      <c r="AT92" s="26">
        <v>0.77159999999999995</v>
      </c>
      <c r="AU92" s="25">
        <v>111.03</v>
      </c>
      <c r="AV92" s="17">
        <v>83</v>
      </c>
      <c r="AW92" s="15">
        <f t="shared" si="85"/>
        <v>0</v>
      </c>
      <c r="AX92" s="15">
        <f t="shared" si="86"/>
        <v>-7.6566125290022935E-3</v>
      </c>
      <c r="AY92" s="15">
        <f t="shared" si="87"/>
        <v>-1.2571280456194822E-2</v>
      </c>
      <c r="AZ92" s="15">
        <f t="shared" si="88"/>
        <v>7.4754570836710332E-3</v>
      </c>
      <c r="BA92" s="17">
        <v>83</v>
      </c>
      <c r="BB92" s="16" cm="1">
        <f t="array" ref="BB92">(1+W92)*(1+INDEX(fx_rets,$BA92,BB$7))-1</f>
        <v>1.9087256027554567E-3</v>
      </c>
      <c r="BC92" s="16" cm="1">
        <f t="array" ref="BC92">(1+X92)*(1+INDEX(fx_rets,$BA92,BC$7))-1</f>
        <v>3.1818045634115499E-3</v>
      </c>
      <c r="BD92" s="16" cm="1">
        <f t="array" ref="BD92">(1+Y92)*(1+INDEX(fx_rets,$BA92,BD$7))-1</f>
        <v>5.8099681387195901E-3</v>
      </c>
      <c r="BE92" s="16" cm="1">
        <f t="array" ref="BE92">(1+Z92)*(1+INDEX(fx_rets,$BA92,BE$7))-1</f>
        <v>4.1414643219559455E-3</v>
      </c>
      <c r="BF92" s="16" cm="1">
        <f t="array" ref="BF92">(1+AA92)*(1+INDEX(fx_rets,$BA92,BF$7))-1</f>
        <v>6.1805231482601197E-3</v>
      </c>
      <c r="BG92" s="16" cm="1">
        <f t="array" ref="BG92">(1+AB92)*(1+INDEX(fx_rets,$BA92,BG$7))-1</f>
        <v>-8.3366166870245673E-3</v>
      </c>
      <c r="BH92" s="16" cm="1">
        <f t="array" ref="BH92">(1+AC92)*(1+INDEX(fx_rets,$BA92,BH$7))-1</f>
        <v>-7.3895700739818881E-3</v>
      </c>
      <c r="BI92" s="16" cm="1">
        <f t="array" ref="BI92">(1+AD92)*(1+INDEX(fx_rets,$BA92,BI$7))-1</f>
        <v>-4.9890759341283397E-3</v>
      </c>
      <c r="BJ92" s="16" cm="1">
        <f t="array" ref="BJ92">(1+AE92)*(1+INDEX(fx_rets,$BA92,BJ$7))-1</f>
        <v>-1.224281273333272E-2</v>
      </c>
      <c r="BK92" s="16" cm="1">
        <f t="array" ref="BK92">(1+AF92)*(1+INDEX(fx_rets,$BA92,BK$7))-1</f>
        <v>-1.1834125488905611E-2</v>
      </c>
      <c r="BL92" s="16" cm="1">
        <f t="array" ref="BL92">(1+AG92)*(1+INDEX(fx_rets,$BA92,BL$7))-1</f>
        <v>-1.1245313852728533E-2</v>
      </c>
      <c r="BM92" s="16" cm="1">
        <f t="array" ref="BM92">(1+AH92)*(1+INDEX(fx_rets,$BA92,BM$7))-1</f>
        <v>-1.1010877156280907E-2</v>
      </c>
      <c r="BN92" s="16" cm="1">
        <f t="array" ref="BN92">(1+AI92)*(1+INDEX(fx_rets,$BA92,BN$7))-1</f>
        <v>-1.0815142070587425E-2</v>
      </c>
      <c r="BO92" s="16" cm="1">
        <f t="array" ref="BO92">(1+AJ92)*(1+INDEX(fx_rets,$BA92,BO$7))-1</f>
        <v>7.368155353169481E-3</v>
      </c>
      <c r="BP92" s="16" cm="1">
        <f t="array" ref="BP92">(1+AK92)*(1+INDEX(fx_rets,$BA92,BP$7))-1</f>
        <v>7.2421431574751782E-3</v>
      </c>
      <c r="BQ92" s="16" cm="1">
        <f t="array" ref="BQ92">(1+AL92)*(1+INDEX(fx_rets,$BA92,BQ$7))-1</f>
        <v>6.6890299440729439E-3</v>
      </c>
      <c r="BR92" s="16" cm="1">
        <f t="array" ref="BR92">(1+AM92)*(1+INDEX(fx_rets,$BA92,BR$7))-1</f>
        <v>3.1887605918959228E-2</v>
      </c>
      <c r="BS92" s="16" cm="1">
        <f t="array" ref="BS92">(1+AN92)*(1+INDEX(fx_rets,$BA92,BS$7))-1</f>
        <v>-4.4977611807054174E-2</v>
      </c>
      <c r="BT92" s="16" cm="1">
        <f t="array" ref="BT92">(1+AO92)*(1+INDEX(fx_rets,$BA92,BT$7))-1</f>
        <v>-5.288265945625259E-2</v>
      </c>
      <c r="BU92" s="16" cm="1">
        <f t="array" ref="BU92">(1+AP92)*(1+INDEX(fx_rets,$BA92,BU$7))-1</f>
        <v>2.1387046018869649E-2</v>
      </c>
      <c r="BV92" s="17">
        <v>83</v>
      </c>
      <c r="BW92" s="15">
        <f>SUMPRODUCT(base_fx_wts,AW92:AZ92)</f>
        <v>0</v>
      </c>
      <c r="BX92" s="17">
        <v>83</v>
      </c>
      <c r="BY92" s="16">
        <f>(1+BB92)/(1+$BW92)-1</f>
        <v>1.9087256027554567E-3</v>
      </c>
      <c r="BZ92" s="16">
        <f>(1+BC92)/(1+$BW92)-1</f>
        <v>3.1818045634115499E-3</v>
      </c>
      <c r="CA92" s="16">
        <f>(1+BD92)/(1+$BW92)-1</f>
        <v>5.8099681387195901E-3</v>
      </c>
      <c r="CB92" s="16">
        <f>(1+BE92)/(1+$BW92)-1</f>
        <v>4.1414643219559455E-3</v>
      </c>
      <c r="CC92" s="16">
        <f>(1+BF92)/(1+$BW92)-1</f>
        <v>6.1805231482601197E-3</v>
      </c>
      <c r="CD92" s="16">
        <f>(1+BG92)/(1+$BW92)-1</f>
        <v>-8.3366166870245673E-3</v>
      </c>
      <c r="CE92" s="16">
        <f>(1+BH92)/(1+$BW92)-1</f>
        <v>-7.3895700739818881E-3</v>
      </c>
      <c r="CF92" s="16">
        <f>(1+BI92)/(1+$BW92)-1</f>
        <v>-4.9890759341283397E-3</v>
      </c>
      <c r="CG92" s="16">
        <f>(1+BJ92)/(1+$BW92)-1</f>
        <v>-1.224281273333272E-2</v>
      </c>
      <c r="CH92" s="16">
        <f>(1+BK92)/(1+$BW92)-1</f>
        <v>-1.1834125488905611E-2</v>
      </c>
      <c r="CI92" s="16">
        <f>(1+BL92)/(1+$BW92)-1</f>
        <v>-1.1245313852728533E-2</v>
      </c>
      <c r="CJ92" s="16">
        <f>(1+BM92)/(1+$BW92)-1</f>
        <v>-1.1010877156280907E-2</v>
      </c>
      <c r="CK92" s="16">
        <f>(1+BN92)/(1+$BW92)-1</f>
        <v>-1.0815142070587425E-2</v>
      </c>
      <c r="CL92" s="16">
        <f>(1+BO92)/(1+$BW92)-1</f>
        <v>7.368155353169481E-3</v>
      </c>
      <c r="CM92" s="16">
        <f>(1+BP92)/(1+$BW92)-1</f>
        <v>7.2421431574751782E-3</v>
      </c>
      <c r="CN92" s="16">
        <f>(1+BQ92)/(1+$BW92)-1</f>
        <v>6.6890299440729439E-3</v>
      </c>
      <c r="CO92" s="16">
        <f>(1+BR92)/(1+$BW92)-1</f>
        <v>3.1887605918959228E-2</v>
      </c>
      <c r="CP92" s="16">
        <f>(1+BS92)/(1+$BW92)-1</f>
        <v>-4.4977611807054174E-2</v>
      </c>
      <c r="CQ92" s="16">
        <f>(1+BT92)/(1+$BW92)-1</f>
        <v>-5.288265945625259E-2</v>
      </c>
      <c r="CR92" s="16">
        <f>(1+BU92)/(1+$BW92)-1</f>
        <v>2.1387046018869649E-2</v>
      </c>
    </row>
    <row r="93" spans="1:96" x14ac:dyDescent="0.2">
      <c r="A93" s="17">
        <v>84</v>
      </c>
      <c r="B93" s="25">
        <v>209.71199999999999</v>
      </c>
      <c r="C93" s="25">
        <v>1170.5350000000001</v>
      </c>
      <c r="D93" s="25">
        <v>1957.5039999999999</v>
      </c>
      <c r="E93" s="25">
        <v>1707.202</v>
      </c>
      <c r="F93" s="25">
        <v>2161.0419999999999</v>
      </c>
      <c r="G93" s="25">
        <v>141.38800000000001</v>
      </c>
      <c r="H93" s="25">
        <v>363.64800000000002</v>
      </c>
      <c r="I93" s="25">
        <v>500.60700000000003</v>
      </c>
      <c r="J93" s="25">
        <v>108.28</v>
      </c>
      <c r="K93" s="25">
        <v>665.55399999999997</v>
      </c>
      <c r="L93" s="25">
        <v>847.19399999999996</v>
      </c>
      <c r="M93" s="25">
        <v>287.012</v>
      </c>
      <c r="N93" s="25">
        <v>327.35300000000001</v>
      </c>
      <c r="O93" s="25">
        <v>103.265</v>
      </c>
      <c r="P93" s="25">
        <v>194.26</v>
      </c>
      <c r="Q93" s="25">
        <v>258.53899999999999</v>
      </c>
      <c r="R93" s="25">
        <v>5144.09</v>
      </c>
      <c r="S93" s="25">
        <v>3399.2</v>
      </c>
      <c r="T93" s="25">
        <v>7510.2</v>
      </c>
      <c r="U93" s="25">
        <v>24120.04</v>
      </c>
      <c r="V93" s="17">
        <v>84</v>
      </c>
      <c r="W93" s="15">
        <f t="shared" si="84"/>
        <v>1.3034821594832824E-3</v>
      </c>
      <c r="X93" s="15">
        <f>C93/C92-1</f>
        <v>-1.1835258660558567E-3</v>
      </c>
      <c r="Y93" s="15">
        <f>D93/D92-1</f>
        <v>-5.1609552264900715E-3</v>
      </c>
      <c r="Z93" s="15">
        <f>E93/E92-1</f>
        <v>7.3272870514529131E-4</v>
      </c>
      <c r="AA93" s="15">
        <f>F93/F92-1</f>
        <v>-1.7050601621541039E-3</v>
      </c>
      <c r="AB93" s="15">
        <f>G93/G92-1</f>
        <v>-4.877807390231137E-4</v>
      </c>
      <c r="AC93" s="15">
        <f>H93/H92-1</f>
        <v>-1.7102651597299401E-3</v>
      </c>
      <c r="AD93" s="15">
        <f>I93/I92-1</f>
        <v>-5.1273184720590503E-3</v>
      </c>
      <c r="AE93" s="15">
        <f>J93/J92-1</f>
        <v>2.0321823791324967E-4</v>
      </c>
      <c r="AF93" s="15">
        <f>K93/K92-1</f>
        <v>-1.0221618497977536E-3</v>
      </c>
      <c r="AG93" s="15">
        <f>L93/L92-1</f>
        <v>-3.3973193174305916E-3</v>
      </c>
      <c r="AH93" s="15">
        <f>M93/M92-1</f>
        <v>-3.5177787143036987E-4</v>
      </c>
      <c r="AI93" s="15">
        <f>N93/N92-1</f>
        <v>-3.1517595040012614E-3</v>
      </c>
      <c r="AJ93" s="15">
        <f>O93/O92-1</f>
        <v>-4.8416771569637085E-5</v>
      </c>
      <c r="AK93" s="15">
        <f>P93/P92-1</f>
        <v>-5.1474751634472682E-5</v>
      </c>
      <c r="AL93" s="15">
        <f>Q93/Q92-1</f>
        <v>-1.4309139285950678E-4</v>
      </c>
      <c r="AM93" s="15">
        <f>R93/R92-1</f>
        <v>5.2725073332409167E-3</v>
      </c>
      <c r="AN93" s="15">
        <f>S93/S92-1</f>
        <v>1.8568186507117446E-3</v>
      </c>
      <c r="AO93" s="15">
        <f>T93/T92-1</f>
        <v>1.0464962959574331E-2</v>
      </c>
      <c r="AP93" s="15">
        <f>U93/U92-1</f>
        <v>5.4882211575257411E-2</v>
      </c>
      <c r="AQ93" s="17">
        <v>84</v>
      </c>
      <c r="AR93" s="25">
        <v>1</v>
      </c>
      <c r="AS93" s="26">
        <v>0.86170000000000002</v>
      </c>
      <c r="AT93" s="26">
        <v>0.76759999999999995</v>
      </c>
      <c r="AU93" s="25">
        <v>113.7</v>
      </c>
      <c r="AV93" s="17">
        <v>84</v>
      </c>
      <c r="AW93" s="15">
        <f t="shared" si="85"/>
        <v>0</v>
      </c>
      <c r="AX93" s="15">
        <f t="shared" si="86"/>
        <v>3.4814900777524471E-4</v>
      </c>
      <c r="AY93" s="15">
        <f t="shared" si="87"/>
        <v>5.2110474205315782E-3</v>
      </c>
      <c r="AZ93" s="15">
        <f t="shared" si="88"/>
        <v>-2.3482849604221645E-2</v>
      </c>
      <c r="BA93" s="17">
        <v>84</v>
      </c>
      <c r="BB93" s="16" cm="1">
        <f t="array" ref="BB93">(1+W93)*(1+INDEX(fx_rets,$BA93,BB$7))-1</f>
        <v>1.3034821594832824E-3</v>
      </c>
      <c r="BC93" s="16" cm="1">
        <f t="array" ref="BC93">(1+X93)*(1+INDEX(fx_rets,$BA93,BC$7))-1</f>
        <v>-1.1835258660558567E-3</v>
      </c>
      <c r="BD93" s="16" cm="1">
        <f t="array" ref="BD93">(1+Y93)*(1+INDEX(fx_rets,$BA93,BD$7))-1</f>
        <v>-5.1609552264900715E-3</v>
      </c>
      <c r="BE93" s="16" cm="1">
        <f t="array" ref="BE93">(1+Z93)*(1+INDEX(fx_rets,$BA93,BE$7))-1</f>
        <v>7.3272870514529131E-4</v>
      </c>
      <c r="BF93" s="16" cm="1">
        <f t="array" ref="BF93">(1+AA93)*(1+INDEX(fx_rets,$BA93,BF$7))-1</f>
        <v>-1.7050601621541039E-3</v>
      </c>
      <c r="BG93" s="16" cm="1">
        <f t="array" ref="BG93">(1+AB93)*(1+INDEX(fx_rets,$BA93,BG$7))-1</f>
        <v>-1.3980155162818253E-4</v>
      </c>
      <c r="BH93" s="16" cm="1">
        <f t="array" ref="BH93">(1+AC93)*(1+INDEX(fx_rets,$BA93,BH$7))-1</f>
        <v>-1.3627115790730837E-3</v>
      </c>
      <c r="BI93" s="16" cm="1">
        <f t="array" ref="BI93">(1+AD93)*(1+INDEX(fx_rets,$BA93,BI$7))-1</f>
        <v>-4.7809545351223948E-3</v>
      </c>
      <c r="BJ93" s="16" cm="1">
        <f t="array" ref="BJ93">(1+AE93)*(1+INDEX(fx_rets,$BA93,BJ$7))-1</f>
        <v>5.4153246383192855E-3</v>
      </c>
      <c r="BK93" s="16" cm="1">
        <f t="array" ref="BK93">(1+AF93)*(1+INDEX(fx_rets,$BA93,BK$7))-1</f>
        <v>4.1835590368630715E-3</v>
      </c>
      <c r="BL93" s="16" cm="1">
        <f t="array" ref="BL93">(1+AG93)*(1+INDEX(fx_rets,$BA93,BL$7))-1</f>
        <v>1.7960245110351103E-3</v>
      </c>
      <c r="BM93" s="16" cm="1">
        <f t="array" ref="BM93">(1+AH93)*(1+INDEX(fx_rets,$BA93,BM$7))-1</f>
        <v>4.857436417931682E-3</v>
      </c>
      <c r="BN93" s="16" cm="1">
        <f t="array" ref="BN93">(1+AI93)*(1+INDEX(fx_rets,$BA93,BN$7))-1</f>
        <v>2.0428639482967803E-3</v>
      </c>
      <c r="BO93" s="16" cm="1">
        <f t="array" ref="BO93">(1+AJ93)*(1+INDEX(fx_rets,$BA93,BO$7))-1</f>
        <v>-2.3530129412026146E-2</v>
      </c>
      <c r="BP93" s="16" cm="1">
        <f t="array" ref="BP93">(1+AK93)*(1+INDEX(fx_rets,$BA93,BP$7))-1</f>
        <v>-2.3533115582005104E-2</v>
      </c>
      <c r="BQ93" s="16" cm="1">
        <f t="array" ref="BQ93">(1+AL93)*(1+INDEX(fx_rets,$BA93,BQ$7))-1</f>
        <v>-2.3622580803422943E-2</v>
      </c>
      <c r="BR93" s="16" cm="1">
        <f t="array" ref="BR93">(1+AM93)*(1+INDEX(fx_rets,$BA93,BR$7))-1</f>
        <v>5.2725073332409167E-3</v>
      </c>
      <c r="BS93" s="16" cm="1">
        <f t="array" ref="BS93">(1+AN93)*(1+INDEX(fx_rets,$BA93,BS$7))-1</f>
        <v>2.2056141080577518E-3</v>
      </c>
      <c r="BT93" s="16" cm="1">
        <f t="array" ref="BT93">(1+AO93)*(1+INDEX(fx_rets,$BA93,BT$7))-1</f>
        <v>1.5730543798342378E-2</v>
      </c>
      <c r="BU93" s="16" cm="1">
        <f t="array" ref="BU93">(1+AP93)*(1+INDEX(fx_rets,$BA93,BU$7))-1</f>
        <v>3.0110571250666851E-2</v>
      </c>
      <c r="BV93" s="17">
        <v>84</v>
      </c>
      <c r="BW93" s="15">
        <f>SUMPRODUCT(base_fx_wts,AW93:AZ93)</f>
        <v>0</v>
      </c>
      <c r="BX93" s="17">
        <v>84</v>
      </c>
      <c r="BY93" s="16">
        <f>(1+BB93)/(1+$BW93)-1</f>
        <v>1.3034821594832824E-3</v>
      </c>
      <c r="BZ93" s="16">
        <f>(1+BC93)/(1+$BW93)-1</f>
        <v>-1.1835258660558567E-3</v>
      </c>
      <c r="CA93" s="16">
        <f>(1+BD93)/(1+$BW93)-1</f>
        <v>-5.1609552264900715E-3</v>
      </c>
      <c r="CB93" s="16">
        <f>(1+BE93)/(1+$BW93)-1</f>
        <v>7.3272870514529131E-4</v>
      </c>
      <c r="CC93" s="16">
        <f>(1+BF93)/(1+$BW93)-1</f>
        <v>-1.7050601621541039E-3</v>
      </c>
      <c r="CD93" s="16">
        <f>(1+BG93)/(1+$BW93)-1</f>
        <v>-1.3980155162818253E-4</v>
      </c>
      <c r="CE93" s="16">
        <f>(1+BH93)/(1+$BW93)-1</f>
        <v>-1.3627115790730837E-3</v>
      </c>
      <c r="CF93" s="16">
        <f>(1+BI93)/(1+$BW93)-1</f>
        <v>-4.7809545351223948E-3</v>
      </c>
      <c r="CG93" s="16">
        <f>(1+BJ93)/(1+$BW93)-1</f>
        <v>5.4153246383192855E-3</v>
      </c>
      <c r="CH93" s="16">
        <f>(1+BK93)/(1+$BW93)-1</f>
        <v>4.1835590368630715E-3</v>
      </c>
      <c r="CI93" s="16">
        <f>(1+BL93)/(1+$BW93)-1</f>
        <v>1.7960245110351103E-3</v>
      </c>
      <c r="CJ93" s="16">
        <f>(1+BM93)/(1+$BW93)-1</f>
        <v>4.857436417931682E-3</v>
      </c>
      <c r="CK93" s="16">
        <f>(1+BN93)/(1+$BW93)-1</f>
        <v>2.0428639482967803E-3</v>
      </c>
      <c r="CL93" s="16">
        <f>(1+BO93)/(1+$BW93)-1</f>
        <v>-2.3530129412026146E-2</v>
      </c>
      <c r="CM93" s="16">
        <f>(1+BP93)/(1+$BW93)-1</f>
        <v>-2.3533115582005104E-2</v>
      </c>
      <c r="CN93" s="16">
        <f>(1+BQ93)/(1+$BW93)-1</f>
        <v>-2.3622580803422943E-2</v>
      </c>
      <c r="CO93" s="16">
        <f>(1+BR93)/(1+$BW93)-1</f>
        <v>5.2725073332409167E-3</v>
      </c>
      <c r="CP93" s="16">
        <f>(1+BS93)/(1+$BW93)-1</f>
        <v>2.2056141080577518E-3</v>
      </c>
      <c r="CQ93" s="16">
        <f>(1+BT93)/(1+$BW93)-1</f>
        <v>1.5730543798342378E-2</v>
      </c>
      <c r="CR93" s="16">
        <f>(1+BU93)/(1+$BW93)-1</f>
        <v>3.0110571250666851E-2</v>
      </c>
    </row>
    <row r="94" spans="1:96" x14ac:dyDescent="0.2">
      <c r="A94" s="17">
        <v>85</v>
      </c>
      <c r="B94" s="25">
        <v>210.108</v>
      </c>
      <c r="C94" s="25">
        <v>1172.31</v>
      </c>
      <c r="D94" s="25">
        <v>1959.3610000000001</v>
      </c>
      <c r="E94" s="25">
        <v>1707.567</v>
      </c>
      <c r="F94" s="25">
        <v>2155.7179999999998</v>
      </c>
      <c r="G94" s="25">
        <v>141.36099999999999</v>
      </c>
      <c r="H94" s="25">
        <v>364.16899999999998</v>
      </c>
      <c r="I94" s="25">
        <v>502.54</v>
      </c>
      <c r="J94" s="25">
        <v>108.377</v>
      </c>
      <c r="K94" s="25">
        <v>667.33399999999995</v>
      </c>
      <c r="L94" s="25">
        <v>852.60500000000002</v>
      </c>
      <c r="M94" s="25">
        <v>287.35599999999999</v>
      </c>
      <c r="N94" s="25">
        <v>328.07900000000001</v>
      </c>
      <c r="O94" s="25">
        <v>103.268</v>
      </c>
      <c r="P94" s="25">
        <v>194.30799999999999</v>
      </c>
      <c r="Q94" s="25">
        <v>258.74799999999999</v>
      </c>
      <c r="R94" s="25">
        <v>4790.87</v>
      </c>
      <c r="S94" s="25">
        <v>3197.51</v>
      </c>
      <c r="T94" s="25">
        <v>7128.1</v>
      </c>
      <c r="U94" s="25">
        <v>21920.46</v>
      </c>
      <c r="V94" s="17">
        <v>85</v>
      </c>
      <c r="W94" s="15">
        <f t="shared" si="84"/>
        <v>1.8883039597161755E-3</v>
      </c>
      <c r="X94" s="15">
        <f>C94/C93-1</f>
        <v>1.5164006202290636E-3</v>
      </c>
      <c r="Y94" s="15">
        <f>D94/D93-1</f>
        <v>9.4865706532409888E-4</v>
      </c>
      <c r="Z94" s="15">
        <f>E94/E93-1</f>
        <v>2.1380012441407636E-4</v>
      </c>
      <c r="AA94" s="15">
        <f>F94/F93-1</f>
        <v>-2.4636263432178396E-3</v>
      </c>
      <c r="AB94" s="15">
        <f>G94/G93-1</f>
        <v>-1.909638724645335E-4</v>
      </c>
      <c r="AC94" s="15">
        <f>H94/H93-1</f>
        <v>1.4327041534669682E-3</v>
      </c>
      <c r="AD94" s="15">
        <f>I94/I93-1</f>
        <v>3.8613123667867733E-3</v>
      </c>
      <c r="AE94" s="15">
        <f>J94/J93-1</f>
        <v>8.9582563723666908E-4</v>
      </c>
      <c r="AF94" s="15">
        <f>K94/K93-1</f>
        <v>2.6744636798816668E-3</v>
      </c>
      <c r="AG94" s="15">
        <f>L94/L93-1</f>
        <v>6.386966857650167E-3</v>
      </c>
      <c r="AH94" s="15">
        <f>M94/M93-1</f>
        <v>1.1985561579306303E-3</v>
      </c>
      <c r="AI94" s="15">
        <f>N94/N93-1</f>
        <v>2.2177893588877229E-3</v>
      </c>
      <c r="AJ94" s="15">
        <f>O94/O93-1</f>
        <v>2.9051469520258166E-5</v>
      </c>
      <c r="AK94" s="15">
        <f>P94/P93-1</f>
        <v>2.4709152681978708E-4</v>
      </c>
      <c r="AL94" s="15">
        <f>Q94/Q93-1</f>
        <v>8.0838867636989775E-4</v>
      </c>
      <c r="AM94" s="15">
        <f>R94/R93-1</f>
        <v>-6.8665206090873232E-2</v>
      </c>
      <c r="AN94" s="15">
        <f>S94/S93-1</f>
        <v>-5.9334549305718909E-2</v>
      </c>
      <c r="AO94" s="15">
        <f>T94/T93-1</f>
        <v>-5.0877473302974541E-2</v>
      </c>
      <c r="AP94" s="15">
        <f>U94/U93-1</f>
        <v>-9.1193049431095519E-2</v>
      </c>
      <c r="AQ94" s="17">
        <v>85</v>
      </c>
      <c r="AR94" s="25">
        <v>1</v>
      </c>
      <c r="AS94" s="26">
        <v>0.88400000000000001</v>
      </c>
      <c r="AT94" s="26">
        <v>0.78339999999999999</v>
      </c>
      <c r="AU94" s="25">
        <v>112.94</v>
      </c>
      <c r="AV94" s="17">
        <v>85</v>
      </c>
      <c r="AW94" s="15">
        <f t="shared" si="85"/>
        <v>0</v>
      </c>
      <c r="AX94" s="15">
        <f t="shared" si="86"/>
        <v>-2.5226244343891424E-2</v>
      </c>
      <c r="AY94" s="15">
        <f t="shared" si="87"/>
        <v>-2.0168496298187399E-2</v>
      </c>
      <c r="AZ94" s="15">
        <f t="shared" si="88"/>
        <v>6.7292367628830618E-3</v>
      </c>
      <c r="BA94" s="17">
        <v>85</v>
      </c>
      <c r="BB94" s="16" cm="1">
        <f t="array" ref="BB94">(1+W94)*(1+INDEX(fx_rets,$BA94,BB$7))-1</f>
        <v>1.8883039597161755E-3</v>
      </c>
      <c r="BC94" s="16" cm="1">
        <f t="array" ref="BC94">(1+X94)*(1+INDEX(fx_rets,$BA94,BC$7))-1</f>
        <v>1.5164006202290636E-3</v>
      </c>
      <c r="BD94" s="16" cm="1">
        <f t="array" ref="BD94">(1+Y94)*(1+INDEX(fx_rets,$BA94,BD$7))-1</f>
        <v>9.4865706532409888E-4</v>
      </c>
      <c r="BE94" s="16" cm="1">
        <f t="array" ref="BE94">(1+Z94)*(1+INDEX(fx_rets,$BA94,BE$7))-1</f>
        <v>2.1380012441407636E-4</v>
      </c>
      <c r="BF94" s="16" cm="1">
        <f t="array" ref="BF94">(1+AA94)*(1+INDEX(fx_rets,$BA94,BF$7))-1</f>
        <v>-2.4636263432178396E-3</v>
      </c>
      <c r="BG94" s="16" cm="1">
        <f t="array" ref="BG94">(1+AB94)*(1+INDEX(fx_rets,$BA94,BG$7))-1</f>
        <v>-2.5412390915048322E-2</v>
      </c>
      <c r="BH94" s="16" cm="1">
        <f t="array" ref="BH94">(1+AC94)*(1+INDEX(fx_rets,$BA94,BH$7))-1</f>
        <v>-2.3829681935472302E-2</v>
      </c>
      <c r="BI94" s="16" cm="1">
        <f t="array" ref="BI94">(1+AD94)*(1+INDEX(fx_rets,$BA94,BI$7))-1</f>
        <v>-2.1462338386357249E-2</v>
      </c>
      <c r="BJ94" s="16" cm="1">
        <f t="array" ref="BJ94">(1+AE94)*(1+INDEX(fx_rets,$BA94,BJ$7))-1</f>
        <v>-1.9290738116999107E-2</v>
      </c>
      <c r="BK94" s="16" cm="1">
        <f t="array" ref="BK94">(1+AF94)*(1+INDEX(fx_rets,$BA94,BK$7))-1</f>
        <v>-1.7547972529133093E-2</v>
      </c>
      <c r="BL94" s="16" cm="1">
        <f t="array" ref="BL94">(1+AG94)*(1+INDEX(fx_rets,$BA94,BL$7))-1</f>
        <v>-1.3910344957962395E-2</v>
      </c>
      <c r="BM94" s="16" cm="1">
        <f t="array" ref="BM94">(1+AH94)*(1+INDEX(fx_rets,$BA94,BM$7))-1</f>
        <v>-1.8994113215691111E-2</v>
      </c>
      <c r="BN94" s="16" cm="1">
        <f t="array" ref="BN94">(1+AI94)*(1+INDEX(fx_rets,$BA94,BN$7))-1</f>
        <v>-1.7995436415774613E-2</v>
      </c>
      <c r="BO94" s="16" cm="1">
        <f t="array" ref="BO94">(1+AJ94)*(1+INDEX(fx_rets,$BA94,BO$7))-1</f>
        <v>6.7584837266201347E-3</v>
      </c>
      <c r="BP94" s="16" cm="1">
        <f t="array" ref="BP94">(1+AK94)*(1+INDEX(fx_rets,$BA94,BP$7))-1</f>
        <v>6.9779910270888479E-3</v>
      </c>
      <c r="BQ94" s="16" cm="1">
        <f t="array" ref="BQ94">(1+AL94)*(1+INDEX(fx_rets,$BA94,BQ$7))-1</f>
        <v>7.5430652780525964E-3</v>
      </c>
      <c r="BR94" s="16" cm="1">
        <f t="array" ref="BR94">(1+AM94)*(1+INDEX(fx_rets,$BA94,BR$7))-1</f>
        <v>-6.8665206090873232E-2</v>
      </c>
      <c r="BS94" s="16" cm="1">
        <f t="array" ref="BS94">(1+AN94)*(1+INDEX(fx_rets,$BA94,BS$7))-1</f>
        <v>-8.3064005810789543E-2</v>
      </c>
      <c r="BT94" s="16" cm="1">
        <f t="array" ref="BT94">(1+AO94)*(1+INDEX(fx_rets,$BA94,BT$7))-1</f>
        <v>-7.0019847469189767E-2</v>
      </c>
      <c r="BU94" s="16" cm="1">
        <f t="array" ref="BU94">(1+AP94)*(1+INDEX(fx_rets,$BA94,BU$7))-1</f>
        <v>-8.5077472288963563E-2</v>
      </c>
      <c r="BV94" s="17">
        <v>85</v>
      </c>
      <c r="BW94" s="15">
        <f>SUMPRODUCT(base_fx_wts,AW94:AZ94)</f>
        <v>0</v>
      </c>
      <c r="BX94" s="17">
        <v>85</v>
      </c>
      <c r="BY94" s="16">
        <f>(1+BB94)/(1+$BW94)-1</f>
        <v>1.8883039597161755E-3</v>
      </c>
      <c r="BZ94" s="16">
        <f>(1+BC94)/(1+$BW94)-1</f>
        <v>1.5164006202290636E-3</v>
      </c>
      <c r="CA94" s="16">
        <f>(1+BD94)/(1+$BW94)-1</f>
        <v>9.4865706532409888E-4</v>
      </c>
      <c r="CB94" s="16">
        <f>(1+BE94)/(1+$BW94)-1</f>
        <v>2.1380012441407636E-4</v>
      </c>
      <c r="CC94" s="16">
        <f>(1+BF94)/(1+$BW94)-1</f>
        <v>-2.4636263432178396E-3</v>
      </c>
      <c r="CD94" s="16">
        <f>(1+BG94)/(1+$BW94)-1</f>
        <v>-2.5412390915048322E-2</v>
      </c>
      <c r="CE94" s="16">
        <f>(1+BH94)/(1+$BW94)-1</f>
        <v>-2.3829681935472302E-2</v>
      </c>
      <c r="CF94" s="16">
        <f>(1+BI94)/(1+$BW94)-1</f>
        <v>-2.1462338386357249E-2</v>
      </c>
      <c r="CG94" s="16">
        <f>(1+BJ94)/(1+$BW94)-1</f>
        <v>-1.9290738116999107E-2</v>
      </c>
      <c r="CH94" s="16">
        <f>(1+BK94)/(1+$BW94)-1</f>
        <v>-1.7547972529133093E-2</v>
      </c>
      <c r="CI94" s="16">
        <f>(1+BL94)/(1+$BW94)-1</f>
        <v>-1.3910344957962395E-2</v>
      </c>
      <c r="CJ94" s="16">
        <f>(1+BM94)/(1+$BW94)-1</f>
        <v>-1.8994113215691111E-2</v>
      </c>
      <c r="CK94" s="16">
        <f>(1+BN94)/(1+$BW94)-1</f>
        <v>-1.7995436415774613E-2</v>
      </c>
      <c r="CL94" s="16">
        <f>(1+BO94)/(1+$BW94)-1</f>
        <v>6.7584837266201347E-3</v>
      </c>
      <c r="CM94" s="16">
        <f>(1+BP94)/(1+$BW94)-1</f>
        <v>6.9779910270888479E-3</v>
      </c>
      <c r="CN94" s="16">
        <f>(1+BQ94)/(1+$BW94)-1</f>
        <v>7.5430652780525964E-3</v>
      </c>
      <c r="CO94" s="16">
        <f>(1+BR94)/(1+$BW94)-1</f>
        <v>-6.8665206090873232E-2</v>
      </c>
      <c r="CP94" s="16">
        <f>(1+BS94)/(1+$BW94)-1</f>
        <v>-8.3064005810789543E-2</v>
      </c>
      <c r="CQ94" s="16">
        <f>(1+BT94)/(1+$BW94)-1</f>
        <v>-7.0019847469189767E-2</v>
      </c>
      <c r="CR94" s="16">
        <f>(1+BU94)/(1+$BW94)-1</f>
        <v>-8.5077472288963563E-2</v>
      </c>
    </row>
    <row r="95" spans="1:96" x14ac:dyDescent="0.2">
      <c r="A95" s="17">
        <v>86</v>
      </c>
      <c r="B95" s="25">
        <v>210.52600000000001</v>
      </c>
      <c r="C95" s="25">
        <v>1176.3720000000001</v>
      </c>
      <c r="D95" s="25">
        <v>1972.606</v>
      </c>
      <c r="E95" s="25">
        <v>1709.046</v>
      </c>
      <c r="F95" s="25">
        <v>2155.3389999999999</v>
      </c>
      <c r="G95" s="25">
        <v>141.24799999999999</v>
      </c>
      <c r="H95" s="25">
        <v>363.96</v>
      </c>
      <c r="I95" s="25">
        <v>503.60300000000001</v>
      </c>
      <c r="J95" s="25">
        <v>108.42100000000001</v>
      </c>
      <c r="K95" s="25">
        <v>667.72199999999998</v>
      </c>
      <c r="L95" s="25">
        <v>855.42700000000002</v>
      </c>
      <c r="M95" s="25">
        <v>286.07499999999999</v>
      </c>
      <c r="N95" s="25">
        <v>326.22699999999998</v>
      </c>
      <c r="O95" s="25">
        <v>103.249</v>
      </c>
      <c r="P95" s="25">
        <v>194.316</v>
      </c>
      <c r="Q95" s="25">
        <v>258.90600000000001</v>
      </c>
      <c r="R95" s="25">
        <v>4884.88</v>
      </c>
      <c r="S95" s="25">
        <v>3173.13</v>
      </c>
      <c r="T95" s="25">
        <v>6980.24</v>
      </c>
      <c r="U95" s="25">
        <v>22351.06</v>
      </c>
      <c r="V95" s="17">
        <v>86</v>
      </c>
      <c r="W95" s="15">
        <f t="shared" si="84"/>
        <v>1.9894530431967539E-3</v>
      </c>
      <c r="X95" s="15">
        <f>C95/C94-1</f>
        <v>3.4649538091462428E-3</v>
      </c>
      <c r="Y95" s="15">
        <f>D95/D94-1</f>
        <v>6.7598569125342234E-3</v>
      </c>
      <c r="Z95" s="15">
        <f>E95/E94-1</f>
        <v>8.6614463737011427E-4</v>
      </c>
      <c r="AA95" s="15">
        <f>F95/F94-1</f>
        <v>-1.7581149296885812E-4</v>
      </c>
      <c r="AB95" s="15">
        <f>G95/G94-1</f>
        <v>-7.9937182108213989E-4</v>
      </c>
      <c r="AC95" s="15">
        <f>H95/H94-1</f>
        <v>-5.7390936625578703E-4</v>
      </c>
      <c r="AD95" s="15">
        <f>I95/I94-1</f>
        <v>2.1152545071039253E-3</v>
      </c>
      <c r="AE95" s="15">
        <f>J95/J94-1</f>
        <v>4.0599020087306315E-4</v>
      </c>
      <c r="AF95" s="15">
        <f>K95/K94-1</f>
        <v>5.8141800058142401E-4</v>
      </c>
      <c r="AG95" s="15">
        <f>L95/L94-1</f>
        <v>3.3098562640379026E-3</v>
      </c>
      <c r="AH95" s="15">
        <f>M95/M94-1</f>
        <v>-4.4578849928311737E-3</v>
      </c>
      <c r="AI95" s="15">
        <f>N95/N94-1</f>
        <v>-5.6449818488840675E-3</v>
      </c>
      <c r="AJ95" s="15">
        <f>O95/O94-1</f>
        <v>-1.8398729519308876E-4</v>
      </c>
      <c r="AK95" s="15">
        <f>P95/P94-1</f>
        <v>4.1171747946711079E-5</v>
      </c>
      <c r="AL95" s="15">
        <f>Q95/Q94-1</f>
        <v>6.1063273919037542E-4</v>
      </c>
      <c r="AM95" s="15">
        <f>R95/R94-1</f>
        <v>1.9622740754810852E-2</v>
      </c>
      <c r="AN95" s="15">
        <f>S95/S94-1</f>
        <v>-7.6246829564254881E-3</v>
      </c>
      <c r="AO95" s="15">
        <f>T95/T94-1</f>
        <v>-2.074325556599943E-2</v>
      </c>
      <c r="AP95" s="15">
        <f>U95/U94-1</f>
        <v>1.9643748351996448E-2</v>
      </c>
      <c r="AQ95" s="17">
        <v>86</v>
      </c>
      <c r="AR95" s="25">
        <v>1</v>
      </c>
      <c r="AS95" s="26">
        <v>0.88349999999999995</v>
      </c>
      <c r="AT95" s="26">
        <v>0.7843</v>
      </c>
      <c r="AU95" s="25">
        <v>113.57</v>
      </c>
      <c r="AV95" s="17">
        <v>86</v>
      </c>
      <c r="AW95" s="15">
        <f t="shared" si="85"/>
        <v>0</v>
      </c>
      <c r="AX95" s="15">
        <f t="shared" si="86"/>
        <v>5.6593095642343272E-4</v>
      </c>
      <c r="AY95" s="15">
        <f t="shared" si="87"/>
        <v>-1.1475200816014608E-3</v>
      </c>
      <c r="AZ95" s="15">
        <f t="shared" si="88"/>
        <v>-5.5472395879192504E-3</v>
      </c>
      <c r="BA95" s="17">
        <v>86</v>
      </c>
      <c r="BB95" s="16" cm="1">
        <f t="array" ref="BB95">(1+W95)*(1+INDEX(fx_rets,$BA95,BB$7))-1</f>
        <v>1.9894530431967539E-3</v>
      </c>
      <c r="BC95" s="16" cm="1">
        <f t="array" ref="BC95">(1+X95)*(1+INDEX(fx_rets,$BA95,BC$7))-1</f>
        <v>3.4649538091462428E-3</v>
      </c>
      <c r="BD95" s="16" cm="1">
        <f t="array" ref="BD95">(1+Y95)*(1+INDEX(fx_rets,$BA95,BD$7))-1</f>
        <v>6.7598569125342234E-3</v>
      </c>
      <c r="BE95" s="16" cm="1">
        <f t="array" ref="BE95">(1+Z95)*(1+INDEX(fx_rets,$BA95,BE$7))-1</f>
        <v>8.6614463737011427E-4</v>
      </c>
      <c r="BF95" s="16" cm="1">
        <f t="array" ref="BF95">(1+AA95)*(1+INDEX(fx_rets,$BA95,BF$7))-1</f>
        <v>-1.7581149296885812E-4</v>
      </c>
      <c r="BG95" s="16" cm="1">
        <f t="array" ref="BG95">(1+AB95)*(1+INDEX(fx_rets,$BA95,BG$7))-1</f>
        <v>-2.3389325391798277E-4</v>
      </c>
      <c r="BH95" s="16" cm="1">
        <f t="array" ref="BH95">(1+AC95)*(1+INDEX(fx_rets,$BA95,BH$7))-1</f>
        <v>-8.3032029088991877E-6</v>
      </c>
      <c r="BI95" s="16" cm="1">
        <f t="array" ref="BI95">(1+AD95)*(1+INDEX(fx_rets,$BA95,BI$7))-1</f>
        <v>2.6823825515336353E-3</v>
      </c>
      <c r="BJ95" s="16" cm="1">
        <f t="array" ref="BJ95">(1+AE95)*(1+INDEX(fx_rets,$BA95,BJ$7))-1</f>
        <v>-7.4199576263678235E-4</v>
      </c>
      <c r="BK95" s="16" cm="1">
        <f t="array" ref="BK95">(1+AF95)*(1+INDEX(fx_rets,$BA95,BK$7))-1</f>
        <v>-5.6676926985155252E-4</v>
      </c>
      <c r="BL95" s="16" cm="1">
        <f t="array" ref="BL95">(1+AG95)*(1+INDEX(fx_rets,$BA95,BL$7))-1</f>
        <v>2.1585380559061562E-3</v>
      </c>
      <c r="BM95" s="16" cm="1">
        <f t="array" ref="BM95">(1+AH95)*(1+INDEX(fx_rets,$BA95,BM$7))-1</f>
        <v>-5.6002895618818549E-3</v>
      </c>
      <c r="BN95" s="16" cm="1">
        <f t="array" ref="BN95">(1+AI95)*(1+INDEX(fx_rets,$BA95,BN$7))-1</f>
        <v>-6.7860242004537108E-3</v>
      </c>
      <c r="BO95" s="16" cm="1">
        <f t="array" ref="BO95">(1+AJ95)*(1+INDEX(fx_rets,$BA95,BO$7))-1</f>
        <v>-5.7302062615047777E-3</v>
      </c>
      <c r="BP95" s="16" cm="1">
        <f t="array" ref="BP95">(1+AK95)*(1+INDEX(fx_rets,$BA95,BP$7))-1</f>
        <v>-5.5062962295227003E-3</v>
      </c>
      <c r="BQ95" s="16" cm="1">
        <f t="array" ref="BQ95">(1+AL95)*(1+INDEX(fx_rets,$BA95,BQ$7))-1</f>
        <v>-4.9399941748333731E-3</v>
      </c>
      <c r="BR95" s="16" cm="1">
        <f t="array" ref="BR95">(1+AM95)*(1+INDEX(fx_rets,$BA95,BR$7))-1</f>
        <v>1.9622740754810852E-2</v>
      </c>
      <c r="BS95" s="16" cm="1">
        <f t="array" ref="BS95">(1+AN95)*(1+INDEX(fx_rets,$BA95,BS$7))-1</f>
        <v>-7.0630670441199639E-3</v>
      </c>
      <c r="BT95" s="16" cm="1">
        <f t="array" ref="BT95">(1+AO95)*(1+INDEX(fx_rets,$BA95,BT$7))-1</f>
        <v>-2.1866972345281122E-2</v>
      </c>
      <c r="BU95" s="16" cm="1">
        <f t="array" ref="BU95">(1+AP95)*(1+INDEX(fx_rets,$BA95,BU$7))-1</f>
        <v>1.3987540185563807E-2</v>
      </c>
      <c r="BV95" s="17">
        <v>86</v>
      </c>
      <c r="BW95" s="15">
        <f>SUMPRODUCT(base_fx_wts,AW95:AZ95)</f>
        <v>0</v>
      </c>
      <c r="BX95" s="17">
        <v>86</v>
      </c>
      <c r="BY95" s="16">
        <f>(1+BB95)/(1+$BW95)-1</f>
        <v>1.9894530431967539E-3</v>
      </c>
      <c r="BZ95" s="16">
        <f>(1+BC95)/(1+$BW95)-1</f>
        <v>3.4649538091462428E-3</v>
      </c>
      <c r="CA95" s="16">
        <f>(1+BD95)/(1+$BW95)-1</f>
        <v>6.7598569125342234E-3</v>
      </c>
      <c r="CB95" s="16">
        <f>(1+BE95)/(1+$BW95)-1</f>
        <v>8.6614463737011427E-4</v>
      </c>
      <c r="CC95" s="16">
        <f>(1+BF95)/(1+$BW95)-1</f>
        <v>-1.7581149296885812E-4</v>
      </c>
      <c r="CD95" s="16">
        <f>(1+BG95)/(1+$BW95)-1</f>
        <v>-2.3389325391798277E-4</v>
      </c>
      <c r="CE95" s="16">
        <f>(1+BH95)/(1+$BW95)-1</f>
        <v>-8.3032029088991877E-6</v>
      </c>
      <c r="CF95" s="16">
        <f>(1+BI95)/(1+$BW95)-1</f>
        <v>2.6823825515336353E-3</v>
      </c>
      <c r="CG95" s="16">
        <f>(1+BJ95)/(1+$BW95)-1</f>
        <v>-7.4199576263678235E-4</v>
      </c>
      <c r="CH95" s="16">
        <f>(1+BK95)/(1+$BW95)-1</f>
        <v>-5.6676926985155252E-4</v>
      </c>
      <c r="CI95" s="16">
        <f>(1+BL95)/(1+$BW95)-1</f>
        <v>2.1585380559061562E-3</v>
      </c>
      <c r="CJ95" s="16">
        <f>(1+BM95)/(1+$BW95)-1</f>
        <v>-5.6002895618818549E-3</v>
      </c>
      <c r="CK95" s="16">
        <f>(1+BN95)/(1+$BW95)-1</f>
        <v>-6.7860242004537108E-3</v>
      </c>
      <c r="CL95" s="16">
        <f>(1+BO95)/(1+$BW95)-1</f>
        <v>-5.7302062615047777E-3</v>
      </c>
      <c r="CM95" s="16">
        <f>(1+BP95)/(1+$BW95)-1</f>
        <v>-5.5062962295227003E-3</v>
      </c>
      <c r="CN95" s="16">
        <f>(1+BQ95)/(1+$BW95)-1</f>
        <v>-4.9399941748333731E-3</v>
      </c>
      <c r="CO95" s="16">
        <f>(1+BR95)/(1+$BW95)-1</f>
        <v>1.9622740754810852E-2</v>
      </c>
      <c r="CP95" s="16">
        <f>(1+BS95)/(1+$BW95)-1</f>
        <v>-7.0630670441199639E-3</v>
      </c>
      <c r="CQ95" s="16">
        <f>(1+BT95)/(1+$BW95)-1</f>
        <v>-2.1866972345281122E-2</v>
      </c>
      <c r="CR95" s="16">
        <f>(1+BU95)/(1+$BW95)-1</f>
        <v>1.3987540185563807E-2</v>
      </c>
    </row>
    <row r="96" spans="1:96" x14ac:dyDescent="0.2">
      <c r="A96" s="17">
        <v>87</v>
      </c>
      <c r="B96" s="25">
        <v>211.036</v>
      </c>
      <c r="C96" s="25">
        <v>1185.6610000000001</v>
      </c>
      <c r="D96" s="25">
        <v>2004.0239999999999</v>
      </c>
      <c r="E96" s="25">
        <v>1720.972</v>
      </c>
      <c r="F96" s="25">
        <v>2177.6689999999999</v>
      </c>
      <c r="G96" s="25">
        <v>141.16399999999999</v>
      </c>
      <c r="H96" s="25">
        <v>363.88099999999997</v>
      </c>
      <c r="I96" s="25">
        <v>504.15300000000002</v>
      </c>
      <c r="J96" s="25">
        <v>108.498</v>
      </c>
      <c r="K96" s="25">
        <v>668.44299999999998</v>
      </c>
      <c r="L96" s="25">
        <v>856.76900000000001</v>
      </c>
      <c r="M96" s="25">
        <v>286.44200000000001</v>
      </c>
      <c r="N96" s="25">
        <v>326.654</v>
      </c>
      <c r="O96" s="25">
        <v>103.24</v>
      </c>
      <c r="P96" s="25">
        <v>194.34399999999999</v>
      </c>
      <c r="Q96" s="25">
        <v>259.21800000000002</v>
      </c>
      <c r="R96" s="25">
        <v>4441.63</v>
      </c>
      <c r="S96" s="25">
        <v>3001.42</v>
      </c>
      <c r="T96" s="25">
        <v>6728.13</v>
      </c>
      <c r="U96" s="25">
        <v>20014.77</v>
      </c>
      <c r="V96" s="17">
        <v>87</v>
      </c>
      <c r="W96" s="15">
        <f t="shared" si="84"/>
        <v>2.4225036337555128E-3</v>
      </c>
      <c r="X96" s="15">
        <f>C96/C95-1</f>
        <v>7.896311710921422E-3</v>
      </c>
      <c r="Y96" s="15">
        <f>D96/D95-1</f>
        <v>1.5927154231508922E-2</v>
      </c>
      <c r="Z96" s="15">
        <f>E96/E95-1</f>
        <v>6.9781620857483073E-3</v>
      </c>
      <c r="AA96" s="15">
        <f>F96/F95-1</f>
        <v>1.0360319188768008E-2</v>
      </c>
      <c r="AB96" s="15">
        <f>G96/G95-1</f>
        <v>-5.9469868599915099E-4</v>
      </c>
      <c r="AC96" s="15">
        <f>H96/H95-1</f>
        <v>-2.1705681943073873E-4</v>
      </c>
      <c r="AD96" s="15">
        <f>I96/I95-1</f>
        <v>1.0921301104243053E-3</v>
      </c>
      <c r="AE96" s="15">
        <f>J96/J95-1</f>
        <v>7.1019451951181978E-4</v>
      </c>
      <c r="AF96" s="15">
        <f>K96/K95-1</f>
        <v>1.0797906913355693E-3</v>
      </c>
      <c r="AG96" s="15">
        <f>L96/L95-1</f>
        <v>1.5688071571273721E-3</v>
      </c>
      <c r="AH96" s="15">
        <f>M96/M95-1</f>
        <v>1.2828803635411834E-3</v>
      </c>
      <c r="AI96" s="15">
        <f>N96/N95-1</f>
        <v>1.3089045357987938E-3</v>
      </c>
      <c r="AJ96" s="15">
        <f>O96/O95-1</f>
        <v>-8.7167914459174156E-5</v>
      </c>
      <c r="AK96" s="15">
        <f>P96/P95-1</f>
        <v>1.4409518516234066E-4</v>
      </c>
      <c r="AL96" s="15">
        <f>Q96/Q95-1</f>
        <v>1.2050705661514893E-3</v>
      </c>
      <c r="AM96" s="15">
        <f>R96/R95-1</f>
        <v>-9.07391788539329E-2</v>
      </c>
      <c r="AN96" s="15">
        <f>S96/S95-1</f>
        <v>-5.4113761491019874E-2</v>
      </c>
      <c r="AO96" s="15">
        <f>T96/T95-1</f>
        <v>-3.61176693064994E-2</v>
      </c>
      <c r="AP96" s="15">
        <f>U96/U95-1</f>
        <v>-0.10452703361719762</v>
      </c>
      <c r="AQ96" s="17">
        <v>87</v>
      </c>
      <c r="AR96" s="25">
        <v>1</v>
      </c>
      <c r="AS96" s="26">
        <v>0.87219999999999998</v>
      </c>
      <c r="AT96" s="26">
        <v>0.78390000000000004</v>
      </c>
      <c r="AU96" s="25">
        <v>109.69</v>
      </c>
      <c r="AV96" s="17">
        <v>87</v>
      </c>
      <c r="AW96" s="15">
        <f t="shared" si="85"/>
        <v>0</v>
      </c>
      <c r="AX96" s="15">
        <f t="shared" si="86"/>
        <v>1.2955744095390909E-2</v>
      </c>
      <c r="AY96" s="15">
        <f t="shared" si="87"/>
        <v>5.1026916698559965E-4</v>
      </c>
      <c r="AZ96" s="15">
        <f t="shared" si="88"/>
        <v>3.5372413164372229E-2</v>
      </c>
      <c r="BA96" s="17">
        <v>87</v>
      </c>
      <c r="BB96" s="16" cm="1">
        <f t="array" ref="BB96">(1+W96)*(1+INDEX(fx_rets,$BA96,BB$7))-1</f>
        <v>2.4225036337555128E-3</v>
      </c>
      <c r="BC96" s="16" cm="1">
        <f t="array" ref="BC96">(1+X96)*(1+INDEX(fx_rets,$BA96,BC$7))-1</f>
        <v>7.896311710921422E-3</v>
      </c>
      <c r="BD96" s="16" cm="1">
        <f t="array" ref="BD96">(1+Y96)*(1+INDEX(fx_rets,$BA96,BD$7))-1</f>
        <v>1.5927154231508922E-2</v>
      </c>
      <c r="BE96" s="16" cm="1">
        <f t="array" ref="BE96">(1+Z96)*(1+INDEX(fx_rets,$BA96,BE$7))-1</f>
        <v>6.9781620857483073E-3</v>
      </c>
      <c r="BF96" s="16" cm="1">
        <f t="array" ref="BF96">(1+AA96)*(1+INDEX(fx_rets,$BA96,BF$7))-1</f>
        <v>1.0360319188768008E-2</v>
      </c>
      <c r="BG96" s="16" cm="1">
        <f t="array" ref="BG96">(1+AB96)*(1+INDEX(fx_rets,$BA96,BG$7))-1</f>
        <v>1.2353340645402167E-2</v>
      </c>
      <c r="BH96" s="16" cm="1">
        <f t="array" ref="BH96">(1+AC96)*(1+INDEX(fx_rets,$BA96,BH$7))-1</f>
        <v>1.2735875143353503E-2</v>
      </c>
      <c r="BI96" s="16" cm="1">
        <f t="array" ref="BI96">(1+AD96)*(1+INDEX(fx_rets,$BA96,BI$7))-1</f>
        <v>1.4062023564044734E-2</v>
      </c>
      <c r="BJ96" s="16" cm="1">
        <f t="array" ref="BJ96">(1+AE96)*(1+INDEX(fx_rets,$BA96,BJ$7))-1</f>
        <v>1.2208260768633572E-3</v>
      </c>
      <c r="BK96" s="16" cm="1">
        <f t="array" ref="BK96">(1+AF96)*(1+INDEX(fx_rets,$BA96,BK$7))-1</f>
        <v>1.5906108422176768E-3</v>
      </c>
      <c r="BL96" s="16" cm="1">
        <f t="array" ref="BL96">(1+AG96)*(1+INDEX(fx_rets,$BA96,BL$7))-1</f>
        <v>2.0798768380341226E-3</v>
      </c>
      <c r="BM96" s="16" cm="1">
        <f t="array" ref="BM96">(1+AH96)*(1+INDEX(fx_rets,$BA96,BM$7))-1</f>
        <v>1.7938041448213315E-3</v>
      </c>
      <c r="BN96" s="16" cm="1">
        <f t="array" ref="BN96">(1+AI96)*(1+INDEX(fx_rets,$BA96,BN$7))-1</f>
        <v>1.8198415964114645E-3</v>
      </c>
      <c r="BO96" s="16" cm="1">
        <f t="array" ref="BO96">(1+AJ96)*(1+INDEX(fx_rets,$BA96,BO$7))-1</f>
        <v>3.5282161910428211E-2</v>
      </c>
      <c r="BP96" s="16" cm="1">
        <f t="array" ref="BP96">(1+AK96)*(1+INDEX(fx_rets,$BA96,BP$7))-1</f>
        <v>3.5521605343959095E-2</v>
      </c>
      <c r="BQ96" s="16" cm="1">
        <f t="array" ref="BQ96">(1+AL96)*(1+INDEX(fx_rets,$BA96,BQ$7))-1</f>
        <v>3.6620109984481841E-2</v>
      </c>
      <c r="BR96" s="16" cm="1">
        <f t="array" ref="BR96">(1+AM96)*(1+INDEX(fx_rets,$BA96,BR$7))-1</f>
        <v>-9.07391788539329E-2</v>
      </c>
      <c r="BS96" s="16" cm="1">
        <f t="array" ref="BS96">(1+AN96)*(1+INDEX(fx_rets,$BA96,BS$7))-1</f>
        <v>-4.1859101441545588E-2</v>
      </c>
      <c r="BT96" s="16" cm="1">
        <f t="array" ref="BT96">(1+AO96)*(1+INDEX(fx_rets,$BA96,BT$7))-1</f>
        <v>-3.5625829872544257E-2</v>
      </c>
      <c r="BU96" s="16" cm="1">
        <f t="array" ref="BU96">(1+AP96)*(1+INDEX(fx_rets,$BA96,BU$7))-1</f>
        <v>-7.2851993872779075E-2</v>
      </c>
      <c r="BV96" s="17">
        <v>87</v>
      </c>
      <c r="BW96" s="15">
        <f>SUMPRODUCT(base_fx_wts,AW96:AZ96)</f>
        <v>0</v>
      </c>
      <c r="BX96" s="17">
        <v>87</v>
      </c>
      <c r="BY96" s="16">
        <f>(1+BB96)/(1+$BW96)-1</f>
        <v>2.4225036337555128E-3</v>
      </c>
      <c r="BZ96" s="16">
        <f>(1+BC96)/(1+$BW96)-1</f>
        <v>7.896311710921422E-3</v>
      </c>
      <c r="CA96" s="16">
        <f>(1+BD96)/(1+$BW96)-1</f>
        <v>1.5927154231508922E-2</v>
      </c>
      <c r="CB96" s="16">
        <f>(1+BE96)/(1+$BW96)-1</f>
        <v>6.9781620857483073E-3</v>
      </c>
      <c r="CC96" s="16">
        <f>(1+BF96)/(1+$BW96)-1</f>
        <v>1.0360319188768008E-2</v>
      </c>
      <c r="CD96" s="16">
        <f>(1+BG96)/(1+$BW96)-1</f>
        <v>1.2353340645402167E-2</v>
      </c>
      <c r="CE96" s="16">
        <f>(1+BH96)/(1+$BW96)-1</f>
        <v>1.2735875143353503E-2</v>
      </c>
      <c r="CF96" s="16">
        <f>(1+BI96)/(1+$BW96)-1</f>
        <v>1.4062023564044734E-2</v>
      </c>
      <c r="CG96" s="16">
        <f>(1+BJ96)/(1+$BW96)-1</f>
        <v>1.2208260768633572E-3</v>
      </c>
      <c r="CH96" s="16">
        <f>(1+BK96)/(1+$BW96)-1</f>
        <v>1.5906108422176768E-3</v>
      </c>
      <c r="CI96" s="16">
        <f>(1+BL96)/(1+$BW96)-1</f>
        <v>2.0798768380341226E-3</v>
      </c>
      <c r="CJ96" s="16">
        <f>(1+BM96)/(1+$BW96)-1</f>
        <v>1.7938041448213315E-3</v>
      </c>
      <c r="CK96" s="16">
        <f>(1+BN96)/(1+$BW96)-1</f>
        <v>1.8198415964114645E-3</v>
      </c>
      <c r="CL96" s="16">
        <f>(1+BO96)/(1+$BW96)-1</f>
        <v>3.5282161910428211E-2</v>
      </c>
      <c r="CM96" s="16">
        <f>(1+BP96)/(1+$BW96)-1</f>
        <v>3.5521605343959095E-2</v>
      </c>
      <c r="CN96" s="16">
        <f>(1+BQ96)/(1+$BW96)-1</f>
        <v>3.6620109984481841E-2</v>
      </c>
      <c r="CO96" s="16">
        <f>(1+BR96)/(1+$BW96)-1</f>
        <v>-9.07391788539329E-2</v>
      </c>
      <c r="CP96" s="16">
        <f>(1+BS96)/(1+$BW96)-1</f>
        <v>-4.1859101441545588E-2</v>
      </c>
      <c r="CQ96" s="16">
        <f>(1+BT96)/(1+$BW96)-1</f>
        <v>-3.5625829872544257E-2</v>
      </c>
      <c r="CR96" s="16">
        <f>(1+BU96)/(1+$BW96)-1</f>
        <v>-7.2851993872779075E-2</v>
      </c>
    </row>
    <row r="97" spans="1:96" x14ac:dyDescent="0.2">
      <c r="A97" s="17">
        <v>88</v>
      </c>
      <c r="B97" s="25">
        <v>211.56100000000001</v>
      </c>
      <c r="C97" s="25">
        <v>1188.854</v>
      </c>
      <c r="D97" s="25">
        <v>2012.1790000000001</v>
      </c>
      <c r="E97" s="25">
        <v>1733.066</v>
      </c>
      <c r="F97" s="25">
        <v>2209.252</v>
      </c>
      <c r="G97" s="25">
        <v>141.01599999999999</v>
      </c>
      <c r="H97" s="25">
        <v>363.31400000000002</v>
      </c>
      <c r="I97" s="25">
        <v>504.39</v>
      </c>
      <c r="J97" s="25">
        <v>108.577</v>
      </c>
      <c r="K97" s="25">
        <v>668.70500000000004</v>
      </c>
      <c r="L97" s="25">
        <v>857.93399999999997</v>
      </c>
      <c r="M97" s="25">
        <v>288.25700000000001</v>
      </c>
      <c r="N97" s="25">
        <v>329.66899999999998</v>
      </c>
      <c r="O97" s="25">
        <v>103.23699999999999</v>
      </c>
      <c r="P97" s="25">
        <v>194.38900000000001</v>
      </c>
      <c r="Q97" s="25">
        <v>259.33199999999999</v>
      </c>
      <c r="R97" s="25">
        <v>4795.6400000000003</v>
      </c>
      <c r="S97" s="25">
        <v>3159.43</v>
      </c>
      <c r="T97" s="25">
        <v>6968.85</v>
      </c>
      <c r="U97" s="25">
        <v>20773.490000000002</v>
      </c>
      <c r="V97" s="17">
        <v>88</v>
      </c>
      <c r="W97" s="15">
        <f t="shared" si="84"/>
        <v>2.4877272124188554E-3</v>
      </c>
      <c r="X97" s="15">
        <f>C97/C96-1</f>
        <v>2.693012589601862E-3</v>
      </c>
      <c r="Y97" s="15">
        <f>D97/D96-1</f>
        <v>4.0693125431632282E-3</v>
      </c>
      <c r="Z97" s="15">
        <f>E97/E96-1</f>
        <v>7.0274240371139829E-3</v>
      </c>
      <c r="AA97" s="15">
        <f>F97/F96-1</f>
        <v>1.4503122375347344E-2</v>
      </c>
      <c r="AB97" s="15">
        <f>G97/G96-1</f>
        <v>-1.0484259442916644E-3</v>
      </c>
      <c r="AC97" s="15">
        <f>H97/H96-1</f>
        <v>-1.5582017197928177E-3</v>
      </c>
      <c r="AD97" s="15">
        <f>I97/I96-1</f>
        <v>4.7009538770970138E-4</v>
      </c>
      <c r="AE97" s="15">
        <f>J97/J96-1</f>
        <v>7.2812402071931182E-4</v>
      </c>
      <c r="AF97" s="15">
        <f>K97/K96-1</f>
        <v>3.9195563421268176E-4</v>
      </c>
      <c r="AG97" s="15">
        <f>L97/L96-1</f>
        <v>1.3597597485435209E-3</v>
      </c>
      <c r="AH97" s="15">
        <f>M97/M96-1</f>
        <v>6.3363612878000186E-3</v>
      </c>
      <c r="AI97" s="15">
        <f>N97/N96-1</f>
        <v>9.2299497327446023E-3</v>
      </c>
      <c r="AJ97" s="15">
        <f>O97/O96-1</f>
        <v>-2.9058504455670153E-5</v>
      </c>
      <c r="AK97" s="15">
        <f>P97/P96-1</f>
        <v>2.3154818260406884E-4</v>
      </c>
      <c r="AL97" s="15">
        <f>Q97/Q96-1</f>
        <v>4.3978427424007371E-4</v>
      </c>
      <c r="AM97" s="15">
        <f>R97/R96-1</f>
        <v>7.9702721748547312E-2</v>
      </c>
      <c r="AN97" s="15">
        <f>S97/S96-1</f>
        <v>5.2645081328171361E-2</v>
      </c>
      <c r="AO97" s="15">
        <f>T97/T96-1</f>
        <v>3.5778143406860474E-2</v>
      </c>
      <c r="AP97" s="15">
        <f>U97/U96-1</f>
        <v>3.7908004938353113E-2</v>
      </c>
      <c r="AQ97" s="17">
        <v>88</v>
      </c>
      <c r="AR97" s="25">
        <v>1</v>
      </c>
      <c r="AS97" s="26">
        <v>0.87360000000000004</v>
      </c>
      <c r="AT97" s="26">
        <v>0.76280000000000003</v>
      </c>
      <c r="AU97" s="25">
        <v>108.89</v>
      </c>
      <c r="AV97" s="17">
        <v>88</v>
      </c>
      <c r="AW97" s="15">
        <f t="shared" si="85"/>
        <v>0</v>
      </c>
      <c r="AX97" s="15">
        <f t="shared" si="86"/>
        <v>-1.6025641025642079E-3</v>
      </c>
      <c r="AY97" s="15">
        <f t="shared" si="87"/>
        <v>2.7661248033560515E-2</v>
      </c>
      <c r="AZ97" s="15">
        <f t="shared" si="88"/>
        <v>7.3468638075120385E-3</v>
      </c>
      <c r="BA97" s="17">
        <v>88</v>
      </c>
      <c r="BB97" s="16" cm="1">
        <f t="array" ref="BB97">(1+W97)*(1+INDEX(fx_rets,$BA97,BB$7))-1</f>
        <v>2.4877272124188554E-3</v>
      </c>
      <c r="BC97" s="16" cm="1">
        <f t="array" ref="BC97">(1+X97)*(1+INDEX(fx_rets,$BA97,BC$7))-1</f>
        <v>2.693012589601862E-3</v>
      </c>
      <c r="BD97" s="16" cm="1">
        <f t="array" ref="BD97">(1+Y97)*(1+INDEX(fx_rets,$BA97,BD$7))-1</f>
        <v>4.0693125431632282E-3</v>
      </c>
      <c r="BE97" s="16" cm="1">
        <f t="array" ref="BE97">(1+Z97)*(1+INDEX(fx_rets,$BA97,BE$7))-1</f>
        <v>7.0274240371139829E-3</v>
      </c>
      <c r="BF97" s="16" cm="1">
        <f t="array" ref="BF97">(1+AA97)*(1+INDEX(fx_rets,$BA97,BF$7))-1</f>
        <v>1.4503122375347344E-2</v>
      </c>
      <c r="BG97" s="16" cm="1">
        <f t="array" ref="BG97">(1+AB97)*(1+INDEX(fx_rets,$BA97,BG$7))-1</f>
        <v>-2.649309877073347E-3</v>
      </c>
      <c r="BH97" s="16" cm="1">
        <f t="array" ref="BH97">(1+AC97)*(1+INDEX(fx_rets,$BA97,BH$7))-1</f>
        <v>-3.158268704216316E-3</v>
      </c>
      <c r="BI97" s="16" cm="1">
        <f t="array" ref="BI97">(1+AD97)*(1+INDEX(fx_rets,$BA97,BI$7))-1</f>
        <v>-1.1332220728476061E-3</v>
      </c>
      <c r="BJ97" s="16" cm="1">
        <f t="array" ref="BJ97">(1+AE97)*(1+INDEX(fx_rets,$BA97,BJ$7))-1</f>
        <v>2.8409512873416087E-2</v>
      </c>
      <c r="BK97" s="16" cm="1">
        <f t="array" ref="BK97">(1+AF97)*(1+INDEX(fx_rets,$BA97,BK$7))-1</f>
        <v>2.8064045649789371E-2</v>
      </c>
      <c r="BL97" s="16" cm="1">
        <f t="array" ref="BL97">(1+AG97)*(1+INDEX(fx_rets,$BA97,BL$7))-1</f>
        <v>2.9058620433774607E-2</v>
      </c>
      <c r="BM97" s="16" cm="1">
        <f t="array" ref="BM97">(1+AH97)*(1+INDEX(fx_rets,$BA97,BM$7))-1</f>
        <v>3.417288098257254E-2</v>
      </c>
      <c r="BN97" s="16" cm="1">
        <f t="array" ref="BN97">(1+AI97)*(1+INDEX(fx_rets,$BA97,BN$7))-1</f>
        <v>3.7146509695199947E-2</v>
      </c>
      <c r="BO97" s="16" cm="1">
        <f t="array" ref="BO97">(1+AJ97)*(1+INDEX(fx_rets,$BA97,BO$7))-1</f>
        <v>7.3175918141816787E-3</v>
      </c>
      <c r="BP97" s="16" cm="1">
        <f t="array" ref="BP97">(1+AK97)*(1+INDEX(fx_rets,$BA97,BP$7))-1</f>
        <v>7.580113143078604E-3</v>
      </c>
      <c r="BQ97" s="16" cm="1">
        <f t="array" ref="BQ97">(1+AL97)*(1+INDEX(fx_rets,$BA97,BQ$7))-1</f>
        <v>7.7898791169195292E-3</v>
      </c>
      <c r="BR97" s="16" cm="1">
        <f t="array" ref="BR97">(1+AM97)*(1+INDEX(fx_rets,$BA97,BR$7))-1</f>
        <v>7.9702721748547312E-2</v>
      </c>
      <c r="BS97" s="16" cm="1">
        <f t="array" ref="BS97">(1+AN97)*(1+INDEX(fx_rets,$BA97,BS$7))-1</f>
        <v>5.0958150108094014E-2</v>
      </c>
      <c r="BT97" s="16" cm="1">
        <f t="array" ref="BT97">(1+AO97)*(1+INDEX(fx_rets,$BA97,BT$7))-1</f>
        <v>6.4429059539378386E-2</v>
      </c>
      <c r="BU97" s="16" cm="1">
        <f t="array" ref="BU97">(1+AP97)*(1+INDEX(fx_rets,$BA97,BU$7))-1</f>
        <v>4.5533373695361812E-2</v>
      </c>
      <c r="BV97" s="17">
        <v>88</v>
      </c>
      <c r="BW97" s="15">
        <f>SUMPRODUCT(base_fx_wts,AW97:AZ97)</f>
        <v>0</v>
      </c>
      <c r="BX97" s="17">
        <v>88</v>
      </c>
      <c r="BY97" s="16">
        <f>(1+BB97)/(1+$BW97)-1</f>
        <v>2.4877272124188554E-3</v>
      </c>
      <c r="BZ97" s="16">
        <f>(1+BC97)/(1+$BW97)-1</f>
        <v>2.693012589601862E-3</v>
      </c>
      <c r="CA97" s="16">
        <f>(1+BD97)/(1+$BW97)-1</f>
        <v>4.0693125431632282E-3</v>
      </c>
      <c r="CB97" s="16">
        <f>(1+BE97)/(1+$BW97)-1</f>
        <v>7.0274240371139829E-3</v>
      </c>
      <c r="CC97" s="16">
        <f>(1+BF97)/(1+$BW97)-1</f>
        <v>1.4503122375347344E-2</v>
      </c>
      <c r="CD97" s="16">
        <f>(1+BG97)/(1+$BW97)-1</f>
        <v>-2.649309877073347E-3</v>
      </c>
      <c r="CE97" s="16">
        <f>(1+BH97)/(1+$BW97)-1</f>
        <v>-3.158268704216316E-3</v>
      </c>
      <c r="CF97" s="16">
        <f>(1+BI97)/(1+$BW97)-1</f>
        <v>-1.1332220728476061E-3</v>
      </c>
      <c r="CG97" s="16">
        <f>(1+BJ97)/(1+$BW97)-1</f>
        <v>2.8409512873416087E-2</v>
      </c>
      <c r="CH97" s="16">
        <f>(1+BK97)/(1+$BW97)-1</f>
        <v>2.8064045649789371E-2</v>
      </c>
      <c r="CI97" s="16">
        <f>(1+BL97)/(1+$BW97)-1</f>
        <v>2.9058620433774607E-2</v>
      </c>
      <c r="CJ97" s="16">
        <f>(1+BM97)/(1+$BW97)-1</f>
        <v>3.417288098257254E-2</v>
      </c>
      <c r="CK97" s="16">
        <f>(1+BN97)/(1+$BW97)-1</f>
        <v>3.7146509695199947E-2</v>
      </c>
      <c r="CL97" s="16">
        <f>(1+BO97)/(1+$BW97)-1</f>
        <v>7.3175918141816787E-3</v>
      </c>
      <c r="CM97" s="16">
        <f>(1+BP97)/(1+$BW97)-1</f>
        <v>7.580113143078604E-3</v>
      </c>
      <c r="CN97" s="16">
        <f>(1+BQ97)/(1+$BW97)-1</f>
        <v>7.7898791169195292E-3</v>
      </c>
      <c r="CO97" s="16">
        <f>(1+BR97)/(1+$BW97)-1</f>
        <v>7.9702721748547312E-2</v>
      </c>
      <c r="CP97" s="16">
        <f>(1+BS97)/(1+$BW97)-1</f>
        <v>5.0958150108094014E-2</v>
      </c>
      <c r="CQ97" s="16">
        <f>(1+BT97)/(1+$BW97)-1</f>
        <v>6.4429059539378386E-2</v>
      </c>
      <c r="CR97" s="16">
        <f>(1+BU97)/(1+$BW97)-1</f>
        <v>4.5533373695361812E-2</v>
      </c>
    </row>
    <row r="98" spans="1:96" x14ac:dyDescent="0.2">
      <c r="A98" s="17">
        <v>89</v>
      </c>
      <c r="B98" s="25">
        <v>211.96100000000001</v>
      </c>
      <c r="C98" s="25">
        <v>1190.049</v>
      </c>
      <c r="D98" s="25">
        <v>2010.9369999999999</v>
      </c>
      <c r="E98" s="25">
        <v>1739.1420000000001</v>
      </c>
      <c r="F98" s="25">
        <v>2220.7359999999999</v>
      </c>
      <c r="G98" s="25">
        <v>140.94499999999999</v>
      </c>
      <c r="H98" s="25">
        <v>362.86900000000003</v>
      </c>
      <c r="I98" s="25">
        <v>503.49299999999999</v>
      </c>
      <c r="J98" s="25">
        <v>108.626</v>
      </c>
      <c r="K98" s="25">
        <v>668.46699999999998</v>
      </c>
      <c r="L98" s="25">
        <v>856.096</v>
      </c>
      <c r="M98" s="25">
        <v>289.11</v>
      </c>
      <c r="N98" s="25">
        <v>330.62400000000002</v>
      </c>
      <c r="O98" s="25">
        <v>103.212</v>
      </c>
      <c r="P98" s="25">
        <v>194.31399999999999</v>
      </c>
      <c r="Q98" s="25">
        <v>259.25799999999998</v>
      </c>
      <c r="R98" s="25">
        <v>4946.1899999999996</v>
      </c>
      <c r="S98" s="25">
        <v>3298.26</v>
      </c>
      <c r="T98" s="25">
        <v>7074.73</v>
      </c>
      <c r="U98" s="25">
        <v>21385.16</v>
      </c>
      <c r="V98" s="17">
        <v>89</v>
      </c>
      <c r="W98" s="15">
        <f t="shared" si="84"/>
        <v>1.8907076446037507E-3</v>
      </c>
      <c r="X98" s="15">
        <f>C98/C97-1</f>
        <v>1.0051696844186608E-3</v>
      </c>
      <c r="Y98" s="15">
        <f>D98/D97-1</f>
        <v>-6.1724130904861063E-4</v>
      </c>
      <c r="Z98" s="15">
        <f>E98/E97-1</f>
        <v>3.5059253369462695E-3</v>
      </c>
      <c r="AA98" s="15">
        <f>F98/F97-1</f>
        <v>5.1981394607767406E-3</v>
      </c>
      <c r="AB98" s="15">
        <f>G98/G97-1</f>
        <v>-5.0348896579111013E-4</v>
      </c>
      <c r="AC98" s="15">
        <f>H98/H97-1</f>
        <v>-1.2248358169517637E-3</v>
      </c>
      <c r="AD98" s="15">
        <f>I98/I97-1</f>
        <v>-1.778385772913782E-3</v>
      </c>
      <c r="AE98" s="15">
        <f>J98/J97-1</f>
        <v>4.5129263103604877E-4</v>
      </c>
      <c r="AF98" s="15">
        <f>K98/K97-1</f>
        <v>-3.5591179967253694E-4</v>
      </c>
      <c r="AG98" s="15">
        <f>L98/L97-1</f>
        <v>-2.1423559388017432E-3</v>
      </c>
      <c r="AH98" s="15">
        <f>M98/M97-1</f>
        <v>2.9591649118667629E-3</v>
      </c>
      <c r="AI98" s="15">
        <f>N98/N97-1</f>
        <v>2.8968450172750515E-3</v>
      </c>
      <c r="AJ98" s="15">
        <f>O98/O97-1</f>
        <v>-2.4216124064035949E-4</v>
      </c>
      <c r="AK98" s="15">
        <f>P98/P97-1</f>
        <v>-3.8582430075784213E-4</v>
      </c>
      <c r="AL98" s="15">
        <f>Q98/Q97-1</f>
        <v>-2.8534851078931833E-4</v>
      </c>
      <c r="AM98" s="15">
        <f>R98/R97-1</f>
        <v>3.1393098731347546E-2</v>
      </c>
      <c r="AN98" s="15">
        <f>S98/S97-1</f>
        <v>4.3941470455113762E-2</v>
      </c>
      <c r="AO98" s="15">
        <f>T98/T97-1</f>
        <v>1.5193324580095702E-2</v>
      </c>
      <c r="AP98" s="15">
        <f>U98/U97-1</f>
        <v>2.9444739425103839E-2</v>
      </c>
      <c r="AQ98" s="17">
        <v>89</v>
      </c>
      <c r="AR98" s="25">
        <v>1</v>
      </c>
      <c r="AS98" s="26">
        <v>0.87939999999999996</v>
      </c>
      <c r="AT98" s="26">
        <v>0.754</v>
      </c>
      <c r="AU98" s="25">
        <v>111.39</v>
      </c>
      <c r="AV98" s="17">
        <v>89</v>
      </c>
      <c r="AW98" s="15">
        <f t="shared" si="85"/>
        <v>0</v>
      </c>
      <c r="AX98" s="15">
        <f t="shared" si="86"/>
        <v>-6.5954059586080804E-3</v>
      </c>
      <c r="AY98" s="15">
        <f t="shared" si="87"/>
        <v>1.1671087533156488E-2</v>
      </c>
      <c r="AZ98" s="15">
        <f t="shared" si="88"/>
        <v>-2.2443666397342632E-2</v>
      </c>
      <c r="BA98" s="17">
        <v>89</v>
      </c>
      <c r="BB98" s="16" cm="1">
        <f t="array" ref="BB98">(1+W98)*(1+INDEX(fx_rets,$BA98,BB$7))-1</f>
        <v>1.8907076446037507E-3</v>
      </c>
      <c r="BC98" s="16" cm="1">
        <f t="array" ref="BC98">(1+X98)*(1+INDEX(fx_rets,$BA98,BC$7))-1</f>
        <v>1.0051696844186608E-3</v>
      </c>
      <c r="BD98" s="16" cm="1">
        <f t="array" ref="BD98">(1+Y98)*(1+INDEX(fx_rets,$BA98,BD$7))-1</f>
        <v>-6.1724130904861063E-4</v>
      </c>
      <c r="BE98" s="16" cm="1">
        <f t="array" ref="BE98">(1+Z98)*(1+INDEX(fx_rets,$BA98,BE$7))-1</f>
        <v>3.5059253369462695E-3</v>
      </c>
      <c r="BF98" s="16" cm="1">
        <f t="array" ref="BF98">(1+AA98)*(1+INDEX(fx_rets,$BA98,BF$7))-1</f>
        <v>5.1981394607767406E-3</v>
      </c>
      <c r="BG98" s="16" cm="1">
        <f t="array" ref="BG98">(1+AB98)*(1+INDEX(fx_rets,$BA98,BG$7))-1</f>
        <v>-7.0955742102740693E-3</v>
      </c>
      <c r="BH98" s="16" cm="1">
        <f t="array" ref="BH98">(1+AC98)*(1+INDEX(fx_rets,$BA98,BH$7))-1</f>
        <v>-7.8121634861143541E-3</v>
      </c>
      <c r="BI98" s="16" cm="1">
        <f t="array" ref="BI98">(1+AD98)*(1+INDEX(fx_rets,$BA98,BI$7))-1</f>
        <v>-8.3620625553985084E-3</v>
      </c>
      <c r="BJ98" s="16" cm="1">
        <f t="array" ref="BJ98">(1+AE98)*(1+INDEX(fx_rets,$BA98,BJ$7))-1</f>
        <v>1.212764723999249E-2</v>
      </c>
      <c r="BK98" s="16" cm="1">
        <f t="array" ref="BK98">(1+AF98)*(1+INDEX(fx_rets,$BA98,BK$7))-1</f>
        <v>1.1311021855715975E-2</v>
      </c>
      <c r="BL98" s="16" cm="1">
        <f t="array" ref="BL98">(1+AG98)*(1+INDEX(fx_rets,$BA98,BL$7))-1</f>
        <v>9.5037279706657873E-3</v>
      </c>
      <c r="BM98" s="16" cm="1">
        <f t="array" ref="BM98">(1+AH98)*(1+INDEX(fx_rets,$BA98,BM$7))-1</f>
        <v>1.4664789117734722E-2</v>
      </c>
      <c r="BN98" s="16" cm="1">
        <f t="array" ref="BN98">(1+AI98)*(1+INDEX(fx_rets,$BA98,BN$7))-1</f>
        <v>1.4601741882198205E-2</v>
      </c>
      <c r="BO98" s="16" cm="1">
        <f t="array" ref="BO98">(1+AJ98)*(1+INDEX(fx_rets,$BA98,BO$7))-1</f>
        <v>-2.2680392651883707E-2</v>
      </c>
      <c r="BP98" s="16" cm="1">
        <f t="array" ref="BP98">(1+AK98)*(1+INDEX(fx_rets,$BA98,BP$7))-1</f>
        <v>-2.2820831386206275E-2</v>
      </c>
      <c r="BQ98" s="16" cm="1">
        <f t="array" ref="BQ98">(1+AL98)*(1+INDEX(fx_rets,$BA98,BQ$7))-1</f>
        <v>-2.2722610641348839E-2</v>
      </c>
      <c r="BR98" s="16" cm="1">
        <f t="array" ref="BR98">(1+AM98)*(1+INDEX(fx_rets,$BA98,BR$7))-1</f>
        <v>3.1393098731347546E-2</v>
      </c>
      <c r="BS98" s="16" cm="1">
        <f t="array" ref="BS98">(1+AN98)*(1+INDEX(fx_rets,$BA98,BS$7))-1</f>
        <v>3.7056252660436106E-2</v>
      </c>
      <c r="BT98" s="16" cm="1">
        <f t="array" ref="BT98">(1+AO98)*(1+INDEX(fx_rets,$BA98,BT$7))-1</f>
        <v>2.7041734734346123E-2</v>
      </c>
      <c r="BU98" s="16" cm="1">
        <f t="array" ref="BU98">(1+AP98)*(1+INDEX(fx_rets,$BA98,BU$7))-1</f>
        <v>6.3402251189474956E-3</v>
      </c>
      <c r="BV98" s="17">
        <v>89</v>
      </c>
      <c r="BW98" s="15">
        <f>SUMPRODUCT(base_fx_wts,AW98:AZ98)</f>
        <v>0</v>
      </c>
      <c r="BX98" s="17">
        <v>89</v>
      </c>
      <c r="BY98" s="16">
        <f>(1+BB98)/(1+$BW98)-1</f>
        <v>1.8907076446037507E-3</v>
      </c>
      <c r="BZ98" s="16">
        <f>(1+BC98)/(1+$BW98)-1</f>
        <v>1.0051696844186608E-3</v>
      </c>
      <c r="CA98" s="16">
        <f>(1+BD98)/(1+$BW98)-1</f>
        <v>-6.1724130904861063E-4</v>
      </c>
      <c r="CB98" s="16">
        <f>(1+BE98)/(1+$BW98)-1</f>
        <v>3.5059253369462695E-3</v>
      </c>
      <c r="CC98" s="16">
        <f>(1+BF98)/(1+$BW98)-1</f>
        <v>5.1981394607767406E-3</v>
      </c>
      <c r="CD98" s="16">
        <f>(1+BG98)/(1+$BW98)-1</f>
        <v>-7.0955742102740693E-3</v>
      </c>
      <c r="CE98" s="16">
        <f>(1+BH98)/(1+$BW98)-1</f>
        <v>-7.8121634861143541E-3</v>
      </c>
      <c r="CF98" s="16">
        <f>(1+BI98)/(1+$BW98)-1</f>
        <v>-8.3620625553985084E-3</v>
      </c>
      <c r="CG98" s="16">
        <f>(1+BJ98)/(1+$BW98)-1</f>
        <v>1.212764723999249E-2</v>
      </c>
      <c r="CH98" s="16">
        <f>(1+BK98)/(1+$BW98)-1</f>
        <v>1.1311021855715975E-2</v>
      </c>
      <c r="CI98" s="16">
        <f>(1+BL98)/(1+$BW98)-1</f>
        <v>9.5037279706657873E-3</v>
      </c>
      <c r="CJ98" s="16">
        <f>(1+BM98)/(1+$BW98)-1</f>
        <v>1.4664789117734722E-2</v>
      </c>
      <c r="CK98" s="16">
        <f>(1+BN98)/(1+$BW98)-1</f>
        <v>1.4601741882198205E-2</v>
      </c>
      <c r="CL98" s="16">
        <f>(1+BO98)/(1+$BW98)-1</f>
        <v>-2.2680392651883707E-2</v>
      </c>
      <c r="CM98" s="16">
        <f>(1+BP98)/(1+$BW98)-1</f>
        <v>-2.2820831386206275E-2</v>
      </c>
      <c r="CN98" s="16">
        <f>(1+BQ98)/(1+$BW98)-1</f>
        <v>-2.2722610641348839E-2</v>
      </c>
      <c r="CO98" s="16">
        <f>(1+BR98)/(1+$BW98)-1</f>
        <v>3.1393098731347546E-2</v>
      </c>
      <c r="CP98" s="16">
        <f>(1+BS98)/(1+$BW98)-1</f>
        <v>3.7056252660436106E-2</v>
      </c>
      <c r="CQ98" s="16">
        <f>(1+BT98)/(1+$BW98)-1</f>
        <v>2.7041734734346123E-2</v>
      </c>
      <c r="CR98" s="16">
        <f>(1+BU98)/(1+$BW98)-1</f>
        <v>6.3402251189474956E-3</v>
      </c>
    </row>
    <row r="99" spans="1:96" x14ac:dyDescent="0.2">
      <c r="A99" s="17">
        <v>90</v>
      </c>
      <c r="B99" s="25">
        <v>212.482</v>
      </c>
      <c r="C99" s="25">
        <v>1197.325</v>
      </c>
      <c r="D99" s="25">
        <v>2035.575</v>
      </c>
      <c r="E99" s="25">
        <v>1752.7180000000001</v>
      </c>
      <c r="F99" s="25">
        <v>2254.0729999999999</v>
      </c>
      <c r="G99" s="25">
        <v>140.91200000000001</v>
      </c>
      <c r="H99" s="25">
        <v>363.33499999999998</v>
      </c>
      <c r="I99" s="25">
        <v>506.32799999999997</v>
      </c>
      <c r="J99" s="25">
        <v>108.729</v>
      </c>
      <c r="K99" s="25">
        <v>670.81100000000004</v>
      </c>
      <c r="L99" s="25">
        <v>864.02200000000005</v>
      </c>
      <c r="M99" s="25">
        <v>291.24099999999999</v>
      </c>
      <c r="N99" s="25">
        <v>334.685</v>
      </c>
      <c r="O99" s="25">
        <v>103.208</v>
      </c>
      <c r="P99" s="25">
        <v>194.39099999999999</v>
      </c>
      <c r="Q99" s="25">
        <v>259.64600000000002</v>
      </c>
      <c r="R99" s="25">
        <v>5040.0600000000004</v>
      </c>
      <c r="S99" s="25">
        <v>3351.71</v>
      </c>
      <c r="T99" s="25">
        <v>7279.19</v>
      </c>
      <c r="U99" s="25">
        <v>21205.81</v>
      </c>
      <c r="V99" s="17">
        <v>90</v>
      </c>
      <c r="W99" s="15">
        <f t="shared" si="84"/>
        <v>2.4579993489368679E-3</v>
      </c>
      <c r="X99" s="15">
        <f>C99/C98-1</f>
        <v>6.1140339599461413E-3</v>
      </c>
      <c r="Y99" s="15">
        <f>D99/D98-1</f>
        <v>1.2251999938337255E-2</v>
      </c>
      <c r="Z99" s="15">
        <f>E99/E98-1</f>
        <v>7.8061480891151724E-3</v>
      </c>
      <c r="AA99" s="15">
        <f>F99/F98-1</f>
        <v>1.5011689818150264E-2</v>
      </c>
      <c r="AB99" s="15">
        <f>G99/G98-1</f>
        <v>-2.3413388201065644E-4</v>
      </c>
      <c r="AC99" s="15">
        <f>H99/H98-1</f>
        <v>1.2842100041612348E-3</v>
      </c>
      <c r="AD99" s="15">
        <f>I99/I98-1</f>
        <v>5.630664180038103E-3</v>
      </c>
      <c r="AE99" s="15">
        <f>J99/J98-1</f>
        <v>9.4820761143732391E-4</v>
      </c>
      <c r="AF99" s="15">
        <f>K99/K98-1</f>
        <v>3.5065306140766861E-3</v>
      </c>
      <c r="AG99" s="15">
        <f>L99/L98-1</f>
        <v>9.258307479535155E-3</v>
      </c>
      <c r="AH99" s="15">
        <f>M99/M98-1</f>
        <v>7.3708968904568906E-3</v>
      </c>
      <c r="AI99" s="15">
        <f>N99/N98-1</f>
        <v>1.2282834881920168E-2</v>
      </c>
      <c r="AJ99" s="15">
        <f>O99/O98-1</f>
        <v>-3.8755183505823076E-5</v>
      </c>
      <c r="AK99" s="15">
        <f>P99/P98-1</f>
        <v>3.9626583776763979E-4</v>
      </c>
      <c r="AL99" s="15">
        <f>Q99/Q98-1</f>
        <v>1.4965786976681716E-3</v>
      </c>
      <c r="AM99" s="15">
        <f>R99/R98-1</f>
        <v>1.8978243860426014E-2</v>
      </c>
      <c r="AN99" s="15">
        <f>S99/S98-1</f>
        <v>1.6205514422756195E-2</v>
      </c>
      <c r="AO99" s="15">
        <f>T99/T98-1</f>
        <v>2.8900042828489569E-2</v>
      </c>
      <c r="AP99" s="15">
        <f>U99/U98-1</f>
        <v>-8.3866569153562276E-3</v>
      </c>
      <c r="AQ99" s="17">
        <v>90</v>
      </c>
      <c r="AR99" s="25">
        <v>1</v>
      </c>
      <c r="AS99" s="26">
        <v>0.89139999999999997</v>
      </c>
      <c r="AT99" s="26">
        <v>0.7671</v>
      </c>
      <c r="AU99" s="25">
        <v>110.86</v>
      </c>
      <c r="AV99" s="17">
        <v>90</v>
      </c>
      <c r="AW99" s="15">
        <f t="shared" si="85"/>
        <v>0</v>
      </c>
      <c r="AX99" s="15">
        <f t="shared" si="86"/>
        <v>-1.3461969934933871E-2</v>
      </c>
      <c r="AY99" s="15">
        <f t="shared" si="87"/>
        <v>-1.7077304132446902E-2</v>
      </c>
      <c r="AZ99" s="15">
        <f t="shared" si="88"/>
        <v>4.7808046184376618E-3</v>
      </c>
      <c r="BA99" s="17">
        <v>90</v>
      </c>
      <c r="BB99" s="16" cm="1">
        <f t="array" ref="BB99">(1+W99)*(1+INDEX(fx_rets,$BA99,BB$7))-1</f>
        <v>2.4579993489368679E-3</v>
      </c>
      <c r="BC99" s="16" cm="1">
        <f t="array" ref="BC99">(1+X99)*(1+INDEX(fx_rets,$BA99,BC$7))-1</f>
        <v>6.1140339599461413E-3</v>
      </c>
      <c r="BD99" s="16" cm="1">
        <f t="array" ref="BD99">(1+Y99)*(1+INDEX(fx_rets,$BA99,BD$7))-1</f>
        <v>1.2251999938337255E-2</v>
      </c>
      <c r="BE99" s="16" cm="1">
        <f t="array" ref="BE99">(1+Z99)*(1+INDEX(fx_rets,$BA99,BE$7))-1</f>
        <v>7.8061480891151724E-3</v>
      </c>
      <c r="BF99" s="16" cm="1">
        <f t="array" ref="BF99">(1+AA99)*(1+INDEX(fx_rets,$BA99,BF$7))-1</f>
        <v>1.5011689818150264E-2</v>
      </c>
      <c r="BG99" s="16" cm="1">
        <f t="array" ref="BG99">(1+AB99)*(1+INDEX(fx_rets,$BA99,BG$7))-1</f>
        <v>-1.3692951913664153E-2</v>
      </c>
      <c r="BH99" s="16" cm="1">
        <f t="array" ref="BH99">(1+AC99)*(1+INDEX(fx_rets,$BA99,BH$7))-1</f>
        <v>-1.21950479272388E-2</v>
      </c>
      <c r="BI99" s="16" cm="1">
        <f t="array" ref="BI99">(1+AD99)*(1+INDEX(fx_rets,$BA99,BI$7))-1</f>
        <v>-7.9071055868011886E-3</v>
      </c>
      <c r="BJ99" s="16" cm="1">
        <f t="array" ref="BJ99">(1+AE99)*(1+INDEX(fx_rets,$BA99,BJ$7))-1</f>
        <v>-1.6145289350770753E-2</v>
      </c>
      <c r="BK99" s="16" cm="1">
        <f t="array" ref="BK99">(1+AF99)*(1+INDEX(fx_rets,$BA99,BK$7))-1</f>
        <v>-1.3630655608116493E-2</v>
      </c>
      <c r="BL99" s="16" cm="1">
        <f t="array" ref="BL99">(1+AG99)*(1+INDEX(fx_rets,$BA99,BL$7))-1</f>
        <v>-7.9771035854915295E-3</v>
      </c>
      <c r="BM99" s="16" cm="1">
        <f t="array" ref="BM99">(1+AH99)*(1+INDEX(fx_rets,$BA99,BM$7))-1</f>
        <v>-9.8322822899172824E-3</v>
      </c>
      <c r="BN99" s="16" cm="1">
        <f t="array" ref="BN99">(1+AI99)*(1+INDEX(fx_rets,$BA99,BN$7))-1</f>
        <v>-5.0042269574138709E-3</v>
      </c>
      <c r="BO99" s="16" cm="1">
        <f t="array" ref="BO99">(1+AJ99)*(1+INDEX(fx_rets,$BA99,BO$7))-1</f>
        <v>4.7418641539715978E-3</v>
      </c>
      <c r="BP99" s="16" cm="1">
        <f t="array" ref="BP99">(1+AK99)*(1+INDEX(fx_rets,$BA99,BP$7))-1</f>
        <v>5.1789649257525383E-3</v>
      </c>
      <c r="BQ99" s="16" cm="1">
        <f t="array" ref="BQ99">(1+AL99)*(1+INDEX(fx_rets,$BA99,BQ$7))-1</f>
        <v>6.2845381664555777E-3</v>
      </c>
      <c r="BR99" s="16" cm="1">
        <f t="array" ref="BR99">(1+AM99)*(1+INDEX(fx_rets,$BA99,BR$7))-1</f>
        <v>1.8978243860426014E-2</v>
      </c>
      <c r="BS99" s="16" cm="1">
        <f t="array" ref="BS99">(1+AN99)*(1+INDEX(fx_rets,$BA99,BS$7))-1</f>
        <v>2.5253863398830845E-3</v>
      </c>
      <c r="BT99" s="16" cm="1">
        <f t="array" ref="BT99">(1+AO99)*(1+INDEX(fx_rets,$BA99,BT$7))-1</f>
        <v>1.132920387521974E-2</v>
      </c>
      <c r="BU99" s="16" cm="1">
        <f t="array" ref="BU99">(1+AP99)*(1+INDEX(fx_rets,$BA99,BU$7))-1</f>
        <v>-3.6459472650327562E-3</v>
      </c>
      <c r="BV99" s="17">
        <v>90</v>
      </c>
      <c r="BW99" s="15">
        <f>SUMPRODUCT(base_fx_wts,AW99:AZ99)</f>
        <v>0</v>
      </c>
      <c r="BX99" s="17">
        <v>90</v>
      </c>
      <c r="BY99" s="16">
        <f>(1+BB99)/(1+$BW99)-1</f>
        <v>2.4579993489368679E-3</v>
      </c>
      <c r="BZ99" s="16">
        <f>(1+BC99)/(1+$BW99)-1</f>
        <v>6.1140339599461413E-3</v>
      </c>
      <c r="CA99" s="16">
        <f>(1+BD99)/(1+$BW99)-1</f>
        <v>1.2251999938337255E-2</v>
      </c>
      <c r="CB99" s="16">
        <f>(1+BE99)/(1+$BW99)-1</f>
        <v>7.8061480891151724E-3</v>
      </c>
      <c r="CC99" s="16">
        <f>(1+BF99)/(1+$BW99)-1</f>
        <v>1.5011689818150264E-2</v>
      </c>
      <c r="CD99" s="16">
        <f>(1+BG99)/(1+$BW99)-1</f>
        <v>-1.3692951913664153E-2</v>
      </c>
      <c r="CE99" s="16">
        <f>(1+BH99)/(1+$BW99)-1</f>
        <v>-1.21950479272388E-2</v>
      </c>
      <c r="CF99" s="16">
        <f>(1+BI99)/(1+$BW99)-1</f>
        <v>-7.9071055868011886E-3</v>
      </c>
      <c r="CG99" s="16">
        <f>(1+BJ99)/(1+$BW99)-1</f>
        <v>-1.6145289350770753E-2</v>
      </c>
      <c r="CH99" s="16">
        <f>(1+BK99)/(1+$BW99)-1</f>
        <v>-1.3630655608116493E-2</v>
      </c>
      <c r="CI99" s="16">
        <f>(1+BL99)/(1+$BW99)-1</f>
        <v>-7.9771035854915295E-3</v>
      </c>
      <c r="CJ99" s="16">
        <f>(1+BM99)/(1+$BW99)-1</f>
        <v>-9.8322822899172824E-3</v>
      </c>
      <c r="CK99" s="16">
        <f>(1+BN99)/(1+$BW99)-1</f>
        <v>-5.0042269574138709E-3</v>
      </c>
      <c r="CL99" s="16">
        <f>(1+BO99)/(1+$BW99)-1</f>
        <v>4.7418641539715978E-3</v>
      </c>
      <c r="CM99" s="16">
        <f>(1+BP99)/(1+$BW99)-1</f>
        <v>5.1789649257525383E-3</v>
      </c>
      <c r="CN99" s="16">
        <f>(1+BQ99)/(1+$BW99)-1</f>
        <v>6.2845381664555777E-3</v>
      </c>
      <c r="CO99" s="16">
        <f>(1+BR99)/(1+$BW99)-1</f>
        <v>1.8978243860426014E-2</v>
      </c>
      <c r="CP99" s="16">
        <f>(1+BS99)/(1+$BW99)-1</f>
        <v>2.5253863398830845E-3</v>
      </c>
      <c r="CQ99" s="16">
        <f>(1+BT99)/(1+$BW99)-1</f>
        <v>1.132920387521974E-2</v>
      </c>
      <c r="CR99" s="16">
        <f>(1+BU99)/(1+$BW99)-1</f>
        <v>-3.6459472650327562E-3</v>
      </c>
    </row>
    <row r="100" spans="1:96" x14ac:dyDescent="0.2">
      <c r="A100" s="17">
        <v>91</v>
      </c>
      <c r="B100" s="25">
        <v>212.91800000000001</v>
      </c>
      <c r="C100" s="25">
        <v>1199.758</v>
      </c>
      <c r="D100" s="25">
        <v>2037.404</v>
      </c>
      <c r="E100" s="25">
        <v>1758.424</v>
      </c>
      <c r="F100" s="25">
        <v>2264.1559999999999</v>
      </c>
      <c r="G100" s="25">
        <v>140.81800000000001</v>
      </c>
      <c r="H100" s="25">
        <v>362.971</v>
      </c>
      <c r="I100" s="25">
        <v>505.49200000000002</v>
      </c>
      <c r="J100" s="25">
        <v>108.751</v>
      </c>
      <c r="K100" s="25">
        <v>669.73299999999995</v>
      </c>
      <c r="L100" s="25">
        <v>859.97199999999998</v>
      </c>
      <c r="M100" s="25">
        <v>292.09699999999998</v>
      </c>
      <c r="N100" s="25">
        <v>335.60199999999998</v>
      </c>
      <c r="O100" s="25">
        <v>103.18899999999999</v>
      </c>
      <c r="P100" s="25">
        <v>194.27699999999999</v>
      </c>
      <c r="Q100" s="25">
        <v>259.26299999999998</v>
      </c>
      <c r="R100" s="25">
        <v>5242.3599999999997</v>
      </c>
      <c r="S100" s="25">
        <v>3514.62</v>
      </c>
      <c r="T100" s="25">
        <v>7418.22</v>
      </c>
      <c r="U100" s="25">
        <v>22258.73</v>
      </c>
      <c r="V100" s="17">
        <v>91</v>
      </c>
      <c r="W100" s="15">
        <f t="shared" si="84"/>
        <v>2.0519385171449134E-3</v>
      </c>
      <c r="X100" s="15">
        <f>C100/C99-1</f>
        <v>2.032029732946361E-3</v>
      </c>
      <c r="Y100" s="15">
        <f>D100/D99-1</f>
        <v>8.9851761787218543E-4</v>
      </c>
      <c r="Z100" s="15">
        <f>E100/E99-1</f>
        <v>3.2555151484721101E-3</v>
      </c>
      <c r="AA100" s="15">
        <f>F100/F99-1</f>
        <v>4.473235782514573E-3</v>
      </c>
      <c r="AB100" s="15">
        <f>G100/G99-1</f>
        <v>-6.6708300215734262E-4</v>
      </c>
      <c r="AC100" s="15">
        <f>H100/H99-1</f>
        <v>-1.0018302668335366E-3</v>
      </c>
      <c r="AD100" s="15">
        <f>I100/I99-1</f>
        <v>-1.6511036324279305E-3</v>
      </c>
      <c r="AE100" s="15">
        <f>J100/J99-1</f>
        <v>2.0233792272539297E-4</v>
      </c>
      <c r="AF100" s="15">
        <f>K100/K99-1</f>
        <v>-1.6070100221970973E-3</v>
      </c>
      <c r="AG100" s="15">
        <f>L100/L99-1</f>
        <v>-4.6873806454003075E-3</v>
      </c>
      <c r="AH100" s="15">
        <f>M100/M99-1</f>
        <v>2.9391466174062408E-3</v>
      </c>
      <c r="AI100" s="15">
        <f>N100/N99-1</f>
        <v>2.7398897470756189E-3</v>
      </c>
      <c r="AJ100" s="15">
        <f>O100/O99-1</f>
        <v>-1.8409425625920406E-4</v>
      </c>
      <c r="AK100" s="15">
        <f>P100/P99-1</f>
        <v>-5.8644690340603489E-4</v>
      </c>
      <c r="AL100" s="15">
        <f>Q100/Q99-1</f>
        <v>-1.4750853084586346E-3</v>
      </c>
      <c r="AM100" s="15">
        <f>R100/R99-1</f>
        <v>4.013841105066196E-2</v>
      </c>
      <c r="AN100" s="15">
        <f>S100/S99-1</f>
        <v>4.8605040412207368E-2</v>
      </c>
      <c r="AO100" s="15">
        <f>T100/T99-1</f>
        <v>1.9099652571233916E-2</v>
      </c>
      <c r="AP100" s="15">
        <f>U100/U99-1</f>
        <v>4.9652430159470295E-2</v>
      </c>
      <c r="AQ100" s="17">
        <v>91</v>
      </c>
      <c r="AR100" s="25">
        <v>1</v>
      </c>
      <c r="AS100" s="26">
        <v>0.89170000000000005</v>
      </c>
      <c r="AT100" s="26">
        <v>0.76729999999999998</v>
      </c>
      <c r="AU100" s="25">
        <v>111.42</v>
      </c>
      <c r="AV100" s="17">
        <v>91</v>
      </c>
      <c r="AW100" s="15">
        <f t="shared" si="85"/>
        <v>0</v>
      </c>
      <c r="AX100" s="15">
        <f t="shared" si="86"/>
        <v>-3.3643602108346382E-4</v>
      </c>
      <c r="AY100" s="15">
        <f t="shared" si="87"/>
        <v>-2.606542421477176E-4</v>
      </c>
      <c r="AZ100" s="15">
        <f t="shared" si="88"/>
        <v>-5.0260276431520756E-3</v>
      </c>
      <c r="BA100" s="17">
        <v>91</v>
      </c>
      <c r="BB100" s="16" cm="1">
        <f t="array" ref="BB100">(1+W100)*(1+INDEX(fx_rets,$BA100,BB$7))-1</f>
        <v>2.0519385171449134E-3</v>
      </c>
      <c r="BC100" s="16" cm="1">
        <f t="array" ref="BC100">(1+X100)*(1+INDEX(fx_rets,$BA100,BC$7))-1</f>
        <v>2.032029732946361E-3</v>
      </c>
      <c r="BD100" s="16" cm="1">
        <f t="array" ref="BD100">(1+Y100)*(1+INDEX(fx_rets,$BA100,BD$7))-1</f>
        <v>8.9851761787218543E-4</v>
      </c>
      <c r="BE100" s="16" cm="1">
        <f t="array" ref="BE100">(1+Z100)*(1+INDEX(fx_rets,$BA100,BE$7))-1</f>
        <v>3.2555151484721101E-3</v>
      </c>
      <c r="BF100" s="16" cm="1">
        <f t="array" ref="BF100">(1+AA100)*(1+INDEX(fx_rets,$BA100,BF$7))-1</f>
        <v>4.473235782514573E-3</v>
      </c>
      <c r="BG100" s="16" cm="1">
        <f t="array" ref="BG100">(1+AB100)*(1+INDEX(fx_rets,$BA100,BG$7))-1</f>
        <v>-1.0032945924898229E-3</v>
      </c>
      <c r="BH100" s="16" cm="1">
        <f t="array" ref="BH100">(1+AC100)*(1+INDEX(fx_rets,$BA100,BH$7))-1</f>
        <v>-1.337929236128188E-3</v>
      </c>
      <c r="BI100" s="16" cm="1">
        <f t="array" ref="BI100">(1+AD100)*(1+INDEX(fx_rets,$BA100,BI$7))-1</f>
        <v>-1.9869841627748741E-3</v>
      </c>
      <c r="BJ100" s="16" cm="1">
        <f t="array" ref="BJ100">(1+AE100)*(1+INDEX(fx_rets,$BA100,BJ$7))-1</f>
        <v>-5.8369059660279277E-5</v>
      </c>
      <c r="BK100" s="16" cm="1">
        <f t="array" ref="BK100">(1+AF100)*(1+INDEX(fx_rets,$BA100,BK$7))-1</f>
        <v>-1.867245390365313E-3</v>
      </c>
      <c r="BL100" s="16" cm="1">
        <f t="array" ref="BL100">(1+AG100)*(1+INDEX(fx_rets,$BA100,BL$7))-1</f>
        <v>-4.946813101898262E-3</v>
      </c>
      <c r="BM100" s="16" cm="1">
        <f t="array" ref="BM100">(1+AH100)*(1+INDEX(fx_rets,$BA100,BM$7))-1</f>
        <v>2.6777262742243568E-3</v>
      </c>
      <c r="BN100" s="16" cm="1">
        <f t="array" ref="BN100">(1+AI100)*(1+INDEX(fx_rets,$BA100,BN$7))-1</f>
        <v>2.4785213410423168E-3</v>
      </c>
      <c r="BO100" s="16" cm="1">
        <f t="array" ref="BO100">(1+AJ100)*(1+INDEX(fx_rets,$BA100,BO$7))-1</f>
        <v>-5.209196636590363E-3</v>
      </c>
      <c r="BP100" s="16" cm="1">
        <f t="array" ref="BP100">(1+AK100)*(1+INDEX(fx_rets,$BA100,BP$7))-1</f>
        <v>-5.6095270482103832E-3</v>
      </c>
      <c r="BQ100" s="16" cm="1">
        <f t="array" ref="BQ100">(1+AL100)*(1+INDEX(fx_rets,$BA100,BQ$7))-1</f>
        <v>-6.4936991320744264E-3</v>
      </c>
      <c r="BR100" s="16" cm="1">
        <f t="array" ref="BR100">(1+AM100)*(1+INDEX(fx_rets,$BA100,BR$7))-1</f>
        <v>4.013841105066196E-2</v>
      </c>
      <c r="BS100" s="16" cm="1">
        <f t="array" ref="BS100">(1+AN100)*(1+INDEX(fx_rets,$BA100,BS$7))-1</f>
        <v>4.8252251904723042E-2</v>
      </c>
      <c r="BT100" s="16" cm="1">
        <f t="array" ref="BT100">(1+AO100)*(1+INDEX(fx_rets,$BA100,BT$7))-1</f>
        <v>1.8834019923619882E-2</v>
      </c>
      <c r="BU100" s="16" cm="1">
        <f t="array" ref="BU100">(1+AP100)*(1+INDEX(fx_rets,$BA100,BU$7))-1</f>
        <v>4.437684802978703E-2</v>
      </c>
      <c r="BV100" s="17">
        <v>91</v>
      </c>
      <c r="BW100" s="15">
        <f>SUMPRODUCT(base_fx_wts,AW100:AZ100)</f>
        <v>0</v>
      </c>
      <c r="BX100" s="17">
        <v>91</v>
      </c>
      <c r="BY100" s="16">
        <f>(1+BB100)/(1+$BW100)-1</f>
        <v>2.0519385171449134E-3</v>
      </c>
      <c r="BZ100" s="16">
        <f>(1+BC100)/(1+$BW100)-1</f>
        <v>2.032029732946361E-3</v>
      </c>
      <c r="CA100" s="16">
        <f>(1+BD100)/(1+$BW100)-1</f>
        <v>8.9851761787218543E-4</v>
      </c>
      <c r="CB100" s="16">
        <f>(1+BE100)/(1+$BW100)-1</f>
        <v>3.2555151484721101E-3</v>
      </c>
      <c r="CC100" s="16">
        <f>(1+BF100)/(1+$BW100)-1</f>
        <v>4.473235782514573E-3</v>
      </c>
      <c r="CD100" s="16">
        <f>(1+BG100)/(1+$BW100)-1</f>
        <v>-1.0032945924898229E-3</v>
      </c>
      <c r="CE100" s="16">
        <f>(1+BH100)/(1+$BW100)-1</f>
        <v>-1.337929236128188E-3</v>
      </c>
      <c r="CF100" s="16">
        <f>(1+BI100)/(1+$BW100)-1</f>
        <v>-1.9869841627748741E-3</v>
      </c>
      <c r="CG100" s="16">
        <f>(1+BJ100)/(1+$BW100)-1</f>
        <v>-5.8369059660279277E-5</v>
      </c>
      <c r="CH100" s="16">
        <f>(1+BK100)/(1+$BW100)-1</f>
        <v>-1.867245390365313E-3</v>
      </c>
      <c r="CI100" s="16">
        <f>(1+BL100)/(1+$BW100)-1</f>
        <v>-4.946813101898262E-3</v>
      </c>
      <c r="CJ100" s="16">
        <f>(1+BM100)/(1+$BW100)-1</f>
        <v>2.6777262742243568E-3</v>
      </c>
      <c r="CK100" s="16">
        <f>(1+BN100)/(1+$BW100)-1</f>
        <v>2.4785213410423168E-3</v>
      </c>
      <c r="CL100" s="16">
        <f>(1+BO100)/(1+$BW100)-1</f>
        <v>-5.209196636590363E-3</v>
      </c>
      <c r="CM100" s="16">
        <f>(1+BP100)/(1+$BW100)-1</f>
        <v>-5.6095270482103832E-3</v>
      </c>
      <c r="CN100" s="16">
        <f>(1+BQ100)/(1+$BW100)-1</f>
        <v>-6.4936991320744264E-3</v>
      </c>
      <c r="CO100" s="16">
        <f>(1+BR100)/(1+$BW100)-1</f>
        <v>4.013841105066196E-2</v>
      </c>
      <c r="CP100" s="16">
        <f>(1+BS100)/(1+$BW100)-1</f>
        <v>4.8252251904723042E-2</v>
      </c>
      <c r="CQ100" s="16">
        <f>(1+BT100)/(1+$BW100)-1</f>
        <v>1.8834019923619882E-2</v>
      </c>
      <c r="CR100" s="16">
        <f>(1+BU100)/(1+$BW100)-1</f>
        <v>4.437684802978703E-2</v>
      </c>
    </row>
    <row r="101" spans="1:96" x14ac:dyDescent="0.2">
      <c r="A101" s="17">
        <v>92</v>
      </c>
      <c r="B101" s="25">
        <v>213.43899999999999</v>
      </c>
      <c r="C101" s="25">
        <v>1208.2729999999999</v>
      </c>
      <c r="D101" s="25">
        <v>2067.085</v>
      </c>
      <c r="E101" s="25">
        <v>1768.2449999999999</v>
      </c>
      <c r="F101" s="25">
        <v>2284.5210000000002</v>
      </c>
      <c r="G101" s="25">
        <v>140.76300000000001</v>
      </c>
      <c r="H101" s="25">
        <v>363.322</v>
      </c>
      <c r="I101" s="25">
        <v>508.09</v>
      </c>
      <c r="J101" s="25">
        <v>108.84099999999999</v>
      </c>
      <c r="K101" s="25">
        <v>671.93499999999995</v>
      </c>
      <c r="L101" s="25">
        <v>868.14400000000001</v>
      </c>
      <c r="M101" s="25">
        <v>292.37200000000001</v>
      </c>
      <c r="N101" s="25">
        <v>337.00299999999999</v>
      </c>
      <c r="O101" s="25">
        <v>103.163</v>
      </c>
      <c r="P101" s="25">
        <v>194.298</v>
      </c>
      <c r="Q101" s="25">
        <v>259.49</v>
      </c>
      <c r="R101" s="25">
        <v>4905.71</v>
      </c>
      <c r="S101" s="25">
        <v>3280.43</v>
      </c>
      <c r="T101" s="25">
        <v>7161.71</v>
      </c>
      <c r="U101" s="25">
        <v>20601.189999999999</v>
      </c>
      <c r="V101" s="17">
        <v>92</v>
      </c>
      <c r="W101" s="15">
        <f t="shared" si="84"/>
        <v>2.4469514085234678E-3</v>
      </c>
      <c r="X101" s="15">
        <f>C101/C100-1</f>
        <v>7.0972646150306851E-3</v>
      </c>
      <c r="Y101" s="15">
        <f>D101/D100-1</f>
        <v>1.4568048359579144E-2</v>
      </c>
      <c r="Z101" s="15">
        <f>E101/E100-1</f>
        <v>5.5851148528454075E-3</v>
      </c>
      <c r="AA101" s="15">
        <f>F101/F100-1</f>
        <v>8.994521578902015E-3</v>
      </c>
      <c r="AB101" s="15">
        <f>G101/G100-1</f>
        <v>-3.9057506852824275E-4</v>
      </c>
      <c r="AC101" s="15">
        <f>H101/H100-1</f>
        <v>9.6701940375409912E-4</v>
      </c>
      <c r="AD101" s="15">
        <f>I101/I100-1</f>
        <v>5.1395472134079245E-3</v>
      </c>
      <c r="AE101" s="15">
        <f>J101/J100-1</f>
        <v>8.275785969782401E-4</v>
      </c>
      <c r="AF101" s="15">
        <f>K101/K100-1</f>
        <v>3.2878774078626272E-3</v>
      </c>
      <c r="AG101" s="15">
        <f>L101/L100-1</f>
        <v>9.5026349695106482E-3</v>
      </c>
      <c r="AH101" s="15">
        <f>M101/M100-1</f>
        <v>9.4146807396189303E-4</v>
      </c>
      <c r="AI101" s="15">
        <f>N101/N100-1</f>
        <v>4.1745877557344269E-3</v>
      </c>
      <c r="AJ101" s="15">
        <f>O101/O100-1</f>
        <v>-2.5196484121370322E-4</v>
      </c>
      <c r="AK101" s="15">
        <f>P101/P100-1</f>
        <v>1.0809308358683545E-4</v>
      </c>
      <c r="AL101" s="15">
        <f>Q101/Q100-1</f>
        <v>8.7555879550893501E-4</v>
      </c>
      <c r="AM101" s="15">
        <f>R101/R100-1</f>
        <v>-6.421726092828417E-2</v>
      </c>
      <c r="AN101" s="15">
        <f>S101/S100-1</f>
        <v>-6.6633092624522772E-2</v>
      </c>
      <c r="AO101" s="15">
        <f>T101/T100-1</f>
        <v>-3.4578375944633644E-2</v>
      </c>
      <c r="AP101" s="15">
        <f>U101/U100-1</f>
        <v>-7.4466961951557886E-2</v>
      </c>
      <c r="AQ101" s="17">
        <v>92</v>
      </c>
      <c r="AR101" s="25">
        <v>1</v>
      </c>
      <c r="AS101" s="26">
        <v>0.89539999999999997</v>
      </c>
      <c r="AT101" s="26">
        <v>0.79159999999999997</v>
      </c>
      <c r="AU101" s="25">
        <v>108.29</v>
      </c>
      <c r="AV101" s="17">
        <v>92</v>
      </c>
      <c r="AW101" s="15">
        <f t="shared" si="85"/>
        <v>0</v>
      </c>
      <c r="AX101" s="15">
        <f t="shared" si="86"/>
        <v>-4.1322314049585529E-3</v>
      </c>
      <c r="AY101" s="15">
        <f t="shared" si="87"/>
        <v>-3.0697321879737283E-2</v>
      </c>
      <c r="AZ101" s="15">
        <f t="shared" si="88"/>
        <v>2.8903869240003655E-2</v>
      </c>
      <c r="BA101" s="17">
        <v>92</v>
      </c>
      <c r="BB101" s="16" cm="1">
        <f t="array" ref="BB101">(1+W101)*(1+INDEX(fx_rets,$BA101,BB$7))-1</f>
        <v>2.4469514085234678E-3</v>
      </c>
      <c r="BC101" s="16" cm="1">
        <f t="array" ref="BC101">(1+X101)*(1+INDEX(fx_rets,$BA101,BC$7))-1</f>
        <v>7.0972646150306851E-3</v>
      </c>
      <c r="BD101" s="16" cm="1">
        <f t="array" ref="BD101">(1+Y101)*(1+INDEX(fx_rets,$BA101,BD$7))-1</f>
        <v>1.4568048359579144E-2</v>
      </c>
      <c r="BE101" s="16" cm="1">
        <f t="array" ref="BE101">(1+Z101)*(1+INDEX(fx_rets,$BA101,BE$7))-1</f>
        <v>5.5851148528454075E-3</v>
      </c>
      <c r="BF101" s="16" cm="1">
        <f t="array" ref="BF101">(1+AA101)*(1+INDEX(fx_rets,$BA101,BF$7))-1</f>
        <v>8.994521578902015E-3</v>
      </c>
      <c r="BG101" s="16" cm="1">
        <f t="array" ref="BG101">(1+AB101)*(1+INDEX(fx_rets,$BA101,BG$7))-1</f>
        <v>-4.5211925269226239E-3</v>
      </c>
      <c r="BH101" s="16" cm="1">
        <f t="array" ref="BH101">(1+AC101)*(1+INDEX(fx_rets,$BA101,BH$7))-1</f>
        <v>-3.1692079491538738E-3</v>
      </c>
      <c r="BI101" s="16" cm="1">
        <f t="array" ref="BI101">(1+AD101)*(1+INDEX(fx_rets,$BA101,BI$7))-1</f>
        <v>9.8607801004679807E-4</v>
      </c>
      <c r="BJ101" s="16" cm="1">
        <f t="array" ref="BJ101">(1+AE101)*(1+INDEX(fx_rets,$BA101,BJ$7))-1</f>
        <v>-2.9895147729331217E-2</v>
      </c>
      <c r="BK101" s="16" cm="1">
        <f t="array" ref="BK101">(1+AF101)*(1+INDEX(fx_rets,$BA101,BK$7))-1</f>
        <v>-2.7510373502964924E-2</v>
      </c>
      <c r="BL101" s="16" cm="1">
        <f t="array" ref="BL101">(1+AG101)*(1+INDEX(fx_rets,$BA101,BL$7))-1</f>
        <v>-2.1486392354591377E-2</v>
      </c>
      <c r="BM101" s="16" cm="1">
        <f t="array" ref="BM101">(1+AH101)*(1+INDEX(fx_rets,$BA101,BM$7))-1</f>
        <v>-2.9784754354281295E-2</v>
      </c>
      <c r="BN101" s="16" cm="1">
        <f t="array" ref="BN101">(1+AI101)*(1+INDEX(fx_rets,$BA101,BN$7))-1</f>
        <v>-2.665088278805583E-2</v>
      </c>
      <c r="BO101" s="16" cm="1">
        <f t="array" ref="BO101">(1+AJ101)*(1+INDEX(fx_rets,$BA101,BO$7))-1</f>
        <v>2.8644621639966505E-2</v>
      </c>
      <c r="BP101" s="16" cm="1">
        <f t="array" ref="BP101">(1+AK101)*(1+INDEX(fx_rets,$BA101,BP$7))-1</f>
        <v>2.9015086631944298E-2</v>
      </c>
      <c r="BQ101" s="16" cm="1">
        <f t="array" ref="BQ101">(1+AL101)*(1+INDEX(fx_rets,$BA101,BQ$7))-1</f>
        <v>2.9804735072449962E-2</v>
      </c>
      <c r="BR101" s="16" cm="1">
        <f t="array" ref="BR101">(1+AM101)*(1+INDEX(fx_rets,$BA101,BR$7))-1</f>
        <v>-6.421726092828417E-2</v>
      </c>
      <c r="BS101" s="16" cm="1">
        <f t="array" ref="BS101">(1+AN101)*(1+INDEX(fx_rets,$BA101,BS$7))-1</f>
        <v>-7.0489980671528785E-2</v>
      </c>
      <c r="BT101" s="16" cm="1">
        <f t="array" ref="BT101">(1+AO101)*(1+INDEX(fx_rets,$BA101,BT$7))-1</f>
        <v>-6.4214234287919947E-2</v>
      </c>
      <c r="BU101" s="16" cm="1">
        <f t="array" ref="BU101">(1+AP101)*(1+INDEX(fx_rets,$BA101,BU$7))-1</f>
        <v>-4.7715476042502369E-2</v>
      </c>
      <c r="BV101" s="17">
        <v>92</v>
      </c>
      <c r="BW101" s="15">
        <f>SUMPRODUCT(base_fx_wts,AW101:AZ101)</f>
        <v>0</v>
      </c>
      <c r="BX101" s="17">
        <v>92</v>
      </c>
      <c r="BY101" s="16">
        <f>(1+BB101)/(1+$BW101)-1</f>
        <v>2.4469514085234678E-3</v>
      </c>
      <c r="BZ101" s="16">
        <f>(1+BC101)/(1+$BW101)-1</f>
        <v>7.0972646150306851E-3</v>
      </c>
      <c r="CA101" s="16">
        <f>(1+BD101)/(1+$BW101)-1</f>
        <v>1.4568048359579144E-2</v>
      </c>
      <c r="CB101" s="16">
        <f>(1+BE101)/(1+$BW101)-1</f>
        <v>5.5851148528454075E-3</v>
      </c>
      <c r="CC101" s="16">
        <f>(1+BF101)/(1+$BW101)-1</f>
        <v>8.994521578902015E-3</v>
      </c>
      <c r="CD101" s="16">
        <f>(1+BG101)/(1+$BW101)-1</f>
        <v>-4.5211925269226239E-3</v>
      </c>
      <c r="CE101" s="16">
        <f>(1+BH101)/(1+$BW101)-1</f>
        <v>-3.1692079491538738E-3</v>
      </c>
      <c r="CF101" s="16">
        <f>(1+BI101)/(1+$BW101)-1</f>
        <v>9.8607801004679807E-4</v>
      </c>
      <c r="CG101" s="16">
        <f>(1+BJ101)/(1+$BW101)-1</f>
        <v>-2.9895147729331217E-2</v>
      </c>
      <c r="CH101" s="16">
        <f>(1+BK101)/(1+$BW101)-1</f>
        <v>-2.7510373502964924E-2</v>
      </c>
      <c r="CI101" s="16">
        <f>(1+BL101)/(1+$BW101)-1</f>
        <v>-2.1486392354591377E-2</v>
      </c>
      <c r="CJ101" s="16">
        <f>(1+BM101)/(1+$BW101)-1</f>
        <v>-2.9784754354281295E-2</v>
      </c>
      <c r="CK101" s="16">
        <f>(1+BN101)/(1+$BW101)-1</f>
        <v>-2.665088278805583E-2</v>
      </c>
      <c r="CL101" s="16">
        <f>(1+BO101)/(1+$BW101)-1</f>
        <v>2.8644621639966505E-2</v>
      </c>
      <c r="CM101" s="16">
        <f>(1+BP101)/(1+$BW101)-1</f>
        <v>2.9015086631944298E-2</v>
      </c>
      <c r="CN101" s="16">
        <f>(1+BQ101)/(1+$BW101)-1</f>
        <v>2.9804735072449962E-2</v>
      </c>
      <c r="CO101" s="16">
        <f>(1+BR101)/(1+$BW101)-1</f>
        <v>-6.421726092828417E-2</v>
      </c>
      <c r="CP101" s="16">
        <f>(1+BS101)/(1+$BW101)-1</f>
        <v>-7.0489980671528785E-2</v>
      </c>
      <c r="CQ101" s="16">
        <f>(1+BT101)/(1+$BW101)-1</f>
        <v>-6.4214234287919947E-2</v>
      </c>
      <c r="CR101" s="16">
        <f>(1+BU101)/(1+$BW101)-1</f>
        <v>-4.7715476042502369E-2</v>
      </c>
    </row>
    <row r="102" spans="1:96" x14ac:dyDescent="0.2">
      <c r="A102" s="17">
        <v>93</v>
      </c>
      <c r="B102" s="25">
        <v>214.08699999999999</v>
      </c>
      <c r="C102" s="25">
        <v>1214.546</v>
      </c>
      <c r="D102" s="25">
        <v>2084.9229999999998</v>
      </c>
      <c r="E102" s="25">
        <v>1780.7560000000001</v>
      </c>
      <c r="F102" s="25">
        <v>2316.0610000000001</v>
      </c>
      <c r="G102" s="25">
        <v>140.74799999999999</v>
      </c>
      <c r="H102" s="25">
        <v>363.60199999999998</v>
      </c>
      <c r="I102" s="25">
        <v>509.42</v>
      </c>
      <c r="J102" s="25">
        <v>108.914</v>
      </c>
      <c r="K102" s="25">
        <v>672.16899999999998</v>
      </c>
      <c r="L102" s="25">
        <v>868.60699999999997</v>
      </c>
      <c r="M102" s="25">
        <v>294.048</v>
      </c>
      <c r="N102" s="25">
        <v>339.83199999999999</v>
      </c>
      <c r="O102" s="25">
        <v>103.16800000000001</v>
      </c>
      <c r="P102" s="25">
        <v>194.40600000000001</v>
      </c>
      <c r="Q102" s="25">
        <v>259.94099999999997</v>
      </c>
      <c r="R102" s="25">
        <v>5249.16</v>
      </c>
      <c r="S102" s="25">
        <v>3473.69</v>
      </c>
      <c r="T102" s="25">
        <v>7425.63</v>
      </c>
      <c r="U102" s="25">
        <v>21275.919999999998</v>
      </c>
      <c r="V102" s="17">
        <v>93</v>
      </c>
      <c r="W102" s="15">
        <f t="shared" si="84"/>
        <v>3.0359962331156787E-3</v>
      </c>
      <c r="X102" s="15">
        <f>C102/C101-1</f>
        <v>5.1917075031886473E-3</v>
      </c>
      <c r="Y102" s="15">
        <f>D102/D101-1</f>
        <v>8.6295435359453609E-3</v>
      </c>
      <c r="Z102" s="15">
        <f>E102/E101-1</f>
        <v>7.0753769980971271E-3</v>
      </c>
      <c r="AA102" s="15">
        <f>F102/F101-1</f>
        <v>1.3805957572725402E-2</v>
      </c>
      <c r="AB102" s="15">
        <f>G102/G101-1</f>
        <v>-1.0656209373216541E-4</v>
      </c>
      <c r="AC102" s="15">
        <f>H102/H101-1</f>
        <v>7.7066624096522318E-4</v>
      </c>
      <c r="AD102" s="15">
        <f>I102/I101-1</f>
        <v>2.6176464799543275E-3</v>
      </c>
      <c r="AE102" s="15">
        <f>J102/J101-1</f>
        <v>6.7070313576689244E-4</v>
      </c>
      <c r="AF102" s="15">
        <f>K102/K101-1</f>
        <v>3.4824797041377309E-4</v>
      </c>
      <c r="AG102" s="15">
        <f>L102/L101-1</f>
        <v>5.3332166092268096E-4</v>
      </c>
      <c r="AH102" s="15">
        <f>M102/M101-1</f>
        <v>5.7324230774491447E-3</v>
      </c>
      <c r="AI102" s="15">
        <f>N102/N101-1</f>
        <v>8.3945840244745717E-3</v>
      </c>
      <c r="AJ102" s="15">
        <f>O102/O101-1</f>
        <v>4.8466989133855165E-5</v>
      </c>
      <c r="AK102" s="15">
        <f>P102/P101-1</f>
        <v>5.5584720377988006E-4</v>
      </c>
      <c r="AL102" s="15">
        <f>Q102/Q101-1</f>
        <v>1.7380245866891464E-3</v>
      </c>
      <c r="AM102" s="15">
        <f>R102/R101-1</f>
        <v>7.0010253357821739E-2</v>
      </c>
      <c r="AN102" s="15">
        <f>S102/S101-1</f>
        <v>5.8913008355611973E-2</v>
      </c>
      <c r="AO102" s="15">
        <f>T102/T101-1</f>
        <v>3.6851534060999391E-2</v>
      </c>
      <c r="AP102" s="15">
        <f>U102/U101-1</f>
        <v>3.2751991511170031E-2</v>
      </c>
      <c r="AQ102" s="17">
        <v>93</v>
      </c>
      <c r="AR102" s="25">
        <v>1</v>
      </c>
      <c r="AS102" s="26">
        <v>0.87929999999999997</v>
      </c>
      <c r="AT102" s="26">
        <v>0.78749999999999998</v>
      </c>
      <c r="AU102" s="25">
        <v>107.85</v>
      </c>
      <c r="AV102" s="17">
        <v>93</v>
      </c>
      <c r="AW102" s="15">
        <f t="shared" si="85"/>
        <v>0</v>
      </c>
      <c r="AX102" s="15">
        <f t="shared" si="86"/>
        <v>1.8310019333560801E-2</v>
      </c>
      <c r="AY102" s="15">
        <f t="shared" si="87"/>
        <v>5.2063492063492145E-3</v>
      </c>
      <c r="AZ102" s="15">
        <f t="shared" si="88"/>
        <v>4.0797403801577925E-3</v>
      </c>
      <c r="BA102" s="17">
        <v>93</v>
      </c>
      <c r="BB102" s="16" cm="1">
        <f t="array" ref="BB102">(1+W102)*(1+INDEX(fx_rets,$BA102,BB$7))-1</f>
        <v>3.0359962331156787E-3</v>
      </c>
      <c r="BC102" s="16" cm="1">
        <f t="array" ref="BC102">(1+X102)*(1+INDEX(fx_rets,$BA102,BC$7))-1</f>
        <v>5.1917075031886473E-3</v>
      </c>
      <c r="BD102" s="16" cm="1">
        <f t="array" ref="BD102">(1+Y102)*(1+INDEX(fx_rets,$BA102,BD$7))-1</f>
        <v>8.6295435359453609E-3</v>
      </c>
      <c r="BE102" s="16" cm="1">
        <f t="array" ref="BE102">(1+Z102)*(1+INDEX(fx_rets,$BA102,BE$7))-1</f>
        <v>7.0753769980971271E-3</v>
      </c>
      <c r="BF102" s="16" cm="1">
        <f t="array" ref="BF102">(1+AA102)*(1+INDEX(fx_rets,$BA102,BF$7))-1</f>
        <v>1.3805957572725402E-2</v>
      </c>
      <c r="BG102" s="16" cm="1">
        <f t="array" ref="BG102">(1+AB102)*(1+INDEX(fx_rets,$BA102,BG$7))-1</f>
        <v>1.8201506085832264E-2</v>
      </c>
      <c r="BH102" s="16" cm="1">
        <f t="array" ref="BH102">(1+AC102)*(1+INDEX(fx_rets,$BA102,BH$7))-1</f>
        <v>1.9094796488297927E-2</v>
      </c>
      <c r="BI102" s="16" cm="1">
        <f t="array" ref="BI102">(1+AD102)*(1+INDEX(fx_rets,$BA102,BI$7))-1</f>
        <v>2.0975594971171629E-2</v>
      </c>
      <c r="BJ102" s="16" cm="1">
        <f t="array" ref="BJ102">(1+AE102)*(1+INDEX(fx_rets,$BA102,BJ$7))-1</f>
        <v>5.8805442568548028E-3</v>
      </c>
      <c r="BK102" s="16" cm="1">
        <f t="array" ref="BK102">(1+AF102)*(1+INDEX(fx_rets,$BA102,BK$7))-1</f>
        <v>5.5564102773073554E-3</v>
      </c>
      <c r="BL102" s="16" cm="1">
        <f t="array" ref="BL102">(1+AG102)*(1+INDEX(fx_rets,$BA102,BL$7))-1</f>
        <v>5.7424475260778873E-3</v>
      </c>
      <c r="BM102" s="16" cm="1">
        <f t="array" ref="BM102">(1+AH102)*(1+INDEX(fx_rets,$BA102,BM$7))-1</f>
        <v>1.0968617280138204E-2</v>
      </c>
      <c r="BN102" s="16" cm="1">
        <f t="array" ref="BN102">(1+AI102)*(1+INDEX(fx_rets,$BA102,BN$7))-1</f>
        <v>1.364463836669727E-2</v>
      </c>
      <c r="BO102" s="16" cm="1">
        <f t="array" ref="BO102">(1+AJ102)*(1+INDEX(fx_rets,$BA102,BO$7))-1</f>
        <v>4.1284051020242796E-3</v>
      </c>
      <c r="BP102" s="16" cm="1">
        <f t="array" ref="BP102">(1+AK102)*(1+INDEX(fx_rets,$BA102,BP$7))-1</f>
        <v>4.6378552962200725E-3</v>
      </c>
      <c r="BQ102" s="16" cm="1">
        <f t="array" ref="BQ102">(1+AL102)*(1+INDEX(fx_rets,$BA102,BQ$7))-1</f>
        <v>5.8248556559350462E-3</v>
      </c>
      <c r="BR102" s="16" cm="1">
        <f t="array" ref="BR102">(1+AM102)*(1+INDEX(fx_rets,$BA102,BR$7))-1</f>
        <v>7.0010253357821739E-2</v>
      </c>
      <c r="BS102" s="16" cm="1">
        <f t="array" ref="BS102">(1+AN102)*(1+INDEX(fx_rets,$BA102,BS$7))-1</f>
        <v>7.8301726011162254E-2</v>
      </c>
      <c r="BT102" s="16" cm="1">
        <f t="array" ref="BT102">(1+AO102)*(1+INDEX(fx_rets,$BA102,BT$7))-1</f>
        <v>4.2249745222459945E-2</v>
      </c>
      <c r="BU102" s="16" cm="1">
        <f t="array" ref="BU102">(1+AP102)*(1+INDEX(fx_rets,$BA102,BU$7))-1</f>
        <v>3.6965351513626565E-2</v>
      </c>
      <c r="BV102" s="17">
        <v>93</v>
      </c>
      <c r="BW102" s="15">
        <f>SUMPRODUCT(base_fx_wts,AW102:AZ102)</f>
        <v>0</v>
      </c>
      <c r="BX102" s="17">
        <v>93</v>
      </c>
      <c r="BY102" s="16">
        <f>(1+BB102)/(1+$BW102)-1</f>
        <v>3.0359962331156787E-3</v>
      </c>
      <c r="BZ102" s="16">
        <f>(1+BC102)/(1+$BW102)-1</f>
        <v>5.1917075031886473E-3</v>
      </c>
      <c r="CA102" s="16">
        <f>(1+BD102)/(1+$BW102)-1</f>
        <v>8.6295435359453609E-3</v>
      </c>
      <c r="CB102" s="16">
        <f>(1+BE102)/(1+$BW102)-1</f>
        <v>7.0753769980971271E-3</v>
      </c>
      <c r="CC102" s="16">
        <f>(1+BF102)/(1+$BW102)-1</f>
        <v>1.3805957572725402E-2</v>
      </c>
      <c r="CD102" s="16">
        <f>(1+BG102)/(1+$BW102)-1</f>
        <v>1.8201506085832264E-2</v>
      </c>
      <c r="CE102" s="16">
        <f>(1+BH102)/(1+$BW102)-1</f>
        <v>1.9094796488297927E-2</v>
      </c>
      <c r="CF102" s="16">
        <f>(1+BI102)/(1+$BW102)-1</f>
        <v>2.0975594971171629E-2</v>
      </c>
      <c r="CG102" s="16">
        <f>(1+BJ102)/(1+$BW102)-1</f>
        <v>5.8805442568548028E-3</v>
      </c>
      <c r="CH102" s="16">
        <f>(1+BK102)/(1+$BW102)-1</f>
        <v>5.5564102773073554E-3</v>
      </c>
      <c r="CI102" s="16">
        <f>(1+BL102)/(1+$BW102)-1</f>
        <v>5.7424475260778873E-3</v>
      </c>
      <c r="CJ102" s="16">
        <f>(1+BM102)/(1+$BW102)-1</f>
        <v>1.0968617280138204E-2</v>
      </c>
      <c r="CK102" s="16">
        <f>(1+BN102)/(1+$BW102)-1</f>
        <v>1.364463836669727E-2</v>
      </c>
      <c r="CL102" s="16">
        <f>(1+BO102)/(1+$BW102)-1</f>
        <v>4.1284051020242796E-3</v>
      </c>
      <c r="CM102" s="16">
        <f>(1+BP102)/(1+$BW102)-1</f>
        <v>4.6378552962200725E-3</v>
      </c>
      <c r="CN102" s="16">
        <f>(1+BQ102)/(1+$BW102)-1</f>
        <v>5.8248556559350462E-3</v>
      </c>
      <c r="CO102" s="16">
        <f>(1+BR102)/(1+$BW102)-1</f>
        <v>7.0010253357821739E-2</v>
      </c>
      <c r="CP102" s="16">
        <f>(1+BS102)/(1+$BW102)-1</f>
        <v>7.8301726011162254E-2</v>
      </c>
      <c r="CQ102" s="16">
        <f>(1+BT102)/(1+$BW102)-1</f>
        <v>4.2249745222459945E-2</v>
      </c>
      <c r="CR102" s="16">
        <f>(1+BU102)/(1+$BW102)-1</f>
        <v>3.6965351513626565E-2</v>
      </c>
    </row>
    <row r="103" spans="1:96" x14ac:dyDescent="0.2">
      <c r="A103" s="17">
        <v>94</v>
      </c>
      <c r="B103" s="25">
        <v>214.37200000000001</v>
      </c>
      <c r="C103" s="25">
        <v>1213.114</v>
      </c>
      <c r="D103" s="25">
        <v>2079.1280000000002</v>
      </c>
      <c r="E103" s="25">
        <v>1782.903</v>
      </c>
      <c r="F103" s="25">
        <v>2320.2460000000001</v>
      </c>
      <c r="G103" s="25">
        <v>140.685</v>
      </c>
      <c r="H103" s="25">
        <v>363.59899999999999</v>
      </c>
      <c r="I103" s="25">
        <v>510.54199999999997</v>
      </c>
      <c r="J103" s="25">
        <v>109.039</v>
      </c>
      <c r="K103" s="25">
        <v>674.72199999999998</v>
      </c>
      <c r="L103" s="25">
        <v>876.495</v>
      </c>
      <c r="M103" s="25">
        <v>295.98</v>
      </c>
      <c r="N103" s="25">
        <v>344.00900000000001</v>
      </c>
      <c r="O103" s="25">
        <v>103.142</v>
      </c>
      <c r="P103" s="25">
        <v>194.297</v>
      </c>
      <c r="Q103" s="25">
        <v>259.76499999999999</v>
      </c>
      <c r="R103" s="25">
        <v>5322.65</v>
      </c>
      <c r="S103" s="25">
        <v>3466.85</v>
      </c>
      <c r="T103" s="25">
        <v>7586.78</v>
      </c>
      <c r="U103" s="25">
        <v>21521.53</v>
      </c>
      <c r="V103" s="17">
        <v>94</v>
      </c>
      <c r="W103" s="15">
        <f t="shared" si="84"/>
        <v>1.3312344981246671E-3</v>
      </c>
      <c r="X103" s="15">
        <f>C103/C102-1</f>
        <v>-1.1790413866580307E-3</v>
      </c>
      <c r="Y103" s="15">
        <f>D103/D102-1</f>
        <v>-2.7794791462321111E-3</v>
      </c>
      <c r="Z103" s="15">
        <f>E103/E102-1</f>
        <v>1.2056677051768272E-3</v>
      </c>
      <c r="AA103" s="15">
        <f>F103/F102-1</f>
        <v>1.8069472263468889E-3</v>
      </c>
      <c r="AB103" s="15">
        <f>G103/G102-1</f>
        <v>-4.4760849177249984E-4</v>
      </c>
      <c r="AC103" s="15">
        <f>H103/H102-1</f>
        <v>-8.2507796986819315E-6</v>
      </c>
      <c r="AD103" s="15">
        <f>I103/I102-1</f>
        <v>2.2025048093909927E-3</v>
      </c>
      <c r="AE103" s="15">
        <f>J103/J102-1</f>
        <v>1.1476945112658399E-3</v>
      </c>
      <c r="AF103" s="15">
        <f>K103/K102-1</f>
        <v>3.7981519528571539E-3</v>
      </c>
      <c r="AG103" s="15">
        <f>L103/L102-1</f>
        <v>9.0812070360934971E-3</v>
      </c>
      <c r="AH103" s="15">
        <f>M103/M102-1</f>
        <v>6.5703558602676626E-3</v>
      </c>
      <c r="AI103" s="15">
        <f>N103/N102-1</f>
        <v>1.2291367499234873E-2</v>
      </c>
      <c r="AJ103" s="15">
        <f>O103/O102-1</f>
        <v>-2.5201612903236192E-4</v>
      </c>
      <c r="AK103" s="15">
        <f>P103/P102-1</f>
        <v>-5.6068228346861648E-4</v>
      </c>
      <c r="AL103" s="15">
        <f>Q103/Q102-1</f>
        <v>-6.7707672125594254E-4</v>
      </c>
      <c r="AM103" s="15">
        <f>R103/R102-1</f>
        <v>1.4000335291741939E-2</v>
      </c>
      <c r="AN103" s="15">
        <f>S103/S102-1</f>
        <v>-1.9690876272782099E-3</v>
      </c>
      <c r="AO103" s="15">
        <f>T103/T102-1</f>
        <v>2.1701862333566302E-2</v>
      </c>
      <c r="AP103" s="15">
        <f>U103/U102-1</f>
        <v>1.1544036638603705E-2</v>
      </c>
      <c r="AQ103" s="17">
        <v>94</v>
      </c>
      <c r="AR103" s="25">
        <v>1</v>
      </c>
      <c r="AS103" s="26">
        <v>0.90280000000000005</v>
      </c>
      <c r="AT103" s="26">
        <v>0.82250000000000001</v>
      </c>
      <c r="AU103" s="25">
        <v>108.78</v>
      </c>
      <c r="AV103" s="17">
        <v>94</v>
      </c>
      <c r="AW103" s="15">
        <f t="shared" si="85"/>
        <v>0</v>
      </c>
      <c r="AX103" s="15">
        <f t="shared" si="86"/>
        <v>-2.6030128489144988E-2</v>
      </c>
      <c r="AY103" s="15">
        <f t="shared" si="87"/>
        <v>-4.2553191489361764E-2</v>
      </c>
      <c r="AZ103" s="15">
        <f t="shared" si="88"/>
        <v>-8.5493656922228656E-3</v>
      </c>
      <c r="BA103" s="17">
        <v>94</v>
      </c>
      <c r="BB103" s="16" cm="1">
        <f t="array" ref="BB103">(1+W103)*(1+INDEX(fx_rets,$BA103,BB$7))-1</f>
        <v>1.3312344981246671E-3</v>
      </c>
      <c r="BC103" s="16" cm="1">
        <f t="array" ref="BC103">(1+X103)*(1+INDEX(fx_rets,$BA103,BC$7))-1</f>
        <v>-1.1790413866580307E-3</v>
      </c>
      <c r="BD103" s="16" cm="1">
        <f t="array" ref="BD103">(1+Y103)*(1+INDEX(fx_rets,$BA103,BD$7))-1</f>
        <v>-2.7794791462321111E-3</v>
      </c>
      <c r="BE103" s="16" cm="1">
        <f t="array" ref="BE103">(1+Z103)*(1+INDEX(fx_rets,$BA103,BE$7))-1</f>
        <v>1.2056677051768272E-3</v>
      </c>
      <c r="BF103" s="16" cm="1">
        <f t="array" ref="BF103">(1+AA103)*(1+INDEX(fx_rets,$BA103,BF$7))-1</f>
        <v>1.8069472263468889E-3</v>
      </c>
      <c r="BG103" s="16" cm="1">
        <f t="array" ref="BG103">(1+AB103)*(1+INDEX(fx_rets,$BA103,BG$7))-1</f>
        <v>-2.6466085674363815E-2</v>
      </c>
      <c r="BH103" s="16" cm="1">
        <f t="array" ref="BH103">(1+AC103)*(1+INDEX(fx_rets,$BA103,BH$7))-1</f>
        <v>-2.603816449998797E-2</v>
      </c>
      <c r="BI103" s="16" cm="1">
        <f t="array" ref="BI103">(1+AD103)*(1+INDEX(fx_rets,$BA103,BI$7))-1</f>
        <v>-2.3884955162940424E-2</v>
      </c>
      <c r="BJ103" s="16" cm="1">
        <f t="array" ref="BJ103">(1+AE103)*(1+INDEX(fx_rets,$BA103,BJ$7))-1</f>
        <v>-4.1454335042405144E-2</v>
      </c>
      <c r="BK103" s="16" cm="1">
        <f t="array" ref="BK103">(1+AF103)*(1+INDEX(fx_rets,$BA103,BK$7))-1</f>
        <v>-3.891666302386021E-2</v>
      </c>
      <c r="BL103" s="16" cm="1">
        <f t="array" ref="BL103">(1+AG103)*(1+INDEX(fx_rets,$BA103,BL$7))-1</f>
        <v>-3.3858418795229661E-2</v>
      </c>
      <c r="BM103" s="16" cm="1">
        <f t="array" ref="BM103">(1+AH103)*(1+INDEX(fx_rets,$BA103,BM$7))-1</f>
        <v>-3.6262425240169316E-2</v>
      </c>
      <c r="BN103" s="16" cm="1">
        <f t="array" ref="BN103">(1+AI103)*(1+INDEX(fx_rets,$BA103,BN$7))-1</f>
        <v>-3.0784860904987998E-2</v>
      </c>
      <c r="BO103" s="16" cm="1">
        <f t="array" ref="BO103">(1+AJ103)*(1+INDEX(fx_rets,$BA103,BO$7))-1</f>
        <v>-8.7992272432078078E-3</v>
      </c>
      <c r="BP103" s="16" cm="1">
        <f t="array" ref="BP103">(1+AK103)*(1+INDEX(fx_rets,$BA103,BP$7))-1</f>
        <v>-9.1052544978129646E-3</v>
      </c>
      <c r="BQ103" s="16" cm="1">
        <f t="array" ref="BQ103">(1+AL103)*(1+INDEX(fx_rets,$BA103,BQ$7))-1</f>
        <v>-9.2206538369871138E-3</v>
      </c>
      <c r="BR103" s="16" cm="1">
        <f t="array" ref="BR103">(1+AM103)*(1+INDEX(fx_rets,$BA103,BR$7))-1</f>
        <v>1.4000335291741939E-2</v>
      </c>
      <c r="BS103" s="16" cm="1">
        <f t="array" ref="BS103">(1+AN103)*(1+INDEX(fx_rets,$BA103,BS$7))-1</f>
        <v>-2.794796051247872E-2</v>
      </c>
      <c r="BT103" s="16" cm="1">
        <f t="array" ref="BT103">(1+AO103)*(1+INDEX(fx_rets,$BA103,BT$7))-1</f>
        <v>-2.1774812659351439E-2</v>
      </c>
      <c r="BU103" s="16" cm="1">
        <f t="array" ref="BU103">(1+AP103)*(1+INDEX(fx_rets,$BA103,BU$7))-1</f>
        <v>2.8959767555929439E-3</v>
      </c>
      <c r="BV103" s="17">
        <v>94</v>
      </c>
      <c r="BW103" s="15">
        <f>SUMPRODUCT(base_fx_wts,AW103:AZ103)</f>
        <v>0</v>
      </c>
      <c r="BX103" s="17">
        <v>94</v>
      </c>
      <c r="BY103" s="16">
        <f>(1+BB103)/(1+$BW103)-1</f>
        <v>1.3312344981246671E-3</v>
      </c>
      <c r="BZ103" s="16">
        <f>(1+BC103)/(1+$BW103)-1</f>
        <v>-1.1790413866580307E-3</v>
      </c>
      <c r="CA103" s="16">
        <f>(1+BD103)/(1+$BW103)-1</f>
        <v>-2.7794791462321111E-3</v>
      </c>
      <c r="CB103" s="16">
        <f>(1+BE103)/(1+$BW103)-1</f>
        <v>1.2056677051768272E-3</v>
      </c>
      <c r="CC103" s="16">
        <f>(1+BF103)/(1+$BW103)-1</f>
        <v>1.8069472263468889E-3</v>
      </c>
      <c r="CD103" s="16">
        <f>(1+BG103)/(1+$BW103)-1</f>
        <v>-2.6466085674363815E-2</v>
      </c>
      <c r="CE103" s="16">
        <f>(1+BH103)/(1+$BW103)-1</f>
        <v>-2.603816449998797E-2</v>
      </c>
      <c r="CF103" s="16">
        <f>(1+BI103)/(1+$BW103)-1</f>
        <v>-2.3884955162940424E-2</v>
      </c>
      <c r="CG103" s="16">
        <f>(1+BJ103)/(1+$BW103)-1</f>
        <v>-4.1454335042405144E-2</v>
      </c>
      <c r="CH103" s="16">
        <f>(1+BK103)/(1+$BW103)-1</f>
        <v>-3.891666302386021E-2</v>
      </c>
      <c r="CI103" s="16">
        <f>(1+BL103)/(1+$BW103)-1</f>
        <v>-3.3858418795229661E-2</v>
      </c>
      <c r="CJ103" s="16">
        <f>(1+BM103)/(1+$BW103)-1</f>
        <v>-3.6262425240169316E-2</v>
      </c>
      <c r="CK103" s="16">
        <f>(1+BN103)/(1+$BW103)-1</f>
        <v>-3.0784860904987998E-2</v>
      </c>
      <c r="CL103" s="16">
        <f>(1+BO103)/(1+$BW103)-1</f>
        <v>-8.7992272432078078E-3</v>
      </c>
      <c r="CM103" s="16">
        <f>(1+BP103)/(1+$BW103)-1</f>
        <v>-9.1052544978129646E-3</v>
      </c>
      <c r="CN103" s="16">
        <f>(1+BQ103)/(1+$BW103)-1</f>
        <v>-9.2206538369871138E-3</v>
      </c>
      <c r="CO103" s="16">
        <f>(1+BR103)/(1+$BW103)-1</f>
        <v>1.4000335291741939E-2</v>
      </c>
      <c r="CP103" s="16">
        <f>(1+BS103)/(1+$BW103)-1</f>
        <v>-2.794796051247872E-2</v>
      </c>
      <c r="CQ103" s="16">
        <f>(1+BT103)/(1+$BW103)-1</f>
        <v>-2.1774812659351439E-2</v>
      </c>
      <c r="CR103" s="16">
        <f>(1+BU103)/(1+$BW103)-1</f>
        <v>2.8959767555929439E-3</v>
      </c>
    </row>
    <row r="104" spans="1:96" x14ac:dyDescent="0.2">
      <c r="A104" s="17">
        <v>95</v>
      </c>
      <c r="B104" s="25">
        <v>214.99</v>
      </c>
      <c r="C104" s="25">
        <v>1222.8979999999999</v>
      </c>
      <c r="D104" s="25">
        <v>2115.5369999999998</v>
      </c>
      <c r="E104" s="25">
        <v>1796.4369999999999</v>
      </c>
      <c r="F104" s="25">
        <v>2352.5169999999998</v>
      </c>
      <c r="G104" s="25">
        <v>140.654</v>
      </c>
      <c r="H104" s="25">
        <v>364.28899999999999</v>
      </c>
      <c r="I104" s="25">
        <v>513.67399999999998</v>
      </c>
      <c r="J104" s="25">
        <v>109.092</v>
      </c>
      <c r="K104" s="25">
        <v>675.01199999999994</v>
      </c>
      <c r="L104" s="25">
        <v>877.96100000000001</v>
      </c>
      <c r="M104" s="25">
        <v>296.14999999999998</v>
      </c>
      <c r="N104" s="25">
        <v>344.387</v>
      </c>
      <c r="O104" s="25">
        <v>103.15300000000001</v>
      </c>
      <c r="P104" s="25">
        <v>194.60900000000001</v>
      </c>
      <c r="Q104" s="25">
        <v>260.78199999999998</v>
      </c>
      <c r="R104" s="25">
        <v>5234.74</v>
      </c>
      <c r="S104" s="25">
        <v>3426.76</v>
      </c>
      <c r="T104" s="25">
        <v>7207.18</v>
      </c>
      <c r="U104" s="25">
        <v>20704.37</v>
      </c>
      <c r="V104" s="17">
        <v>95</v>
      </c>
      <c r="W104" s="15">
        <f t="shared" si="84"/>
        <v>2.8828391767581341E-3</v>
      </c>
      <c r="X104" s="15">
        <f>C104/C103-1</f>
        <v>8.0651942026881418E-3</v>
      </c>
      <c r="Y104" s="15">
        <f>D104/D103-1</f>
        <v>1.7511668353271004E-2</v>
      </c>
      <c r="Z104" s="15">
        <f>E104/E103-1</f>
        <v>7.590990648397522E-3</v>
      </c>
      <c r="AA104" s="15">
        <f>F104/F103-1</f>
        <v>1.3908439018965879E-2</v>
      </c>
      <c r="AB104" s="15">
        <f>G104/G103-1</f>
        <v>-2.2035042826173967E-4</v>
      </c>
      <c r="AC104" s="15">
        <f>H104/H103-1</f>
        <v>1.8976949881599481E-3</v>
      </c>
      <c r="AD104" s="15">
        <f>I104/I103-1</f>
        <v>6.134656894045909E-3</v>
      </c>
      <c r="AE104" s="15">
        <f>J104/J103-1</f>
        <v>4.8606461908118348E-4</v>
      </c>
      <c r="AF104" s="15">
        <f>K104/K103-1</f>
        <v>4.2980664629288512E-4</v>
      </c>
      <c r="AG104" s="15">
        <f>L104/L103-1</f>
        <v>1.672570864637013E-3</v>
      </c>
      <c r="AH104" s="15">
        <f>M104/M103-1</f>
        <v>5.7436313264402905E-4</v>
      </c>
      <c r="AI104" s="15">
        <f>N104/N103-1</f>
        <v>1.0988084614065308E-3</v>
      </c>
      <c r="AJ104" s="15">
        <f>O104/O103-1</f>
        <v>1.0664908572666221E-4</v>
      </c>
      <c r="AK104" s="15">
        <f>P104/P103-1</f>
        <v>1.6057890754876958E-3</v>
      </c>
      <c r="AL104" s="15">
        <f>Q104/Q103-1</f>
        <v>3.9150770889073705E-3</v>
      </c>
      <c r="AM104" s="15">
        <f>R104/R103-1</f>
        <v>-1.6516209031215645E-2</v>
      </c>
      <c r="AN104" s="15">
        <f>S104/S103-1</f>
        <v>-1.1563811529197832E-2</v>
      </c>
      <c r="AO104" s="15">
        <f>T104/T103-1</f>
        <v>-5.0034401946543738E-2</v>
      </c>
      <c r="AP104" s="15">
        <f>U104/U103-1</f>
        <v>-3.7969419460419429E-2</v>
      </c>
      <c r="AQ104" s="17">
        <v>95</v>
      </c>
      <c r="AR104" s="25">
        <v>1</v>
      </c>
      <c r="AS104" s="26">
        <v>0.91020000000000001</v>
      </c>
      <c r="AT104" s="26">
        <v>0.82220000000000004</v>
      </c>
      <c r="AU104" s="25">
        <v>106.28</v>
      </c>
      <c r="AV104" s="17">
        <v>95</v>
      </c>
      <c r="AW104" s="15">
        <f t="shared" si="85"/>
        <v>0</v>
      </c>
      <c r="AX104" s="15">
        <f t="shared" si="86"/>
        <v>-8.1300813008129413E-3</v>
      </c>
      <c r="AY104" s="15">
        <f t="shared" si="87"/>
        <v>3.6487472634383344E-4</v>
      </c>
      <c r="AZ104" s="15">
        <f t="shared" si="88"/>
        <v>2.3522770041400021E-2</v>
      </c>
      <c r="BA104" s="17">
        <v>95</v>
      </c>
      <c r="BB104" s="16" cm="1">
        <f t="array" ref="BB104">(1+W104)*(1+INDEX(fx_rets,$BA104,BB$7))-1</f>
        <v>2.8828391767581341E-3</v>
      </c>
      <c r="BC104" s="16" cm="1">
        <f t="array" ref="BC104">(1+X104)*(1+INDEX(fx_rets,$BA104,BC$7))-1</f>
        <v>8.0651942026881418E-3</v>
      </c>
      <c r="BD104" s="16" cm="1">
        <f t="array" ref="BD104">(1+Y104)*(1+INDEX(fx_rets,$BA104,BD$7))-1</f>
        <v>1.7511668353271004E-2</v>
      </c>
      <c r="BE104" s="16" cm="1">
        <f t="array" ref="BE104">(1+Z104)*(1+INDEX(fx_rets,$BA104,BE$7))-1</f>
        <v>7.590990648397522E-3</v>
      </c>
      <c r="BF104" s="16" cm="1">
        <f t="array" ref="BF104">(1+AA104)*(1+INDEX(fx_rets,$BA104,BF$7))-1</f>
        <v>1.3908439018965879E-2</v>
      </c>
      <c r="BG104" s="16" cm="1">
        <f t="array" ref="BG104">(1+AB104)*(1+INDEX(fx_rets,$BA104,BG$7))-1</f>
        <v>-8.3486402621782974E-3</v>
      </c>
      <c r="BH104" s="16" cm="1">
        <f t="array" ref="BH104">(1+AC104)*(1+INDEX(fx_rets,$BA104,BH$7))-1</f>
        <v>-6.2478147271908258E-3</v>
      </c>
      <c r="BI104" s="16" cm="1">
        <f t="array" ref="BI104">(1+AD104)*(1+INDEX(fx_rets,$BA104,BI$7))-1</f>
        <v>-2.0452996660682565E-3</v>
      </c>
      <c r="BJ104" s="16" cm="1">
        <f t="array" ref="BJ104">(1+AE104)*(1+INDEX(fx_rets,$BA104,BJ$7))-1</f>
        <v>8.5111669811999136E-4</v>
      </c>
      <c r="BK104" s="16" cm="1">
        <f t="array" ref="BK104">(1+AF104)*(1+INDEX(fx_rets,$BA104,BK$7))-1</f>
        <v>7.9483819821923873E-4</v>
      </c>
      <c r="BL104" s="16" cm="1">
        <f t="array" ref="BL104">(1+AG104)*(1+INDEX(fx_rets,$BA104,BL$7))-1</f>
        <v>2.0380558698174234E-3</v>
      </c>
      <c r="BM104" s="16" cm="1">
        <f t="array" ref="BM104">(1+AH104)*(1+INDEX(fx_rets,$BA104,BM$7))-1</f>
        <v>9.3944742957874361E-4</v>
      </c>
      <c r="BN104" s="16" cm="1">
        <f t="array" ref="BN104">(1+AI104)*(1+INDEX(fx_rets,$BA104,BN$7))-1</f>
        <v>1.4640841151869477E-3</v>
      </c>
      <c r="BO104" s="16" cm="1">
        <f t="array" ref="BO104">(1+AJ104)*(1+INDEX(fx_rets,$BA104,BO$7))-1</f>
        <v>2.3631927809045328E-2</v>
      </c>
      <c r="BP104" s="16" cm="1">
        <f t="array" ref="BP104">(1+AK104)*(1+INDEX(fx_rets,$BA104,BP$7))-1</f>
        <v>2.5166331724045365E-2</v>
      </c>
      <c r="BQ104" s="16" cm="1">
        <f t="array" ref="BQ104">(1+AL104)*(1+INDEX(fx_rets,$BA104,BQ$7))-1</f>
        <v>2.7529940588364221E-2</v>
      </c>
      <c r="BR104" s="16" cm="1">
        <f t="array" ref="BR104">(1+AM104)*(1+INDEX(fx_rets,$BA104,BR$7))-1</f>
        <v>-1.6516209031215645E-2</v>
      </c>
      <c r="BS104" s="16" cm="1">
        <f t="array" ref="BS104">(1+AN104)*(1+INDEX(fx_rets,$BA104,BS$7))-1</f>
        <v>-1.9599878102131152E-2</v>
      </c>
      <c r="BT104" s="16" cm="1">
        <f t="array" ref="BT104">(1+AO104)*(1+INDEX(fx_rets,$BA104,BT$7))-1</f>
        <v>-4.9687783508917893E-2</v>
      </c>
      <c r="BU104" s="16" cm="1">
        <f t="array" ref="BU104">(1+AP104)*(1+INDEX(fx_rets,$BA104,BU$7))-1</f>
        <v>-1.5339795341592355E-2</v>
      </c>
      <c r="BV104" s="17">
        <v>95</v>
      </c>
      <c r="BW104" s="15">
        <f>SUMPRODUCT(base_fx_wts,AW104:AZ104)</f>
        <v>0</v>
      </c>
      <c r="BX104" s="17">
        <v>95</v>
      </c>
      <c r="BY104" s="16">
        <f>(1+BB104)/(1+$BW104)-1</f>
        <v>2.8828391767581341E-3</v>
      </c>
      <c r="BZ104" s="16">
        <f>(1+BC104)/(1+$BW104)-1</f>
        <v>8.0651942026881418E-3</v>
      </c>
      <c r="CA104" s="16">
        <f>(1+BD104)/(1+$BW104)-1</f>
        <v>1.7511668353271004E-2</v>
      </c>
      <c r="CB104" s="16">
        <f>(1+BE104)/(1+$BW104)-1</f>
        <v>7.590990648397522E-3</v>
      </c>
      <c r="CC104" s="16">
        <f>(1+BF104)/(1+$BW104)-1</f>
        <v>1.3908439018965879E-2</v>
      </c>
      <c r="CD104" s="16">
        <f>(1+BG104)/(1+$BW104)-1</f>
        <v>-8.3486402621782974E-3</v>
      </c>
      <c r="CE104" s="16">
        <f>(1+BH104)/(1+$BW104)-1</f>
        <v>-6.2478147271908258E-3</v>
      </c>
      <c r="CF104" s="16">
        <f>(1+BI104)/(1+$BW104)-1</f>
        <v>-2.0452996660682565E-3</v>
      </c>
      <c r="CG104" s="16">
        <f>(1+BJ104)/(1+$BW104)-1</f>
        <v>8.5111669811999136E-4</v>
      </c>
      <c r="CH104" s="16">
        <f>(1+BK104)/(1+$BW104)-1</f>
        <v>7.9483819821923873E-4</v>
      </c>
      <c r="CI104" s="16">
        <f>(1+BL104)/(1+$BW104)-1</f>
        <v>2.0380558698174234E-3</v>
      </c>
      <c r="CJ104" s="16">
        <f>(1+BM104)/(1+$BW104)-1</f>
        <v>9.3944742957874361E-4</v>
      </c>
      <c r="CK104" s="16">
        <f>(1+BN104)/(1+$BW104)-1</f>
        <v>1.4640841151869477E-3</v>
      </c>
      <c r="CL104" s="16">
        <f>(1+BO104)/(1+$BW104)-1</f>
        <v>2.3631927809045328E-2</v>
      </c>
      <c r="CM104" s="16">
        <f>(1+BP104)/(1+$BW104)-1</f>
        <v>2.5166331724045365E-2</v>
      </c>
      <c r="CN104" s="16">
        <f>(1+BQ104)/(1+$BW104)-1</f>
        <v>2.7529940588364221E-2</v>
      </c>
      <c r="CO104" s="16">
        <f>(1+BR104)/(1+$BW104)-1</f>
        <v>-1.6516209031215645E-2</v>
      </c>
      <c r="CP104" s="16">
        <f>(1+BS104)/(1+$BW104)-1</f>
        <v>-1.9599878102131152E-2</v>
      </c>
      <c r="CQ104" s="16">
        <f>(1+BT104)/(1+$BW104)-1</f>
        <v>-4.9687783508917893E-2</v>
      </c>
      <c r="CR104" s="16">
        <f>(1+BU104)/(1+$BW104)-1</f>
        <v>-1.5339795341592355E-2</v>
      </c>
    </row>
    <row r="105" spans="1:96" x14ac:dyDescent="0.2">
      <c r="A105" s="17">
        <v>96</v>
      </c>
      <c r="B105" s="25">
        <v>215.31200000000001</v>
      </c>
      <c r="C105" s="25">
        <v>1221.5419999999999</v>
      </c>
      <c r="D105" s="25">
        <v>2106.1210000000001</v>
      </c>
      <c r="E105" s="25">
        <v>1798.5450000000001</v>
      </c>
      <c r="F105" s="25">
        <v>2350.761</v>
      </c>
      <c r="G105" s="25">
        <v>140.49799999999999</v>
      </c>
      <c r="H105" s="25">
        <v>363.06099999999998</v>
      </c>
      <c r="I105" s="25">
        <v>510.22399999999999</v>
      </c>
      <c r="J105" s="25">
        <v>109.101</v>
      </c>
      <c r="K105" s="25">
        <v>675.58699999999999</v>
      </c>
      <c r="L105" s="25">
        <v>879.86699999999996</v>
      </c>
      <c r="M105" s="25">
        <v>296.57400000000001</v>
      </c>
      <c r="N105" s="25">
        <v>345.32799999999997</v>
      </c>
      <c r="O105" s="25">
        <v>103.15300000000001</v>
      </c>
      <c r="P105" s="25">
        <v>194.63800000000001</v>
      </c>
      <c r="Q105" s="25">
        <v>260.834</v>
      </c>
      <c r="R105" s="25">
        <v>5330.28</v>
      </c>
      <c r="S105" s="25">
        <v>3569.45</v>
      </c>
      <c r="T105" s="25">
        <v>7408.21</v>
      </c>
      <c r="U105" s="25">
        <v>21755.84</v>
      </c>
      <c r="V105" s="17">
        <v>96</v>
      </c>
      <c r="W105" s="15">
        <f t="shared" si="84"/>
        <v>1.4977440811201337E-3</v>
      </c>
      <c r="X105" s="15">
        <f>C105/C104-1</f>
        <v>-1.1088414569325744E-3</v>
      </c>
      <c r="Y105" s="15">
        <f>D105/D104-1</f>
        <v>-4.450879374834682E-3</v>
      </c>
      <c r="Z105" s="15">
        <f>E105/E104-1</f>
        <v>1.1734338582427561E-3</v>
      </c>
      <c r="AA105" s="15">
        <f>F105/F104-1</f>
        <v>-7.4643456349088311E-4</v>
      </c>
      <c r="AB105" s="15">
        <f>G105/G104-1</f>
        <v>-1.1091046113157477E-3</v>
      </c>
      <c r="AC105" s="15">
        <f>H105/H104-1</f>
        <v>-3.3709499875099747E-3</v>
      </c>
      <c r="AD105" s="15">
        <f>I105/I104-1</f>
        <v>-6.7163220252532962E-3</v>
      </c>
      <c r="AE105" s="15">
        <f>J105/J104-1</f>
        <v>8.2499175008354797E-5</v>
      </c>
      <c r="AF105" s="15">
        <f>K105/K104-1</f>
        <v>8.5183670808830492E-4</v>
      </c>
      <c r="AG105" s="15">
        <f>L105/L104-1</f>
        <v>2.1709392558437735E-3</v>
      </c>
      <c r="AH105" s="15">
        <f>M105/M104-1</f>
        <v>1.4317069052847131E-3</v>
      </c>
      <c r="AI105" s="15">
        <f>N105/N104-1</f>
        <v>2.7323911762058284E-3</v>
      </c>
      <c r="AJ105" s="15">
        <f>O105/O104-1</f>
        <v>0</v>
      </c>
      <c r="AK105" s="15">
        <f>P105/P104-1</f>
        <v>1.49016746399111E-4</v>
      </c>
      <c r="AL105" s="15">
        <f>Q105/Q104-1</f>
        <v>1.9940026535580913E-4</v>
      </c>
      <c r="AM105" s="15">
        <f>R105/R104-1</f>
        <v>1.8251145233574073E-2</v>
      </c>
      <c r="AN105" s="15">
        <f>S105/S104-1</f>
        <v>4.1639916422509859E-2</v>
      </c>
      <c r="AO105" s="15">
        <f>T105/T104-1</f>
        <v>2.7893017796142061E-2</v>
      </c>
      <c r="AP105" s="15">
        <f>U105/U104-1</f>
        <v>5.0784930910720893E-2</v>
      </c>
      <c r="AQ105" s="17">
        <v>96</v>
      </c>
      <c r="AR105" s="25">
        <v>1</v>
      </c>
      <c r="AS105" s="26">
        <v>0.91759999999999997</v>
      </c>
      <c r="AT105" s="26">
        <v>0.8135</v>
      </c>
      <c r="AU105" s="25">
        <v>108.08</v>
      </c>
      <c r="AV105" s="17">
        <v>96</v>
      </c>
      <c r="AW105" s="15">
        <f t="shared" si="85"/>
        <v>0</v>
      </c>
      <c r="AX105" s="15">
        <f t="shared" si="86"/>
        <v>-8.0645161290322509E-3</v>
      </c>
      <c r="AY105" s="15">
        <f t="shared" si="87"/>
        <v>1.0694529809465392E-2</v>
      </c>
      <c r="AZ105" s="15">
        <f t="shared" si="88"/>
        <v>-1.6654330125832728E-2</v>
      </c>
      <c r="BA105" s="17">
        <v>96</v>
      </c>
      <c r="BB105" s="16" cm="1">
        <f t="array" ref="BB105">(1+W105)*(1+INDEX(fx_rets,$BA105,BB$7))-1</f>
        <v>1.4977440811201337E-3</v>
      </c>
      <c r="BC105" s="16" cm="1">
        <f t="array" ref="BC105">(1+X105)*(1+INDEX(fx_rets,$BA105,BC$7))-1</f>
        <v>-1.1088414569325744E-3</v>
      </c>
      <c r="BD105" s="16" cm="1">
        <f t="array" ref="BD105">(1+Y105)*(1+INDEX(fx_rets,$BA105,BD$7))-1</f>
        <v>-4.450879374834682E-3</v>
      </c>
      <c r="BE105" s="16" cm="1">
        <f t="array" ref="BE105">(1+Z105)*(1+INDEX(fx_rets,$BA105,BE$7))-1</f>
        <v>1.1734338582427561E-3</v>
      </c>
      <c r="BF105" s="16" cm="1">
        <f t="array" ref="BF105">(1+AA105)*(1+INDEX(fx_rets,$BA105,BF$7))-1</f>
        <v>-7.4643456349088311E-4</v>
      </c>
      <c r="BG105" s="16" cm="1">
        <f t="array" ref="BG105">(1+AB105)*(1+INDEX(fx_rets,$BA105,BG$7))-1</f>
        <v>-9.164676348321299E-3</v>
      </c>
      <c r="BH105" s="16" cm="1">
        <f t="array" ref="BH105">(1+AC105)*(1+INDEX(fx_rets,$BA105,BH$7))-1</f>
        <v>-1.140828103599778E-2</v>
      </c>
      <c r="BI105" s="16" cm="1">
        <f t="array" ref="BI105">(1+AD105)*(1+INDEX(fx_rets,$BA105,BI$7))-1</f>
        <v>-1.4726674266985151E-2</v>
      </c>
      <c r="BJ105" s="16" cm="1">
        <f t="array" ref="BJ105">(1+AE105)*(1+INDEX(fx_rets,$BA105,BJ$7))-1</f>
        <v>1.077791127436023E-2</v>
      </c>
      <c r="BK105" s="16" cm="1">
        <f t="array" ref="BK105">(1+AF105)*(1+INDEX(fx_rets,$BA105,BK$7))-1</f>
        <v>1.1555476510621165E-2</v>
      </c>
      <c r="BL105" s="16" cm="1">
        <f t="array" ref="BL105">(1+AG105)*(1+INDEX(fx_rets,$BA105,BL$7))-1</f>
        <v>1.2888686239895364E-2</v>
      </c>
      <c r="BM105" s="16" cm="1">
        <f t="array" ref="BM105">(1+AH105)*(1+INDEX(fx_rets,$BA105,BM$7))-1</f>
        <v>1.2141548146927139E-2</v>
      </c>
      <c r="BN105" s="16" cm="1">
        <f t="array" ref="BN105">(1+AI105)*(1+INDEX(fx_rets,$BA105,BN$7))-1</f>
        <v>1.34561426245563E-2</v>
      </c>
      <c r="BO105" s="16" cm="1">
        <f t="array" ref="BO105">(1+AJ105)*(1+INDEX(fx_rets,$BA105,BO$7))-1</f>
        <v>-1.6654330125832728E-2</v>
      </c>
      <c r="BP105" s="16" cm="1">
        <f t="array" ref="BP105">(1+AK105)*(1+INDEX(fx_rets,$BA105,BP$7))-1</f>
        <v>-1.6507795153522409E-2</v>
      </c>
      <c r="BQ105" s="16" cm="1">
        <f t="array" ref="BQ105">(1+AL105)*(1+INDEX(fx_rets,$BA105,BQ$7))-1</f>
        <v>-1.6458250738323299E-2</v>
      </c>
      <c r="BR105" s="16" cm="1">
        <f t="array" ref="BR105">(1+AM105)*(1+INDEX(fx_rets,$BA105,BR$7))-1</f>
        <v>1.8251145233574073E-2</v>
      </c>
      <c r="BS105" s="16" cm="1">
        <f t="array" ref="BS105">(1+AN105)*(1+INDEX(fx_rets,$BA105,BS$7))-1</f>
        <v>3.3239594515876769E-2</v>
      </c>
      <c r="BT105" s="16" cm="1">
        <f t="array" ref="BT105">(1+AO105)*(1+INDEX(fx_rets,$BA105,BT$7))-1</f>
        <v>3.8885850315904191E-2</v>
      </c>
      <c r="BU105" s="16" cm="1">
        <f t="array" ref="BU105">(1+AP105)*(1+INDEX(fx_rets,$BA105,BU$7))-1</f>
        <v>3.3284811780083468E-2</v>
      </c>
      <c r="BV105" s="17">
        <v>96</v>
      </c>
      <c r="BW105" s="15">
        <f>SUMPRODUCT(base_fx_wts,AW105:AZ105)</f>
        <v>0</v>
      </c>
      <c r="BX105" s="17">
        <v>96</v>
      </c>
      <c r="BY105" s="16">
        <f>(1+BB105)/(1+$BW105)-1</f>
        <v>1.4977440811201337E-3</v>
      </c>
      <c r="BZ105" s="16">
        <f>(1+BC105)/(1+$BW105)-1</f>
        <v>-1.1088414569325744E-3</v>
      </c>
      <c r="CA105" s="16">
        <f>(1+BD105)/(1+$BW105)-1</f>
        <v>-4.450879374834682E-3</v>
      </c>
      <c r="CB105" s="16">
        <f>(1+BE105)/(1+$BW105)-1</f>
        <v>1.1734338582427561E-3</v>
      </c>
      <c r="CC105" s="16">
        <f>(1+BF105)/(1+$BW105)-1</f>
        <v>-7.4643456349088311E-4</v>
      </c>
      <c r="CD105" s="16">
        <f>(1+BG105)/(1+$BW105)-1</f>
        <v>-9.164676348321299E-3</v>
      </c>
      <c r="CE105" s="16">
        <f>(1+BH105)/(1+$BW105)-1</f>
        <v>-1.140828103599778E-2</v>
      </c>
      <c r="CF105" s="16">
        <f>(1+BI105)/(1+$BW105)-1</f>
        <v>-1.4726674266985151E-2</v>
      </c>
      <c r="CG105" s="16">
        <f>(1+BJ105)/(1+$BW105)-1</f>
        <v>1.077791127436023E-2</v>
      </c>
      <c r="CH105" s="16">
        <f>(1+BK105)/(1+$BW105)-1</f>
        <v>1.1555476510621165E-2</v>
      </c>
      <c r="CI105" s="16">
        <f>(1+BL105)/(1+$BW105)-1</f>
        <v>1.2888686239895364E-2</v>
      </c>
      <c r="CJ105" s="16">
        <f>(1+BM105)/(1+$BW105)-1</f>
        <v>1.2141548146927139E-2</v>
      </c>
      <c r="CK105" s="16">
        <f>(1+BN105)/(1+$BW105)-1</f>
        <v>1.34561426245563E-2</v>
      </c>
      <c r="CL105" s="16">
        <f>(1+BO105)/(1+$BW105)-1</f>
        <v>-1.6654330125832728E-2</v>
      </c>
      <c r="CM105" s="16">
        <f>(1+BP105)/(1+$BW105)-1</f>
        <v>-1.6507795153522409E-2</v>
      </c>
      <c r="CN105" s="16">
        <f>(1+BQ105)/(1+$BW105)-1</f>
        <v>-1.6458250738323299E-2</v>
      </c>
      <c r="CO105" s="16">
        <f>(1+BR105)/(1+$BW105)-1</f>
        <v>1.8251145233574073E-2</v>
      </c>
      <c r="CP105" s="16">
        <f>(1+BS105)/(1+$BW105)-1</f>
        <v>3.3239594515876769E-2</v>
      </c>
      <c r="CQ105" s="16">
        <f>(1+BT105)/(1+$BW105)-1</f>
        <v>3.8885850315904191E-2</v>
      </c>
      <c r="CR105" s="16">
        <f>(1+BU105)/(1+$BW105)-1</f>
        <v>3.3284811780083468E-2</v>
      </c>
    </row>
    <row r="106" spans="1:96" x14ac:dyDescent="0.2">
      <c r="A106" s="17">
        <v>97</v>
      </c>
      <c r="B106" s="25">
        <v>215.881</v>
      </c>
      <c r="C106" s="25">
        <v>1225.566</v>
      </c>
      <c r="D106" s="25">
        <v>2112.4520000000002</v>
      </c>
      <c r="E106" s="25">
        <v>1806.4849999999999</v>
      </c>
      <c r="F106" s="25">
        <v>2364.3879999999999</v>
      </c>
      <c r="G106" s="25">
        <v>140.37100000000001</v>
      </c>
      <c r="H106" s="25">
        <v>362.09199999999998</v>
      </c>
      <c r="I106" s="25">
        <v>507.14</v>
      </c>
      <c r="J106" s="25">
        <v>109.068</v>
      </c>
      <c r="K106" s="25">
        <v>673.822</v>
      </c>
      <c r="L106" s="25">
        <v>874.84699999999998</v>
      </c>
      <c r="M106" s="25">
        <v>296.57</v>
      </c>
      <c r="N106" s="25">
        <v>345.42500000000001</v>
      </c>
      <c r="O106" s="25">
        <v>103.08799999999999</v>
      </c>
      <c r="P106" s="25">
        <v>194.249</v>
      </c>
      <c r="Q106" s="25">
        <v>259.721</v>
      </c>
      <c r="R106" s="25">
        <v>5443.77</v>
      </c>
      <c r="S106" s="25">
        <v>3604.41</v>
      </c>
      <c r="T106" s="25">
        <v>7248.38</v>
      </c>
      <c r="U106" s="25">
        <v>22927.040000000001</v>
      </c>
      <c r="V106" s="17">
        <v>97</v>
      </c>
      <c r="W106" s="15">
        <f t="shared" si="84"/>
        <v>2.6426766738500973E-3</v>
      </c>
      <c r="X106" s="15">
        <f>C106/C105-1</f>
        <v>3.2941970067341675E-3</v>
      </c>
      <c r="Y106" s="15">
        <f>D106/D105-1</f>
        <v>3.0060001300971084E-3</v>
      </c>
      <c r="Z106" s="15">
        <f>E106/E105-1</f>
        <v>4.4146796438231384E-3</v>
      </c>
      <c r="AA106" s="15">
        <f>F106/F105-1</f>
        <v>5.7968462127795384E-3</v>
      </c>
      <c r="AB106" s="15">
        <f>G106/G105-1</f>
        <v>-9.0392745804201979E-4</v>
      </c>
      <c r="AC106" s="15">
        <f>H106/H105-1</f>
        <v>-2.6689729825015718E-3</v>
      </c>
      <c r="AD106" s="15">
        <f>I106/I105-1</f>
        <v>-6.0444040264667764E-3</v>
      </c>
      <c r="AE106" s="15">
        <f>J106/J105-1</f>
        <v>-3.0247202133804052E-4</v>
      </c>
      <c r="AF106" s="15">
        <f>K106/K105-1</f>
        <v>-2.6125428701262443E-3</v>
      </c>
      <c r="AG106" s="15">
        <f>L106/L105-1</f>
        <v>-5.7054077491256461E-3</v>
      </c>
      <c r="AH106" s="15">
        <f>M106/M105-1</f>
        <v>-1.3487358972885666E-5</v>
      </c>
      <c r="AI106" s="15">
        <f>N106/N105-1</f>
        <v>2.8089236899431214E-4</v>
      </c>
      <c r="AJ106" s="15">
        <f>O106/O105-1</f>
        <v>-6.3013193993399774E-4</v>
      </c>
      <c r="AK106" s="15">
        <f>P106/P105-1</f>
        <v>-1.9985819829633211E-3</v>
      </c>
      <c r="AL106" s="15">
        <f>Q106/Q105-1</f>
        <v>-4.267081745477963E-3</v>
      </c>
      <c r="AM106" s="15">
        <f>R106/R105-1</f>
        <v>2.1291564420630849E-2</v>
      </c>
      <c r="AN106" s="15">
        <f>S106/S105-1</f>
        <v>9.79422600120472E-3</v>
      </c>
      <c r="AO106" s="15">
        <f>T106/T105-1</f>
        <v>-2.1574712379913596E-2</v>
      </c>
      <c r="AP106" s="15">
        <f>U106/U105-1</f>
        <v>5.3833821171694662E-2</v>
      </c>
      <c r="AQ106" s="17">
        <v>97</v>
      </c>
      <c r="AR106" s="25">
        <v>1</v>
      </c>
      <c r="AS106" s="26">
        <v>0.89670000000000005</v>
      </c>
      <c r="AT106" s="26">
        <v>0.77280000000000004</v>
      </c>
      <c r="AU106" s="25">
        <v>108.03</v>
      </c>
      <c r="AV106" s="17">
        <v>97</v>
      </c>
      <c r="AW106" s="15">
        <f t="shared" si="85"/>
        <v>0</v>
      </c>
      <c r="AX106" s="15">
        <f t="shared" si="86"/>
        <v>2.3307683729229201E-2</v>
      </c>
      <c r="AY106" s="15">
        <f t="shared" si="87"/>
        <v>5.2665631469979157E-2</v>
      </c>
      <c r="AZ106" s="15">
        <f t="shared" si="88"/>
        <v>4.6283439785232972E-4</v>
      </c>
      <c r="BA106" s="17">
        <v>97</v>
      </c>
      <c r="BB106" s="16" cm="1">
        <f t="array" ref="BB106">(1+W106)*(1+INDEX(fx_rets,$BA106,BB$7))-1</f>
        <v>2.6426766738500973E-3</v>
      </c>
      <c r="BC106" s="16" cm="1">
        <f t="array" ref="BC106">(1+X106)*(1+INDEX(fx_rets,$BA106,BC$7))-1</f>
        <v>3.2941970067341675E-3</v>
      </c>
      <c r="BD106" s="16" cm="1">
        <f t="array" ref="BD106">(1+Y106)*(1+INDEX(fx_rets,$BA106,BD$7))-1</f>
        <v>3.0060001300971084E-3</v>
      </c>
      <c r="BE106" s="16" cm="1">
        <f t="array" ref="BE106">(1+Z106)*(1+INDEX(fx_rets,$BA106,BE$7))-1</f>
        <v>4.4146796438231384E-3</v>
      </c>
      <c r="BF106" s="16" cm="1">
        <f t="array" ref="BF106">(1+AA106)*(1+INDEX(fx_rets,$BA106,BF$7))-1</f>
        <v>5.7968462127795384E-3</v>
      </c>
      <c r="BG106" s="16" cm="1">
        <f t="array" ref="BG106">(1+AB106)*(1+INDEX(fx_rets,$BA106,BG$7))-1</f>
        <v>2.2382687815881042E-2</v>
      </c>
      <c r="BH106" s="16" cm="1">
        <f t="array" ref="BH106">(1+AC106)*(1+INDEX(fx_rets,$BA106,BH$7))-1</f>
        <v>2.0576503168569626E-2</v>
      </c>
      <c r="BI106" s="16" cm="1">
        <f t="array" ref="BI106">(1+AD106)*(1+INDEX(fx_rets,$BA106,BI$7))-1</f>
        <v>1.7122398645381898E-2</v>
      </c>
      <c r="BJ106" s="16" cm="1">
        <f t="array" ref="BJ106">(1+AE106)*(1+INDEX(fx_rets,$BA106,BJ$7))-1</f>
        <v>5.2347229568635356E-2</v>
      </c>
      <c r="BK106" s="16" cm="1">
        <f t="array" ref="BK106">(1+AF106)*(1+INDEX(fx_rets,$BA106,BK$7))-1</f>
        <v>4.9915497379855234E-2</v>
      </c>
      <c r="BL106" s="16" cm="1">
        <f t="array" ref="BL106">(1+AG106)*(1+INDEX(fx_rets,$BA106,BL$7))-1</f>
        <v>4.6659744818952076E-2</v>
      </c>
      <c r="BM106" s="16" cm="1">
        <f t="array" ref="BM106">(1+AH106)*(1+INDEX(fx_rets,$BA106,BM$7))-1</f>
        <v>5.2651433790729119E-2</v>
      </c>
      <c r="BN106" s="16" cm="1">
        <f t="array" ref="BN106">(1+AI106)*(1+INDEX(fx_rets,$BA106,BN$7))-1</f>
        <v>5.2961317212961712E-2</v>
      </c>
      <c r="BO106" s="16" cm="1">
        <f t="array" ref="BO106">(1+AJ106)*(1+INDEX(fx_rets,$BA106,BO$7))-1</f>
        <v>-1.6758918881865092E-4</v>
      </c>
      <c r="BP106" s="16" cm="1">
        <f t="array" ref="BP106">(1+AK106)*(1+INDEX(fx_rets,$BA106,BP$7))-1</f>
        <v>-1.5366725975995976E-3</v>
      </c>
      <c r="BQ106" s="16" cm="1">
        <f t="array" ref="BQ106">(1+AL106)*(1+INDEX(fx_rets,$BA106,BQ$7))-1</f>
        <v>-3.8062222998358486E-3</v>
      </c>
      <c r="BR106" s="16" cm="1">
        <f t="array" ref="BR106">(1+AM106)*(1+INDEX(fx_rets,$BA106,BR$7))-1</f>
        <v>2.1291564420630849E-2</v>
      </c>
      <c r="BS106" s="16" cm="1">
        <f t="array" ref="BS106">(1+AN106)*(1+INDEX(fx_rets,$BA106,BS$7))-1</f>
        <v>3.3330190452442565E-2</v>
      </c>
      <c r="BT106" s="16" cm="1">
        <f t="array" ref="BT106">(1+AO106)*(1+INDEX(fx_rets,$BA106,BT$7))-1</f>
        <v>2.9954673238794305E-2</v>
      </c>
      <c r="BU106" s="16" cm="1">
        <f t="array" ref="BU106">(1+AP106)*(1+INDEX(fx_rets,$BA106,BU$7))-1</f>
        <v>5.432157171375307E-2</v>
      </c>
      <c r="BV106" s="17">
        <v>97</v>
      </c>
      <c r="BW106" s="15">
        <f>SUMPRODUCT(base_fx_wts,AW106:AZ106)</f>
        <v>0</v>
      </c>
      <c r="BX106" s="17">
        <v>97</v>
      </c>
      <c r="BY106" s="16">
        <f>(1+BB106)/(1+$BW106)-1</f>
        <v>2.6426766738500973E-3</v>
      </c>
      <c r="BZ106" s="16">
        <f>(1+BC106)/(1+$BW106)-1</f>
        <v>3.2941970067341675E-3</v>
      </c>
      <c r="CA106" s="16">
        <f>(1+BD106)/(1+$BW106)-1</f>
        <v>3.0060001300971084E-3</v>
      </c>
      <c r="CB106" s="16">
        <f>(1+BE106)/(1+$BW106)-1</f>
        <v>4.4146796438231384E-3</v>
      </c>
      <c r="CC106" s="16">
        <f>(1+BF106)/(1+$BW106)-1</f>
        <v>5.7968462127795384E-3</v>
      </c>
      <c r="CD106" s="16">
        <f>(1+BG106)/(1+$BW106)-1</f>
        <v>2.2382687815881042E-2</v>
      </c>
      <c r="CE106" s="16">
        <f>(1+BH106)/(1+$BW106)-1</f>
        <v>2.0576503168569626E-2</v>
      </c>
      <c r="CF106" s="16">
        <f>(1+BI106)/(1+$BW106)-1</f>
        <v>1.7122398645381898E-2</v>
      </c>
      <c r="CG106" s="16">
        <f>(1+BJ106)/(1+$BW106)-1</f>
        <v>5.2347229568635356E-2</v>
      </c>
      <c r="CH106" s="16">
        <f>(1+BK106)/(1+$BW106)-1</f>
        <v>4.9915497379855234E-2</v>
      </c>
      <c r="CI106" s="16">
        <f>(1+BL106)/(1+$BW106)-1</f>
        <v>4.6659744818952076E-2</v>
      </c>
      <c r="CJ106" s="16">
        <f>(1+BM106)/(1+$BW106)-1</f>
        <v>5.2651433790729119E-2</v>
      </c>
      <c r="CK106" s="16">
        <f>(1+BN106)/(1+$BW106)-1</f>
        <v>5.2961317212961712E-2</v>
      </c>
      <c r="CL106" s="16">
        <f>(1+BO106)/(1+$BW106)-1</f>
        <v>-1.6758918881865092E-4</v>
      </c>
      <c r="CM106" s="16">
        <f>(1+BP106)/(1+$BW106)-1</f>
        <v>-1.5366725975995976E-3</v>
      </c>
      <c r="CN106" s="16">
        <f>(1+BQ106)/(1+$BW106)-1</f>
        <v>-3.8062222998358486E-3</v>
      </c>
      <c r="CO106" s="16">
        <f>(1+BR106)/(1+$BW106)-1</f>
        <v>2.1291564420630849E-2</v>
      </c>
      <c r="CP106" s="16">
        <f>(1+BS106)/(1+$BW106)-1</f>
        <v>3.3330190452442565E-2</v>
      </c>
      <c r="CQ106" s="16">
        <f>(1+BT106)/(1+$BW106)-1</f>
        <v>2.9954673238794305E-2</v>
      </c>
      <c r="CR106" s="16">
        <f>(1+BU106)/(1+$BW106)-1</f>
        <v>5.432157171375307E-2</v>
      </c>
    </row>
    <row r="107" spans="1:96" x14ac:dyDescent="0.2">
      <c r="A107" s="17">
        <v>98</v>
      </c>
      <c r="B107" s="25">
        <v>216.11799999999999</v>
      </c>
      <c r="C107" s="25">
        <v>1225.174</v>
      </c>
      <c r="D107" s="25">
        <v>2107.761</v>
      </c>
      <c r="E107" s="25">
        <v>1808.1179999999999</v>
      </c>
      <c r="F107" s="25">
        <v>2364.9499999999998</v>
      </c>
      <c r="G107" s="25">
        <v>140.28299999999999</v>
      </c>
      <c r="H107" s="25">
        <v>361.62799999999999</v>
      </c>
      <c r="I107" s="25">
        <v>505.976</v>
      </c>
      <c r="J107" s="25">
        <v>109.10299999999999</v>
      </c>
      <c r="K107" s="25">
        <v>673.17399999999998</v>
      </c>
      <c r="L107" s="25">
        <v>872.26800000000003</v>
      </c>
      <c r="M107" s="25">
        <v>296.892</v>
      </c>
      <c r="N107" s="25">
        <v>345.66899999999998</v>
      </c>
      <c r="O107" s="25">
        <v>103.048</v>
      </c>
      <c r="P107" s="25">
        <v>194.01400000000001</v>
      </c>
      <c r="Q107" s="25">
        <v>258.97699999999998</v>
      </c>
      <c r="R107" s="25">
        <v>5637.69</v>
      </c>
      <c r="S107" s="25">
        <v>3703.58</v>
      </c>
      <c r="T107" s="25">
        <v>7346.53</v>
      </c>
      <c r="U107" s="25">
        <v>23293.91</v>
      </c>
      <c r="V107" s="17">
        <v>98</v>
      </c>
      <c r="W107" s="15">
        <f t="shared" si="84"/>
        <v>1.0978270436026172E-3</v>
      </c>
      <c r="X107" s="15">
        <f>C107/C106-1</f>
        <v>-3.1985221522146112E-4</v>
      </c>
      <c r="Y107" s="15">
        <f>D107/D106-1</f>
        <v>-2.2206421731714165E-3</v>
      </c>
      <c r="Z107" s="15">
        <f>E107/E106-1</f>
        <v>9.0396543563886489E-4</v>
      </c>
      <c r="AA107" s="15">
        <f>F107/F106-1</f>
        <v>2.3769364419035099E-4</v>
      </c>
      <c r="AB107" s="15">
        <f>G107/G106-1</f>
        <v>-6.2691011676219155E-4</v>
      </c>
      <c r="AC107" s="15">
        <f>H107/H106-1</f>
        <v>-1.2814422853860696E-3</v>
      </c>
      <c r="AD107" s="15">
        <f>I107/I106-1</f>
        <v>-2.2952241984461885E-3</v>
      </c>
      <c r="AE107" s="15">
        <f>J107/J106-1</f>
        <v>3.2090072248491808E-4</v>
      </c>
      <c r="AF107" s="15">
        <f>K107/K106-1</f>
        <v>-9.6167830673388188E-4</v>
      </c>
      <c r="AG107" s="15">
        <f>L107/L106-1</f>
        <v>-2.947944040500694E-3</v>
      </c>
      <c r="AH107" s="15">
        <f>M107/M106-1</f>
        <v>1.0857470411707038E-3</v>
      </c>
      <c r="AI107" s="15">
        <f>N107/N106-1</f>
        <v>7.063762032277765E-4</v>
      </c>
      <c r="AJ107" s="15">
        <f>O107/O106-1</f>
        <v>-3.8801800403531761E-4</v>
      </c>
      <c r="AK107" s="15">
        <f>P107/P106-1</f>
        <v>-1.2097874377731133E-3</v>
      </c>
      <c r="AL107" s="15">
        <f>Q107/Q106-1</f>
        <v>-2.8646124110104365E-3</v>
      </c>
      <c r="AM107" s="15">
        <f>R107/R106-1</f>
        <v>3.56223719958777E-2</v>
      </c>
      <c r="AN107" s="15">
        <f>S107/S106-1</f>
        <v>2.7513518162473272E-2</v>
      </c>
      <c r="AO107" s="15">
        <f>T107/T106-1</f>
        <v>1.3540956737919219E-2</v>
      </c>
      <c r="AP107" s="15">
        <f>U107/U106-1</f>
        <v>1.6001629516937177E-2</v>
      </c>
      <c r="AQ107" s="17">
        <v>98</v>
      </c>
      <c r="AR107" s="25">
        <v>1</v>
      </c>
      <c r="AS107" s="26">
        <v>0.90759999999999996</v>
      </c>
      <c r="AT107" s="26">
        <v>0.77329999999999999</v>
      </c>
      <c r="AU107" s="25">
        <v>109.49</v>
      </c>
      <c r="AV107" s="17">
        <v>98</v>
      </c>
      <c r="AW107" s="15">
        <f t="shared" si="85"/>
        <v>0</v>
      </c>
      <c r="AX107" s="15">
        <f t="shared" si="86"/>
        <v>-1.2009695901277984E-2</v>
      </c>
      <c r="AY107" s="15">
        <f t="shared" si="87"/>
        <v>-6.4657959394798237E-4</v>
      </c>
      <c r="AZ107" s="15">
        <f t="shared" si="88"/>
        <v>-1.3334551100557035E-2</v>
      </c>
      <c r="BA107" s="17">
        <v>98</v>
      </c>
      <c r="BB107" s="16" cm="1">
        <f t="array" ref="BB107">(1+W107)*(1+INDEX(fx_rets,$BA107,BB$7))-1</f>
        <v>1.0978270436026172E-3</v>
      </c>
      <c r="BC107" s="16" cm="1">
        <f t="array" ref="BC107">(1+X107)*(1+INDEX(fx_rets,$BA107,BC$7))-1</f>
        <v>-3.1985221522146112E-4</v>
      </c>
      <c r="BD107" s="16" cm="1">
        <f t="array" ref="BD107">(1+Y107)*(1+INDEX(fx_rets,$BA107,BD$7))-1</f>
        <v>-2.2206421731714165E-3</v>
      </c>
      <c r="BE107" s="16" cm="1">
        <f t="array" ref="BE107">(1+Z107)*(1+INDEX(fx_rets,$BA107,BE$7))-1</f>
        <v>9.0396543563886489E-4</v>
      </c>
      <c r="BF107" s="16" cm="1">
        <f t="array" ref="BF107">(1+AA107)*(1+INDEX(fx_rets,$BA107,BF$7))-1</f>
        <v>2.3769364419035099E-4</v>
      </c>
      <c r="BG107" s="16" cm="1">
        <f t="array" ref="BG107">(1+AB107)*(1+INDEX(fx_rets,$BA107,BG$7))-1</f>
        <v>-1.262907701818039E-2</v>
      </c>
      <c r="BH107" s="16" cm="1">
        <f t="array" ref="BH107">(1+AC107)*(1+INDEX(fx_rets,$BA107,BH$7))-1</f>
        <v>-1.3275748454501524E-2</v>
      </c>
      <c r="BI107" s="16" cm="1">
        <f t="array" ref="BI107">(1+AD107)*(1+INDEX(fx_rets,$BA107,BI$7))-1</f>
        <v>-1.4277355155075555E-2</v>
      </c>
      <c r="BJ107" s="16" cm="1">
        <f t="array" ref="BJ107">(1+AE107)*(1+INDEX(fx_rets,$BA107,BJ$7))-1</f>
        <v>-3.2588635932195853E-4</v>
      </c>
      <c r="BK107" s="16" cm="1">
        <f t="array" ref="BK107">(1+AF107)*(1+INDEX(fx_rets,$BA107,BK$7))-1</f>
        <v>-1.6076360991127414E-3</v>
      </c>
      <c r="BL107" s="16" cm="1">
        <f t="array" ref="BL107">(1+AG107)*(1+INDEX(fx_rets,$BA107,BL$7))-1</f>
        <v>-3.5926175539879868E-3</v>
      </c>
      <c r="BM107" s="16" cm="1">
        <f t="array" ref="BM107">(1+AH107)*(1+INDEX(fx_rets,$BA107,BM$7))-1</f>
        <v>4.3846542534176081E-4</v>
      </c>
      <c r="BN107" s="16" cm="1">
        <f t="array" ref="BN107">(1+AI107)*(1+INDEX(fx_rets,$BA107,BN$7))-1</f>
        <v>5.9339880841058346E-5</v>
      </c>
      <c r="BO107" s="16" cm="1">
        <f t="array" ref="BO107">(1+AJ107)*(1+INDEX(fx_rets,$BA107,BO$7))-1</f>
        <v>-1.371739505868963E-2</v>
      </c>
      <c r="BP107" s="16" cm="1">
        <f t="array" ref="BP107">(1+AK107)*(1+INDEX(fx_rets,$BA107,BP$7))-1</f>
        <v>-1.4528206565920354E-2</v>
      </c>
      <c r="BQ107" s="16" cm="1">
        <f t="array" ref="BQ107">(1+AL107)*(1+INDEX(fx_rets,$BA107,BQ$7))-1</f>
        <v>-1.6160965190989529E-2</v>
      </c>
      <c r="BR107" s="16" cm="1">
        <f t="array" ref="BR107">(1+AM107)*(1+INDEX(fx_rets,$BA107,BR$7))-1</f>
        <v>3.56223719958777E-2</v>
      </c>
      <c r="BS107" s="16" cm="1">
        <f t="array" ref="BS107">(1+AN107)*(1+INDEX(fx_rets,$BA107,BS$7))-1</f>
        <v>1.5173393274889646E-2</v>
      </c>
      <c r="BT107" s="16" cm="1">
        <f t="array" ref="BT107">(1+AO107)*(1+INDEX(fx_rets,$BA107,BT$7))-1</f>
        <v>1.2885621837662065E-2</v>
      </c>
      <c r="BU107" s="16" cm="1">
        <f t="array" ref="BU107">(1+AP107)*(1+INDEX(fx_rets,$BA107,BU$7))-1</f>
        <v>2.453703869894408E-3</v>
      </c>
      <c r="BV107" s="17">
        <v>98</v>
      </c>
      <c r="BW107" s="15">
        <f>SUMPRODUCT(base_fx_wts,AW107:AZ107)</f>
        <v>0</v>
      </c>
      <c r="BX107" s="17">
        <v>98</v>
      </c>
      <c r="BY107" s="16">
        <f>(1+BB107)/(1+$BW107)-1</f>
        <v>1.0978270436026172E-3</v>
      </c>
      <c r="BZ107" s="16">
        <f>(1+BC107)/(1+$BW107)-1</f>
        <v>-3.1985221522146112E-4</v>
      </c>
      <c r="CA107" s="16">
        <f>(1+BD107)/(1+$BW107)-1</f>
        <v>-2.2206421731714165E-3</v>
      </c>
      <c r="CB107" s="16">
        <f>(1+BE107)/(1+$BW107)-1</f>
        <v>9.0396543563886489E-4</v>
      </c>
      <c r="CC107" s="16">
        <f>(1+BF107)/(1+$BW107)-1</f>
        <v>2.3769364419035099E-4</v>
      </c>
      <c r="CD107" s="16">
        <f>(1+BG107)/(1+$BW107)-1</f>
        <v>-1.262907701818039E-2</v>
      </c>
      <c r="CE107" s="16">
        <f>(1+BH107)/(1+$BW107)-1</f>
        <v>-1.3275748454501524E-2</v>
      </c>
      <c r="CF107" s="16">
        <f>(1+BI107)/(1+$BW107)-1</f>
        <v>-1.4277355155075555E-2</v>
      </c>
      <c r="CG107" s="16">
        <f>(1+BJ107)/(1+$BW107)-1</f>
        <v>-3.2588635932195853E-4</v>
      </c>
      <c r="CH107" s="16">
        <f>(1+BK107)/(1+$BW107)-1</f>
        <v>-1.6076360991127414E-3</v>
      </c>
      <c r="CI107" s="16">
        <f>(1+BL107)/(1+$BW107)-1</f>
        <v>-3.5926175539879868E-3</v>
      </c>
      <c r="CJ107" s="16">
        <f>(1+BM107)/(1+$BW107)-1</f>
        <v>4.3846542534176081E-4</v>
      </c>
      <c r="CK107" s="16">
        <f>(1+BN107)/(1+$BW107)-1</f>
        <v>5.9339880841058346E-5</v>
      </c>
      <c r="CL107" s="16">
        <f>(1+BO107)/(1+$BW107)-1</f>
        <v>-1.371739505868963E-2</v>
      </c>
      <c r="CM107" s="16">
        <f>(1+BP107)/(1+$BW107)-1</f>
        <v>-1.4528206565920354E-2</v>
      </c>
      <c r="CN107" s="16">
        <f>(1+BQ107)/(1+$BW107)-1</f>
        <v>-1.6160965190989529E-2</v>
      </c>
      <c r="CO107" s="16">
        <f>(1+BR107)/(1+$BW107)-1</f>
        <v>3.56223719958777E-2</v>
      </c>
      <c r="CP107" s="16">
        <f>(1+BS107)/(1+$BW107)-1</f>
        <v>1.5173393274889646E-2</v>
      </c>
      <c r="CQ107" s="16">
        <f>(1+BT107)/(1+$BW107)-1</f>
        <v>1.2885621837662065E-2</v>
      </c>
      <c r="CR107" s="16">
        <f>(1+BU107)/(1+$BW107)-1</f>
        <v>2.453703869894408E-3</v>
      </c>
    </row>
    <row r="108" spans="1:96" x14ac:dyDescent="0.2">
      <c r="A108" s="17">
        <v>99</v>
      </c>
      <c r="B108" s="25">
        <v>216.459</v>
      </c>
      <c r="C108" s="25">
        <v>1227.7719999999999</v>
      </c>
      <c r="D108" s="25">
        <v>2108.3330000000001</v>
      </c>
      <c r="E108" s="25">
        <v>1814.39</v>
      </c>
      <c r="F108" s="25">
        <v>2376.2280000000001</v>
      </c>
      <c r="G108" s="25">
        <v>140.244</v>
      </c>
      <c r="H108" s="25">
        <v>361.26600000000002</v>
      </c>
      <c r="I108" s="25">
        <v>504.00400000000002</v>
      </c>
      <c r="J108" s="25">
        <v>109.221</v>
      </c>
      <c r="K108" s="25">
        <v>673.56100000000004</v>
      </c>
      <c r="L108" s="25">
        <v>870.28599999999994</v>
      </c>
      <c r="M108" s="25">
        <v>297.91899999999998</v>
      </c>
      <c r="N108" s="25">
        <v>346.89800000000002</v>
      </c>
      <c r="O108" s="25">
        <v>103.021</v>
      </c>
      <c r="P108" s="25">
        <v>193.827</v>
      </c>
      <c r="Q108" s="25">
        <v>258.37799999999999</v>
      </c>
      <c r="R108" s="25">
        <v>5805.15</v>
      </c>
      <c r="S108" s="25">
        <v>3745.15</v>
      </c>
      <c r="T108" s="25">
        <v>7542.44</v>
      </c>
      <c r="U108" s="25">
        <v>23656.62</v>
      </c>
      <c r="V108" s="17">
        <v>99</v>
      </c>
      <c r="W108" s="15">
        <f t="shared" si="84"/>
        <v>1.5778417346079543E-3</v>
      </c>
      <c r="X108" s="15">
        <f>C108/C107-1</f>
        <v>2.1205151268308686E-3</v>
      </c>
      <c r="Y108" s="15">
        <f>D108/D107-1</f>
        <v>2.7137801676757611E-4</v>
      </c>
      <c r="Z108" s="15">
        <f>E108/E107-1</f>
        <v>3.4688001557421355E-3</v>
      </c>
      <c r="AA108" s="15">
        <f>F108/F107-1</f>
        <v>4.7688111799404354E-3</v>
      </c>
      <c r="AB108" s="15">
        <f>G108/G107-1</f>
        <v>-2.7800945232125951E-4</v>
      </c>
      <c r="AC108" s="15">
        <f>H108/H107-1</f>
        <v>-1.0010286814072789E-3</v>
      </c>
      <c r="AD108" s="15">
        <f>I108/I107-1</f>
        <v>-3.8974180593545071E-3</v>
      </c>
      <c r="AE108" s="15">
        <f>J108/J107-1</f>
        <v>1.0815467952303148E-3</v>
      </c>
      <c r="AF108" s="15">
        <f>K108/K107-1</f>
        <v>5.7488851322262668E-4</v>
      </c>
      <c r="AG108" s="15">
        <f>L108/L107-1</f>
        <v>-2.2722374316151983E-3</v>
      </c>
      <c r="AH108" s="15">
        <f>M108/M107-1</f>
        <v>3.4591703380353334E-3</v>
      </c>
      <c r="AI108" s="15">
        <f>N108/N107-1</f>
        <v>3.5554244088999987E-3</v>
      </c>
      <c r="AJ108" s="15">
        <f>O108/O107-1</f>
        <v>-2.6201381880286423E-4</v>
      </c>
      <c r="AK108" s="15">
        <f>P108/P107-1</f>
        <v>-9.6384796973425502E-4</v>
      </c>
      <c r="AL108" s="15">
        <f>Q108/Q107-1</f>
        <v>-2.3129467095532874E-3</v>
      </c>
      <c r="AM108" s="15">
        <f>R108/R107-1</f>
        <v>2.9703655220489233E-2</v>
      </c>
      <c r="AN108" s="15">
        <f>S108/S107-1</f>
        <v>1.1224274890781372E-2</v>
      </c>
      <c r="AO108" s="15">
        <f>T108/T107-1</f>
        <v>2.6667011500667748E-2</v>
      </c>
      <c r="AP108" s="15">
        <f>U108/U107-1</f>
        <v>1.5571022640681553E-2</v>
      </c>
      <c r="AQ108" s="17">
        <v>99</v>
      </c>
      <c r="AR108" s="25">
        <v>1</v>
      </c>
      <c r="AS108" s="26">
        <v>0.89190000000000003</v>
      </c>
      <c r="AT108" s="26">
        <v>0.75429999999999997</v>
      </c>
      <c r="AU108" s="25">
        <v>108.61</v>
      </c>
      <c r="AV108" s="17">
        <v>99</v>
      </c>
      <c r="AW108" s="15">
        <f t="shared" si="85"/>
        <v>0</v>
      </c>
      <c r="AX108" s="15">
        <f t="shared" si="86"/>
        <v>1.7602870276936855E-2</v>
      </c>
      <c r="AY108" s="15">
        <f t="shared" si="87"/>
        <v>2.518891687657443E-2</v>
      </c>
      <c r="AZ108" s="15">
        <f t="shared" si="88"/>
        <v>8.1023846791270504E-3</v>
      </c>
      <c r="BA108" s="17">
        <v>99</v>
      </c>
      <c r="BB108" s="16" cm="1">
        <f t="array" ref="BB108">(1+W108)*(1+INDEX(fx_rets,$BA108,BB$7))-1</f>
        <v>1.5778417346079543E-3</v>
      </c>
      <c r="BC108" s="16" cm="1">
        <f t="array" ref="BC108">(1+X108)*(1+INDEX(fx_rets,$BA108,BC$7))-1</f>
        <v>2.1205151268308686E-3</v>
      </c>
      <c r="BD108" s="16" cm="1">
        <f t="array" ref="BD108">(1+Y108)*(1+INDEX(fx_rets,$BA108,BD$7))-1</f>
        <v>2.7137801676757611E-4</v>
      </c>
      <c r="BE108" s="16" cm="1">
        <f t="array" ref="BE108">(1+Z108)*(1+INDEX(fx_rets,$BA108,BE$7))-1</f>
        <v>3.4688001557421355E-3</v>
      </c>
      <c r="BF108" s="16" cm="1">
        <f t="array" ref="BF108">(1+AA108)*(1+INDEX(fx_rets,$BA108,BF$7))-1</f>
        <v>4.7688111799404354E-3</v>
      </c>
      <c r="BG108" s="16" cm="1">
        <f t="array" ref="BG108">(1+AB108)*(1+INDEX(fx_rets,$BA108,BG$7))-1</f>
        <v>1.7319967060290598E-2</v>
      </c>
      <c r="BH108" s="16" cm="1">
        <f t="array" ref="BH108">(1+AC108)*(1+INDEX(fx_rets,$BA108,BH$7))-1</f>
        <v>1.6584220617507306E-2</v>
      </c>
      <c r="BI108" s="16" cm="1">
        <f t="array" ref="BI108">(1+AD108)*(1+INDEX(fx_rets,$BA108,BI$7))-1</f>
        <v>1.3636846473068509E-2</v>
      </c>
      <c r="BJ108" s="16" cm="1">
        <f t="array" ref="BJ108">(1+AE108)*(1+INDEX(fx_rets,$BA108,BJ$7))-1</f>
        <v>2.6297706664127896E-2</v>
      </c>
      <c r="BK108" s="16" cm="1">
        <f t="array" ref="BK108">(1+AF108)*(1+INDEX(fx_rets,$BA108,BK$7))-1</f>
        <v>2.5778286208769874E-2</v>
      </c>
      <c r="BL108" s="16" cm="1">
        <f t="array" ref="BL108">(1+AG108)*(1+INDEX(fx_rets,$BA108,BL$7))-1</f>
        <v>2.2859444245170391E-2</v>
      </c>
      <c r="BM108" s="16" cm="1">
        <f t="array" ref="BM108">(1+AH108)*(1+INDEX(fx_rets,$BA108,BM$7))-1</f>
        <v>2.873521996871653E-2</v>
      </c>
      <c r="BN108" s="16" cm="1">
        <f t="array" ref="BN108">(1+AI108)*(1+INDEX(fx_rets,$BA108,BN$7))-1</f>
        <v>2.8833898575371109E-2</v>
      </c>
      <c r="BO108" s="16" cm="1">
        <f t="array" ref="BO108">(1+AJ108)*(1+INDEX(fx_rets,$BA108,BO$7))-1</f>
        <v>7.8382479235730163E-3</v>
      </c>
      <c r="BP108" s="16" cm="1">
        <f t="array" ref="BP108">(1+AK108)*(1+INDEX(fx_rets,$BA108,BP$7))-1</f>
        <v>7.1307272423697388E-3</v>
      </c>
      <c r="BQ108" s="16" cm="1">
        <f t="array" ref="BQ108">(1+AL108)*(1+INDEX(fx_rets,$BA108,BQ$7))-1</f>
        <v>5.7706975855906784E-3</v>
      </c>
      <c r="BR108" s="16" cm="1">
        <f t="array" ref="BR108">(1+AM108)*(1+INDEX(fx_rets,$BA108,BR$7))-1</f>
        <v>2.9703655220489233E-2</v>
      </c>
      <c r="BS108" s="16" cm="1">
        <f t="array" ref="BS108">(1+AN108)*(1+INDEX(fx_rets,$BA108,BS$7))-1</f>
        <v>2.9024724622573439E-2</v>
      </c>
      <c r="BT108" s="16" cm="1">
        <f t="array" ref="BT108">(1+AO108)*(1+INDEX(fx_rets,$BA108,BT$7))-1</f>
        <v>5.2527641513279155E-2</v>
      </c>
      <c r="BU108" s="16" cm="1">
        <f t="array" ref="BU108">(1+AP108)*(1+INDEX(fx_rets,$BA108,BU$7))-1</f>
        <v>2.3799569735090786E-2</v>
      </c>
      <c r="BV108" s="17">
        <v>99</v>
      </c>
      <c r="BW108" s="15">
        <f>SUMPRODUCT(base_fx_wts,AW108:AZ108)</f>
        <v>0</v>
      </c>
      <c r="BX108" s="17">
        <v>99</v>
      </c>
      <c r="BY108" s="16">
        <f>(1+BB108)/(1+$BW108)-1</f>
        <v>1.5778417346079543E-3</v>
      </c>
      <c r="BZ108" s="16">
        <f>(1+BC108)/(1+$BW108)-1</f>
        <v>2.1205151268308686E-3</v>
      </c>
      <c r="CA108" s="16">
        <f>(1+BD108)/(1+$BW108)-1</f>
        <v>2.7137801676757611E-4</v>
      </c>
      <c r="CB108" s="16">
        <f>(1+BE108)/(1+$BW108)-1</f>
        <v>3.4688001557421355E-3</v>
      </c>
      <c r="CC108" s="16">
        <f>(1+BF108)/(1+$BW108)-1</f>
        <v>4.7688111799404354E-3</v>
      </c>
      <c r="CD108" s="16">
        <f>(1+BG108)/(1+$BW108)-1</f>
        <v>1.7319967060290598E-2</v>
      </c>
      <c r="CE108" s="16">
        <f>(1+BH108)/(1+$BW108)-1</f>
        <v>1.6584220617507306E-2</v>
      </c>
      <c r="CF108" s="16">
        <f>(1+BI108)/(1+$BW108)-1</f>
        <v>1.3636846473068509E-2</v>
      </c>
      <c r="CG108" s="16">
        <f>(1+BJ108)/(1+$BW108)-1</f>
        <v>2.6297706664127896E-2</v>
      </c>
      <c r="CH108" s="16">
        <f>(1+BK108)/(1+$BW108)-1</f>
        <v>2.5778286208769874E-2</v>
      </c>
      <c r="CI108" s="16">
        <f>(1+BL108)/(1+$BW108)-1</f>
        <v>2.2859444245170391E-2</v>
      </c>
      <c r="CJ108" s="16">
        <f>(1+BM108)/(1+$BW108)-1</f>
        <v>2.873521996871653E-2</v>
      </c>
      <c r="CK108" s="16">
        <f>(1+BN108)/(1+$BW108)-1</f>
        <v>2.8833898575371109E-2</v>
      </c>
      <c r="CL108" s="16">
        <f>(1+BO108)/(1+$BW108)-1</f>
        <v>7.8382479235730163E-3</v>
      </c>
      <c r="CM108" s="16">
        <f>(1+BP108)/(1+$BW108)-1</f>
        <v>7.1307272423697388E-3</v>
      </c>
      <c r="CN108" s="16">
        <f>(1+BQ108)/(1+$BW108)-1</f>
        <v>5.7706975855906784E-3</v>
      </c>
      <c r="CO108" s="16">
        <f>(1+BR108)/(1+$BW108)-1</f>
        <v>2.9703655220489233E-2</v>
      </c>
      <c r="CP108" s="16">
        <f>(1+BS108)/(1+$BW108)-1</f>
        <v>2.9024724622573439E-2</v>
      </c>
      <c r="CQ108" s="16">
        <f>(1+BT108)/(1+$BW108)-1</f>
        <v>5.2527641513279155E-2</v>
      </c>
      <c r="CR108" s="16">
        <f>(1+BU108)/(1+$BW108)-1</f>
        <v>2.3799569735090786E-2</v>
      </c>
    </row>
    <row r="109" spans="1:96" x14ac:dyDescent="0.2">
      <c r="A109" s="17">
        <v>100</v>
      </c>
      <c r="B109" s="25">
        <v>216.81200000000001</v>
      </c>
      <c r="C109" s="25">
        <v>1234.414</v>
      </c>
      <c r="D109" s="25">
        <v>2137.6759999999999</v>
      </c>
      <c r="E109" s="25">
        <v>1824.752</v>
      </c>
      <c r="F109" s="25">
        <v>2406.8440000000001</v>
      </c>
      <c r="G109" s="25">
        <v>140.11600000000001</v>
      </c>
      <c r="H109" s="25">
        <v>361.41399999999999</v>
      </c>
      <c r="I109" s="25">
        <v>506.92599999999999</v>
      </c>
      <c r="J109" s="25">
        <v>109.253</v>
      </c>
      <c r="K109" s="25">
        <v>674.61599999999999</v>
      </c>
      <c r="L109" s="25">
        <v>876.36699999999996</v>
      </c>
      <c r="M109" s="25">
        <v>299.03300000000002</v>
      </c>
      <c r="N109" s="25">
        <v>350.29500000000002</v>
      </c>
      <c r="O109" s="25">
        <v>103.014</v>
      </c>
      <c r="P109" s="25">
        <v>193.90100000000001</v>
      </c>
      <c r="Q109" s="25">
        <v>258.77999999999997</v>
      </c>
      <c r="R109" s="25">
        <v>5800.72</v>
      </c>
      <c r="S109" s="25">
        <v>3640.91</v>
      </c>
      <c r="T109" s="25">
        <v>7286.01</v>
      </c>
      <c r="U109" s="25">
        <v>23205.18</v>
      </c>
      <c r="V109" s="17">
        <v>100</v>
      </c>
      <c r="W109" s="15">
        <f t="shared" si="84"/>
        <v>1.6307938223867335E-3</v>
      </c>
      <c r="X109" s="15">
        <f>C109/C108-1</f>
        <v>5.4097992135349049E-3</v>
      </c>
      <c r="Y109" s="15">
        <f>D109/D108-1</f>
        <v>1.3917630658913938E-2</v>
      </c>
      <c r="Z109" s="15">
        <f>E109/E108-1</f>
        <v>5.7110103120057154E-3</v>
      </c>
      <c r="AA109" s="15">
        <f>F109/F108-1</f>
        <v>1.2884285514689564E-2</v>
      </c>
      <c r="AB109" s="15">
        <f>G109/G108-1</f>
        <v>-9.1269501725554925E-4</v>
      </c>
      <c r="AC109" s="15">
        <f>H109/H108-1</f>
        <v>4.096704367417825E-4</v>
      </c>
      <c r="AD109" s="15">
        <f>I109/I108-1</f>
        <v>5.7975730351345067E-3</v>
      </c>
      <c r="AE109" s="15">
        <f>J109/J108-1</f>
        <v>2.9298394997301358E-4</v>
      </c>
      <c r="AF109" s="15">
        <f>K109/K108-1</f>
        <v>1.5663020869676192E-3</v>
      </c>
      <c r="AG109" s="15">
        <f>L109/L108-1</f>
        <v>6.9873581788055805E-3</v>
      </c>
      <c r="AH109" s="15">
        <f>M109/M108-1</f>
        <v>3.7392714126995852E-3</v>
      </c>
      <c r="AI109" s="15">
        <f>N109/N108-1</f>
        <v>9.7925038483934745E-3</v>
      </c>
      <c r="AJ109" s="15">
        <f>O109/O108-1</f>
        <v>-6.7947311713223435E-5</v>
      </c>
      <c r="AK109" s="15">
        <f>P109/P108-1</f>
        <v>3.8178375561725986E-4</v>
      </c>
      <c r="AL109" s="15">
        <f>Q109/Q108-1</f>
        <v>1.5558600190417327E-3</v>
      </c>
      <c r="AM109" s="15">
        <f>R109/R108-1</f>
        <v>-7.6311550950436402E-4</v>
      </c>
      <c r="AN109" s="15">
        <f>S109/S108-1</f>
        <v>-2.7833331108233383E-2</v>
      </c>
      <c r="AO109" s="15">
        <f>T109/T108-1</f>
        <v>-3.3998281723155777E-2</v>
      </c>
      <c r="AP109" s="15">
        <f>U109/U108-1</f>
        <v>-1.9083030458281858E-2</v>
      </c>
      <c r="AQ109" s="17">
        <v>100</v>
      </c>
      <c r="AR109" s="25">
        <v>1</v>
      </c>
      <c r="AS109" s="26">
        <v>0.90149999999999997</v>
      </c>
      <c r="AT109" s="26">
        <v>0.75719999999999998</v>
      </c>
      <c r="AU109" s="25">
        <v>108.35</v>
      </c>
      <c r="AV109" s="17">
        <v>100</v>
      </c>
      <c r="AW109" s="15">
        <f t="shared" si="85"/>
        <v>0</v>
      </c>
      <c r="AX109" s="15">
        <f t="shared" si="86"/>
        <v>-1.0648918469217894E-2</v>
      </c>
      <c r="AY109" s="15">
        <f t="shared" si="87"/>
        <v>-3.8298996302166266E-3</v>
      </c>
      <c r="AZ109" s="15">
        <f t="shared" si="88"/>
        <v>2.3996308260267885E-3</v>
      </c>
      <c r="BA109" s="17">
        <v>100</v>
      </c>
      <c r="BB109" s="16" cm="1">
        <f t="array" ref="BB109">(1+W109)*(1+INDEX(fx_rets,$BA109,BB$7))-1</f>
        <v>1.6307938223867335E-3</v>
      </c>
      <c r="BC109" s="16" cm="1">
        <f t="array" ref="BC109">(1+X109)*(1+INDEX(fx_rets,$BA109,BC$7))-1</f>
        <v>5.4097992135349049E-3</v>
      </c>
      <c r="BD109" s="16" cm="1">
        <f t="array" ref="BD109">(1+Y109)*(1+INDEX(fx_rets,$BA109,BD$7))-1</f>
        <v>1.3917630658913938E-2</v>
      </c>
      <c r="BE109" s="16" cm="1">
        <f t="array" ref="BE109">(1+Z109)*(1+INDEX(fx_rets,$BA109,BE$7))-1</f>
        <v>5.7110103120057154E-3</v>
      </c>
      <c r="BF109" s="16" cm="1">
        <f t="array" ref="BF109">(1+AA109)*(1+INDEX(fx_rets,$BA109,BF$7))-1</f>
        <v>1.2884285514689564E-2</v>
      </c>
      <c r="BG109" s="16" cm="1">
        <f t="array" ref="BG109">(1+AB109)*(1+INDEX(fx_rets,$BA109,BG$7))-1</f>
        <v>-1.1551894271647378E-2</v>
      </c>
      <c r="BH109" s="16" cm="1">
        <f t="array" ref="BH109">(1+AC109)*(1+INDEX(fx_rets,$BA109,BH$7))-1</f>
        <v>-1.024361057955625E-2</v>
      </c>
      <c r="BI109" s="16" cm="1">
        <f t="array" ref="BI109">(1+AD109)*(1+INDEX(fx_rets,$BA109,BI$7))-1</f>
        <v>-4.9130833166538546E-3</v>
      </c>
      <c r="BJ109" s="16" cm="1">
        <f t="array" ref="BJ109">(1+AE109)*(1+INDEX(fx_rets,$BA109,BJ$7))-1</f>
        <v>-3.5380377793652329E-3</v>
      </c>
      <c r="BK109" s="16" cm="1">
        <f t="array" ref="BK109">(1+AF109)*(1+INDEX(fx_rets,$BA109,BK$7))-1</f>
        <v>-2.2695963230326965E-3</v>
      </c>
      <c r="BL109" s="16" cm="1">
        <f t="array" ref="BL109">(1+AG109)*(1+INDEX(fx_rets,$BA109,BL$7))-1</f>
        <v>3.1306976680838261E-3</v>
      </c>
      <c r="BM109" s="16" cm="1">
        <f t="array" ref="BM109">(1+AH109)*(1+INDEX(fx_rets,$BA109,BM$7))-1</f>
        <v>-1.0494925171777858E-4</v>
      </c>
      <c r="BN109" s="16" cm="1">
        <f t="array" ref="BN109">(1+AI109)*(1+INDEX(fx_rets,$BA109,BN$7))-1</f>
        <v>5.925099911308962E-3</v>
      </c>
      <c r="BO109" s="16" cm="1">
        <f t="array" ref="BO109">(1+AJ109)*(1+INDEX(fx_rets,$BA109,BO$7))-1</f>
        <v>2.3315204658498345E-3</v>
      </c>
      <c r="BP109" s="16" cm="1">
        <f t="array" ref="BP109">(1+AK109)*(1+INDEX(fx_rets,$BA109,BP$7))-1</f>
        <v>2.7823307217129667E-3</v>
      </c>
      <c r="BQ109" s="16" cm="1">
        <f t="array" ref="BQ109">(1+AL109)*(1+INDEX(fx_rets,$BA109,BQ$7))-1</f>
        <v>3.9592243347312817E-3</v>
      </c>
      <c r="BR109" s="16" cm="1">
        <f t="array" ref="BR109">(1+AM109)*(1+INDEX(fx_rets,$BA109,BR$7))-1</f>
        <v>-7.6311550950436402E-4</v>
      </c>
      <c r="BS109" s="16" cm="1">
        <f t="array" ref="BS109">(1+AN109)*(1+INDEX(fx_rets,$BA109,BS$7))-1</f>
        <v>-3.8185854703752908E-2</v>
      </c>
      <c r="BT109" s="16" cm="1">
        <f t="array" ref="BT109">(1+AO109)*(1+INDEX(fx_rets,$BA109,BT$7))-1</f>
        <v>-3.7697971346772885E-2</v>
      </c>
      <c r="BU109" s="16" cm="1">
        <f t="array" ref="BU109">(1+AP109)*(1+INDEX(fx_rets,$BA109,BU$7))-1</f>
        <v>-1.6729191860396786E-2</v>
      </c>
      <c r="BV109" s="17">
        <v>100</v>
      </c>
      <c r="BW109" s="15">
        <f>SUMPRODUCT(base_fx_wts,AW109:AZ109)</f>
        <v>0</v>
      </c>
      <c r="BX109" s="17">
        <v>100</v>
      </c>
      <c r="BY109" s="16">
        <f>(1+BB109)/(1+$BW109)-1</f>
        <v>1.6307938223867335E-3</v>
      </c>
      <c r="BZ109" s="16">
        <f>(1+BC109)/(1+$BW109)-1</f>
        <v>5.4097992135349049E-3</v>
      </c>
      <c r="CA109" s="16">
        <f>(1+BD109)/(1+$BW109)-1</f>
        <v>1.3917630658913938E-2</v>
      </c>
      <c r="CB109" s="16">
        <f>(1+BE109)/(1+$BW109)-1</f>
        <v>5.7110103120057154E-3</v>
      </c>
      <c r="CC109" s="16">
        <f>(1+BF109)/(1+$BW109)-1</f>
        <v>1.2884285514689564E-2</v>
      </c>
      <c r="CD109" s="16">
        <f>(1+BG109)/(1+$BW109)-1</f>
        <v>-1.1551894271647378E-2</v>
      </c>
      <c r="CE109" s="16">
        <f>(1+BH109)/(1+$BW109)-1</f>
        <v>-1.024361057955625E-2</v>
      </c>
      <c r="CF109" s="16">
        <f>(1+BI109)/(1+$BW109)-1</f>
        <v>-4.9130833166538546E-3</v>
      </c>
      <c r="CG109" s="16">
        <f>(1+BJ109)/(1+$BW109)-1</f>
        <v>-3.5380377793652329E-3</v>
      </c>
      <c r="CH109" s="16">
        <f>(1+BK109)/(1+$BW109)-1</f>
        <v>-2.2695963230326965E-3</v>
      </c>
      <c r="CI109" s="16">
        <f>(1+BL109)/(1+$BW109)-1</f>
        <v>3.1306976680838261E-3</v>
      </c>
      <c r="CJ109" s="16">
        <f>(1+BM109)/(1+$BW109)-1</f>
        <v>-1.0494925171777858E-4</v>
      </c>
      <c r="CK109" s="16">
        <f>(1+BN109)/(1+$BW109)-1</f>
        <v>5.925099911308962E-3</v>
      </c>
      <c r="CL109" s="16">
        <f>(1+BO109)/(1+$BW109)-1</f>
        <v>2.3315204658498345E-3</v>
      </c>
      <c r="CM109" s="16">
        <f>(1+BP109)/(1+$BW109)-1</f>
        <v>2.7823307217129667E-3</v>
      </c>
      <c r="CN109" s="16">
        <f>(1+BQ109)/(1+$BW109)-1</f>
        <v>3.9592243347312817E-3</v>
      </c>
      <c r="CO109" s="16">
        <f>(1+BR109)/(1+$BW109)-1</f>
        <v>-7.6311550950436402E-4</v>
      </c>
      <c r="CP109" s="16">
        <f>(1+BS109)/(1+$BW109)-1</f>
        <v>-3.8185854703752908E-2</v>
      </c>
      <c r="CQ109" s="16">
        <f>(1+BT109)/(1+$BW109)-1</f>
        <v>-3.7697971346772885E-2</v>
      </c>
      <c r="CR109" s="16">
        <f>(1+BU109)/(1+$BW109)-1</f>
        <v>-1.6729191860396786E-2</v>
      </c>
    </row>
    <row r="110" spans="1:96" x14ac:dyDescent="0.2">
      <c r="A110" s="17">
        <v>101</v>
      </c>
      <c r="B110" s="25">
        <v>217.39500000000001</v>
      </c>
      <c r="C110" s="25">
        <v>1245.163</v>
      </c>
      <c r="D110" s="25">
        <v>2172.6559999999999</v>
      </c>
      <c r="E110" s="25">
        <v>1835.27</v>
      </c>
      <c r="F110" s="25">
        <v>2428.6239999999998</v>
      </c>
      <c r="G110" s="25">
        <v>140.09800000000001</v>
      </c>
      <c r="H110" s="25">
        <v>361.88799999999998</v>
      </c>
      <c r="I110" s="25">
        <v>508.654</v>
      </c>
      <c r="J110" s="25">
        <v>109.36499999999999</v>
      </c>
      <c r="K110" s="25">
        <v>676.44200000000001</v>
      </c>
      <c r="L110" s="25">
        <v>880.01599999999996</v>
      </c>
      <c r="M110" s="25">
        <v>299.10000000000002</v>
      </c>
      <c r="N110" s="25">
        <v>349.99</v>
      </c>
      <c r="O110" s="25">
        <v>103.027</v>
      </c>
      <c r="P110" s="25">
        <v>194.19800000000001</v>
      </c>
      <c r="Q110" s="25">
        <v>259.69799999999998</v>
      </c>
      <c r="R110" s="25">
        <v>5320.09</v>
      </c>
      <c r="S110" s="25">
        <v>3329.49</v>
      </c>
      <c r="T110" s="25">
        <v>6580.61</v>
      </c>
      <c r="U110" s="25">
        <v>21142.959999999999</v>
      </c>
      <c r="V110" s="17">
        <v>101</v>
      </c>
      <c r="W110" s="15">
        <f t="shared" si="84"/>
        <v>2.6889655554120928E-3</v>
      </c>
      <c r="X110" s="15">
        <f>C110/C109-1</f>
        <v>8.7077755112952016E-3</v>
      </c>
      <c r="Y110" s="15">
        <f>D110/D109-1</f>
        <v>1.6363564918163487E-2</v>
      </c>
      <c r="Z110" s="15">
        <f>E110/E109-1</f>
        <v>5.7640709532034151E-3</v>
      </c>
      <c r="AA110" s="15">
        <f>F110/F109-1</f>
        <v>9.0491947130764139E-3</v>
      </c>
      <c r="AB110" s="15">
        <f>G110/G109-1</f>
        <v>-1.2846498615437518E-4</v>
      </c>
      <c r="AC110" s="15">
        <f>H110/H109-1</f>
        <v>1.3115153259142254E-3</v>
      </c>
      <c r="AD110" s="15">
        <f>I110/I109-1</f>
        <v>3.4087815578605074E-3</v>
      </c>
      <c r="AE110" s="15">
        <f>J110/J109-1</f>
        <v>1.025143474320922E-3</v>
      </c>
      <c r="AF110" s="15">
        <f>K110/K109-1</f>
        <v>2.7067250109691354E-3</v>
      </c>
      <c r="AG110" s="15">
        <f>L110/L109-1</f>
        <v>4.1637806991818849E-3</v>
      </c>
      <c r="AH110" s="15">
        <f>M110/M109-1</f>
        <v>2.2405553902071773E-4</v>
      </c>
      <c r="AI110" s="15">
        <f>N110/N109-1</f>
        <v>-8.7069470018130701E-4</v>
      </c>
      <c r="AJ110" s="15">
        <f>O110/O109-1</f>
        <v>1.2619643931888191E-4</v>
      </c>
      <c r="AK110" s="15">
        <f>P110/P109-1</f>
        <v>1.5317094806113207E-3</v>
      </c>
      <c r="AL110" s="15">
        <f>Q110/Q109-1</f>
        <v>3.5474147924878796E-3</v>
      </c>
      <c r="AM110" s="15">
        <f>R110/R109-1</f>
        <v>-8.2856955688259348E-2</v>
      </c>
      <c r="AN110" s="15">
        <f>S110/S109-1</f>
        <v>-8.5533561664528968E-2</v>
      </c>
      <c r="AO110" s="15">
        <f>T110/T109-1</f>
        <v>-9.6815678265607774E-2</v>
      </c>
      <c r="AP110" s="15">
        <f>U110/U109-1</f>
        <v>-8.8868950811844649E-2</v>
      </c>
      <c r="AQ110" s="17">
        <v>101</v>
      </c>
      <c r="AR110" s="25">
        <v>1</v>
      </c>
      <c r="AS110" s="26">
        <v>0.90690000000000004</v>
      </c>
      <c r="AT110" s="26">
        <v>0.78010000000000002</v>
      </c>
      <c r="AU110" s="25">
        <v>107.89</v>
      </c>
      <c r="AV110" s="17">
        <v>101</v>
      </c>
      <c r="AW110" s="15">
        <f t="shared" si="85"/>
        <v>0</v>
      </c>
      <c r="AX110" s="15">
        <f t="shared" si="86"/>
        <v>-5.9543499834602276E-3</v>
      </c>
      <c r="AY110" s="15">
        <f t="shared" si="87"/>
        <v>-2.9355210870401272E-2</v>
      </c>
      <c r="AZ110" s="15">
        <f t="shared" si="88"/>
        <v>4.2636018166650747E-3</v>
      </c>
      <c r="BA110" s="17">
        <v>101</v>
      </c>
      <c r="BB110" s="16" cm="1">
        <f t="array" ref="BB110">(1+W110)*(1+INDEX(fx_rets,$BA110,BB$7))-1</f>
        <v>2.6889655554120928E-3</v>
      </c>
      <c r="BC110" s="16" cm="1">
        <f t="array" ref="BC110">(1+X110)*(1+INDEX(fx_rets,$BA110,BC$7))-1</f>
        <v>8.7077755112952016E-3</v>
      </c>
      <c r="BD110" s="16" cm="1">
        <f t="array" ref="BD110">(1+Y110)*(1+INDEX(fx_rets,$BA110,BD$7))-1</f>
        <v>1.6363564918163487E-2</v>
      </c>
      <c r="BE110" s="16" cm="1">
        <f t="array" ref="BE110">(1+Z110)*(1+INDEX(fx_rets,$BA110,BE$7))-1</f>
        <v>5.7640709532034151E-3</v>
      </c>
      <c r="BF110" s="16" cm="1">
        <f t="array" ref="BF110">(1+AA110)*(1+INDEX(fx_rets,$BA110,BF$7))-1</f>
        <v>9.0491947130764139E-3</v>
      </c>
      <c r="BG110" s="16" cm="1">
        <f t="array" ref="BG110">(1+AB110)*(1+INDEX(fx_rets,$BA110,BG$7))-1</f>
        <v>-6.0820500441264302E-3</v>
      </c>
      <c r="BH110" s="16" cm="1">
        <f t="array" ref="BH110">(1+AC110)*(1+INDEX(fx_rets,$BA110,BH$7))-1</f>
        <v>-4.6506438788052051E-3</v>
      </c>
      <c r="BI110" s="16" cm="1">
        <f t="array" ref="BI110">(1+AD110)*(1+INDEX(fx_rets,$BA110,BI$7))-1</f>
        <v>-2.5658655040123879E-3</v>
      </c>
      <c r="BJ110" s="16" cm="1">
        <f t="array" ref="BJ110">(1+AE110)*(1+INDEX(fx_rets,$BA110,BJ$7))-1</f>
        <v>-2.8360160698941428E-2</v>
      </c>
      <c r="BK110" s="16" cm="1">
        <f t="array" ref="BK110">(1+AF110)*(1+INDEX(fx_rets,$BA110,BK$7))-1</f>
        <v>-2.6727942342897326E-2</v>
      </c>
      <c r="BL110" s="16" cm="1">
        <f t="array" ref="BL110">(1+AG110)*(1+INDEX(fx_rets,$BA110,BL$7))-1</f>
        <v>-2.5313658831661923E-2</v>
      </c>
      <c r="BM110" s="16" cm="1">
        <f t="array" ref="BM110">(1+AH110)*(1+INDEX(fx_rets,$BA110,BM$7))-1</f>
        <v>-2.9137732528975224E-2</v>
      </c>
      <c r="BN110" s="16" cm="1">
        <f t="array" ref="BN110">(1+AI110)*(1+INDEX(fx_rets,$BA110,BN$7))-1</f>
        <v>-3.0200346144054979E-2</v>
      </c>
      <c r="BO110" s="16" cm="1">
        <f t="array" ref="BO110">(1+AJ110)*(1+INDEX(fx_rets,$BA110,BO$7))-1</f>
        <v>4.3903363073518609E-3</v>
      </c>
      <c r="BP110" s="16" cm="1">
        <f t="array" ref="BP110">(1+AK110)*(1+INDEX(fx_rets,$BA110,BP$7))-1</f>
        <v>5.8018418966006013E-3</v>
      </c>
      <c r="BQ110" s="16" cm="1">
        <f t="array" ref="BQ110">(1+AL110)*(1+INDEX(fx_rets,$BA110,BQ$7))-1</f>
        <v>7.8261413733067275E-3</v>
      </c>
      <c r="BR110" s="16" cm="1">
        <f t="array" ref="BR110">(1+AM110)*(1+INDEX(fx_rets,$BA110,BR$7))-1</f>
        <v>-8.2856955688259348E-2</v>
      </c>
      <c r="BS110" s="16" cm="1">
        <f t="array" ref="BS110">(1+AN110)*(1+INDEX(fx_rets,$BA110,BS$7))-1</f>
        <v>-9.0978614886506715E-2</v>
      </c>
      <c r="BT110" s="16" cm="1">
        <f t="array" ref="BT110">(1+AO110)*(1+INDEX(fx_rets,$BA110,BT$7))-1</f>
        <v>-0.12332884448496118</v>
      </c>
      <c r="BU110" s="16" cm="1">
        <f t="array" ref="BU110">(1+AP110)*(1+INDEX(fx_rets,$BA110,BU$7))-1</f>
        <v>-8.4984250815306028E-2</v>
      </c>
      <c r="BV110" s="17">
        <v>101</v>
      </c>
      <c r="BW110" s="15">
        <f>SUMPRODUCT(base_fx_wts,AW110:AZ110)</f>
        <v>0</v>
      </c>
      <c r="BX110" s="17">
        <v>101</v>
      </c>
      <c r="BY110" s="16">
        <f>(1+BB110)/(1+$BW110)-1</f>
        <v>2.6889655554120928E-3</v>
      </c>
      <c r="BZ110" s="16">
        <f>(1+BC110)/(1+$BW110)-1</f>
        <v>8.7077755112952016E-3</v>
      </c>
      <c r="CA110" s="16">
        <f>(1+BD110)/(1+$BW110)-1</f>
        <v>1.6363564918163487E-2</v>
      </c>
      <c r="CB110" s="16">
        <f>(1+BE110)/(1+$BW110)-1</f>
        <v>5.7640709532034151E-3</v>
      </c>
      <c r="CC110" s="16">
        <f>(1+BF110)/(1+$BW110)-1</f>
        <v>9.0491947130764139E-3</v>
      </c>
      <c r="CD110" s="16">
        <f>(1+BG110)/(1+$BW110)-1</f>
        <v>-6.0820500441264302E-3</v>
      </c>
      <c r="CE110" s="16">
        <f>(1+BH110)/(1+$BW110)-1</f>
        <v>-4.6506438788052051E-3</v>
      </c>
      <c r="CF110" s="16">
        <f>(1+BI110)/(1+$BW110)-1</f>
        <v>-2.5658655040123879E-3</v>
      </c>
      <c r="CG110" s="16">
        <f>(1+BJ110)/(1+$BW110)-1</f>
        <v>-2.8360160698941428E-2</v>
      </c>
      <c r="CH110" s="16">
        <f>(1+BK110)/(1+$BW110)-1</f>
        <v>-2.6727942342897326E-2</v>
      </c>
      <c r="CI110" s="16">
        <f>(1+BL110)/(1+$BW110)-1</f>
        <v>-2.5313658831661923E-2</v>
      </c>
      <c r="CJ110" s="16">
        <f>(1+BM110)/(1+$BW110)-1</f>
        <v>-2.9137732528975224E-2</v>
      </c>
      <c r="CK110" s="16">
        <f>(1+BN110)/(1+$BW110)-1</f>
        <v>-3.0200346144054979E-2</v>
      </c>
      <c r="CL110" s="16">
        <f>(1+BO110)/(1+$BW110)-1</f>
        <v>4.3903363073518609E-3</v>
      </c>
      <c r="CM110" s="16">
        <f>(1+BP110)/(1+$BW110)-1</f>
        <v>5.8018418966006013E-3</v>
      </c>
      <c r="CN110" s="16">
        <f>(1+BQ110)/(1+$BW110)-1</f>
        <v>7.8261413733067275E-3</v>
      </c>
      <c r="CO110" s="16">
        <f>(1+BR110)/(1+$BW110)-1</f>
        <v>-8.2856955688259348E-2</v>
      </c>
      <c r="CP110" s="16">
        <f>(1+BS110)/(1+$BW110)-1</f>
        <v>-9.0978614886506715E-2</v>
      </c>
      <c r="CQ110" s="16">
        <f>(1+BT110)/(1+$BW110)-1</f>
        <v>-0.12332884448496118</v>
      </c>
      <c r="CR110" s="16">
        <f>(1+BU110)/(1+$BW110)-1</f>
        <v>-8.4984250815306028E-2</v>
      </c>
    </row>
    <row r="111" spans="1:96" x14ac:dyDescent="0.2">
      <c r="A111" s="17">
        <v>102</v>
      </c>
      <c r="B111" s="25">
        <v>218.70400000000001</v>
      </c>
      <c r="C111" s="25">
        <v>1262.2449999999999</v>
      </c>
      <c r="D111" s="25">
        <v>2221.3620000000001</v>
      </c>
      <c r="E111" s="25">
        <v>1783.9929999999999</v>
      </c>
      <c r="F111" s="25">
        <v>2300.1819999999998</v>
      </c>
      <c r="G111" s="25">
        <v>140.005</v>
      </c>
      <c r="H111" s="25">
        <v>361.03100000000001</v>
      </c>
      <c r="I111" s="25">
        <v>506.26400000000001</v>
      </c>
      <c r="J111" s="25">
        <v>109.64</v>
      </c>
      <c r="K111" s="25">
        <v>679.06899999999996</v>
      </c>
      <c r="L111" s="25">
        <v>885.029</v>
      </c>
      <c r="M111" s="25">
        <v>290.11900000000003</v>
      </c>
      <c r="N111" s="25">
        <v>331.00900000000001</v>
      </c>
      <c r="O111" s="25">
        <v>102.985</v>
      </c>
      <c r="P111" s="25">
        <v>193.76300000000001</v>
      </c>
      <c r="Q111" s="25">
        <v>258.20499999999998</v>
      </c>
      <c r="R111" s="25">
        <v>4660.43</v>
      </c>
      <c r="S111" s="25">
        <v>2786.9</v>
      </c>
      <c r="T111" s="25">
        <v>5671.96</v>
      </c>
      <c r="U111" s="25">
        <v>18917.009999999998</v>
      </c>
      <c r="V111" s="17">
        <v>102</v>
      </c>
      <c r="W111" s="15">
        <f t="shared" si="84"/>
        <v>6.0212976379401262E-3</v>
      </c>
      <c r="X111" s="15">
        <f>C111/C110-1</f>
        <v>1.3718685826674903E-2</v>
      </c>
      <c r="Y111" s="15">
        <f>D111/D110-1</f>
        <v>2.241772282404586E-2</v>
      </c>
      <c r="Z111" s="15">
        <f>E111/E110-1</f>
        <v>-2.7939758182719765E-2</v>
      </c>
      <c r="AA111" s="15">
        <f>F111/F110-1</f>
        <v>-5.2886737510623338E-2</v>
      </c>
      <c r="AB111" s="15">
        <f>G111/G110-1</f>
        <v>-6.6382103955819893E-4</v>
      </c>
      <c r="AC111" s="15">
        <f>H111/H110-1</f>
        <v>-2.3681359978776628E-3</v>
      </c>
      <c r="AD111" s="15">
        <f>I111/I110-1</f>
        <v>-4.6986753274327331E-3</v>
      </c>
      <c r="AE111" s="15">
        <f>J111/J110-1</f>
        <v>2.5145156128560942E-3</v>
      </c>
      <c r="AF111" s="15">
        <f>K111/K110-1</f>
        <v>3.8835554267770966E-3</v>
      </c>
      <c r="AG111" s="15">
        <f>L111/L110-1</f>
        <v>5.6964873365938917E-3</v>
      </c>
      <c r="AH111" s="15">
        <f>M111/M110-1</f>
        <v>-3.0026746907388824E-2</v>
      </c>
      <c r="AI111" s="15">
        <f>N111/N110-1</f>
        <v>-5.423297808508809E-2</v>
      </c>
      <c r="AJ111" s="15">
        <f>O111/O110-1</f>
        <v>-4.0766012792770034E-4</v>
      </c>
      <c r="AK111" s="15">
        <f>P111/P110-1</f>
        <v>-2.2399818741696276E-3</v>
      </c>
      <c r="AL111" s="15">
        <f>Q111/Q110-1</f>
        <v>-5.7489853599180796E-3</v>
      </c>
      <c r="AM111" s="15">
        <f>R111/R110-1</f>
        <v>-0.12399414295622813</v>
      </c>
      <c r="AN111" s="15">
        <f>S111/S110-1</f>
        <v>-0.16296489852800267</v>
      </c>
      <c r="AO111" s="15">
        <f>T111/T110-1</f>
        <v>-0.13807990444654827</v>
      </c>
      <c r="AP111" s="15">
        <f>U111/U110-1</f>
        <v>-0.10528090674153479</v>
      </c>
      <c r="AQ111" s="17">
        <v>102</v>
      </c>
      <c r="AR111" s="25">
        <v>1</v>
      </c>
      <c r="AS111" s="26">
        <v>0.90639999999999998</v>
      </c>
      <c r="AT111" s="26">
        <v>0.80559999999999998</v>
      </c>
      <c r="AU111" s="25">
        <v>107.54</v>
      </c>
      <c r="AV111" s="17">
        <v>102</v>
      </c>
      <c r="AW111" s="15">
        <f t="shared" si="85"/>
        <v>0</v>
      </c>
      <c r="AX111" s="15">
        <f t="shared" si="86"/>
        <v>5.5163283318626632E-4</v>
      </c>
      <c r="AY111" s="15">
        <f t="shared" si="87"/>
        <v>-3.1653426017874797E-2</v>
      </c>
      <c r="AZ111" s="15">
        <f t="shared" si="88"/>
        <v>3.2546029384414865E-3</v>
      </c>
      <c r="BA111" s="17">
        <v>102</v>
      </c>
      <c r="BB111" s="16" cm="1">
        <f t="array" ref="BB111">(1+W111)*(1+INDEX(fx_rets,$BA111,BB$7))-1</f>
        <v>6.0212976379401262E-3</v>
      </c>
      <c r="BC111" s="16" cm="1">
        <f t="array" ref="BC111">(1+X111)*(1+INDEX(fx_rets,$BA111,BC$7))-1</f>
        <v>1.3718685826674903E-2</v>
      </c>
      <c r="BD111" s="16" cm="1">
        <f t="array" ref="BD111">(1+Y111)*(1+INDEX(fx_rets,$BA111,BD$7))-1</f>
        <v>2.241772282404586E-2</v>
      </c>
      <c r="BE111" s="16" cm="1">
        <f t="array" ref="BE111">(1+Z111)*(1+INDEX(fx_rets,$BA111,BE$7))-1</f>
        <v>-2.7939758182719765E-2</v>
      </c>
      <c r="BF111" s="16" cm="1">
        <f t="array" ref="BF111">(1+AA111)*(1+INDEX(fx_rets,$BA111,BF$7))-1</f>
        <v>-5.2886737510623338E-2</v>
      </c>
      <c r="BG111" s="16" cm="1">
        <f t="array" ref="BG111">(1+AB111)*(1+INDEX(fx_rets,$BA111,BG$7))-1</f>
        <v>-1.1255439185275939E-4</v>
      </c>
      <c r="BH111" s="16" cm="1">
        <f t="array" ref="BH111">(1+AC111)*(1+INDEX(fx_rets,$BA111,BH$7))-1</f>
        <v>-1.8178095062613142E-3</v>
      </c>
      <c r="BI111" s="16" cm="1">
        <f t="array" ref="BI111">(1+AD111)*(1+INDEX(fx_rets,$BA111,BI$7))-1</f>
        <v>-4.1496344378295635E-3</v>
      </c>
      <c r="BJ111" s="16" cm="1">
        <f t="array" ref="BJ111">(1+AE111)*(1+INDEX(fx_rets,$BA111,BJ$7))-1</f>
        <v>-2.9218503438941057E-2</v>
      </c>
      <c r="BK111" s="16" cm="1">
        <f t="array" ref="BK111">(1+AF111)*(1+INDEX(fx_rets,$BA111,BK$7))-1</f>
        <v>-2.7892798425485532E-2</v>
      </c>
      <c r="BL111" s="16" cm="1">
        <f t="array" ref="BL111">(1+AG111)*(1+INDEX(fx_rets,$BA111,BL$7))-1</f>
        <v>-2.6137252021751545E-2</v>
      </c>
      <c r="BM111" s="16" cm="1">
        <f t="array" ref="BM111">(1+AH111)*(1+INDEX(fx_rets,$BA111,BM$7))-1</f>
        <v>-6.0729723513473166E-2</v>
      </c>
      <c r="BN111" s="16" cm="1">
        <f t="array" ref="BN111">(1+AI111)*(1+INDEX(fx_rets,$BA111,BN$7))-1</f>
        <v>-8.4169744543417524E-2</v>
      </c>
      <c r="BO111" s="16" cm="1">
        <f t="array" ref="BO111">(1+AJ111)*(1+INDEX(fx_rets,$BA111,BO$7))-1</f>
        <v>2.8456160386636231E-3</v>
      </c>
      <c r="BP111" s="16" cm="1">
        <f t="array" ref="BP111">(1+AK111)*(1+INDEX(fx_rets,$BA111,BP$7))-1</f>
        <v>1.0073308126821168E-3</v>
      </c>
      <c r="BQ111" s="16" cm="1">
        <f t="array" ref="BQ111">(1+AL111)*(1+INDEX(fx_rets,$BA111,BQ$7))-1</f>
        <v>-2.5130930861220202E-3</v>
      </c>
      <c r="BR111" s="16" cm="1">
        <f t="array" ref="BR111">(1+AM111)*(1+INDEX(fx_rets,$BA111,BR$7))-1</f>
        <v>-0.12399414295622813</v>
      </c>
      <c r="BS111" s="16" cm="1">
        <f t="array" ref="BS111">(1+AN111)*(1+INDEX(fx_rets,$BA111,BS$7))-1</f>
        <v>-0.16250316248350127</v>
      </c>
      <c r="BT111" s="16" cm="1">
        <f t="array" ref="BT111">(1+AO111)*(1+INDEX(fx_rets,$BA111,BT$7))-1</f>
        <v>-0.16536262842446903</v>
      </c>
      <c r="BU111" s="16" cm="1">
        <f t="array" ref="BU111">(1+AP111)*(1+INDEX(fx_rets,$BA111,BU$7))-1</f>
        <v>-0.10236895135153612</v>
      </c>
      <c r="BV111" s="17">
        <v>102</v>
      </c>
      <c r="BW111" s="15">
        <f>SUMPRODUCT(base_fx_wts,AW111:AZ111)</f>
        <v>0</v>
      </c>
      <c r="BX111" s="17">
        <v>102</v>
      </c>
      <c r="BY111" s="16">
        <f>(1+BB111)/(1+$BW111)-1</f>
        <v>6.0212976379401262E-3</v>
      </c>
      <c r="BZ111" s="16">
        <f>(1+BC111)/(1+$BW111)-1</f>
        <v>1.3718685826674903E-2</v>
      </c>
      <c r="CA111" s="16">
        <f>(1+BD111)/(1+$BW111)-1</f>
        <v>2.241772282404586E-2</v>
      </c>
      <c r="CB111" s="16">
        <f>(1+BE111)/(1+$BW111)-1</f>
        <v>-2.7939758182719765E-2</v>
      </c>
      <c r="CC111" s="16">
        <f>(1+BF111)/(1+$BW111)-1</f>
        <v>-5.2886737510623338E-2</v>
      </c>
      <c r="CD111" s="16">
        <f>(1+BG111)/(1+$BW111)-1</f>
        <v>-1.1255439185275939E-4</v>
      </c>
      <c r="CE111" s="16">
        <f>(1+BH111)/(1+$BW111)-1</f>
        <v>-1.8178095062613142E-3</v>
      </c>
      <c r="CF111" s="16">
        <f>(1+BI111)/(1+$BW111)-1</f>
        <v>-4.1496344378295635E-3</v>
      </c>
      <c r="CG111" s="16">
        <f>(1+BJ111)/(1+$BW111)-1</f>
        <v>-2.9218503438941057E-2</v>
      </c>
      <c r="CH111" s="16">
        <f>(1+BK111)/(1+$BW111)-1</f>
        <v>-2.7892798425485532E-2</v>
      </c>
      <c r="CI111" s="16">
        <f>(1+BL111)/(1+$BW111)-1</f>
        <v>-2.6137252021751545E-2</v>
      </c>
      <c r="CJ111" s="16">
        <f>(1+BM111)/(1+$BW111)-1</f>
        <v>-6.0729723513473166E-2</v>
      </c>
      <c r="CK111" s="16">
        <f>(1+BN111)/(1+$BW111)-1</f>
        <v>-8.4169744543417524E-2</v>
      </c>
      <c r="CL111" s="16">
        <f>(1+BO111)/(1+$BW111)-1</f>
        <v>2.8456160386636231E-3</v>
      </c>
      <c r="CM111" s="16">
        <f>(1+BP111)/(1+$BW111)-1</f>
        <v>1.0073308126821168E-3</v>
      </c>
      <c r="CN111" s="16">
        <f>(1+BQ111)/(1+$BW111)-1</f>
        <v>-2.5130930861220202E-3</v>
      </c>
      <c r="CO111" s="16">
        <f>(1+BR111)/(1+$BW111)-1</f>
        <v>-0.12399414295622813</v>
      </c>
      <c r="CP111" s="16">
        <f>(1+BS111)/(1+$BW111)-1</f>
        <v>-0.16250316248350127</v>
      </c>
      <c r="CQ111" s="16">
        <f>(1+BT111)/(1+$BW111)-1</f>
        <v>-0.16536262842446903</v>
      </c>
      <c r="CR111" s="16">
        <f>(1+BU111)/(1+$BW111)-1</f>
        <v>-0.10236895135153612</v>
      </c>
    </row>
    <row r="112" spans="1:96" x14ac:dyDescent="0.2">
      <c r="A112" s="17">
        <v>103</v>
      </c>
      <c r="B112" s="25">
        <v>218.68199999999999</v>
      </c>
      <c r="C112" s="25">
        <v>1262.7729999999999</v>
      </c>
      <c r="D112" s="25">
        <v>2224.6869999999999</v>
      </c>
      <c r="E112" s="25">
        <v>1826.3219999999999</v>
      </c>
      <c r="F112" s="25">
        <v>2388.7179999999998</v>
      </c>
      <c r="G112" s="25">
        <v>139.875</v>
      </c>
      <c r="H112" s="25">
        <v>360.96699999999998</v>
      </c>
      <c r="I112" s="25">
        <v>507.48200000000003</v>
      </c>
      <c r="J112" s="25">
        <v>109.676</v>
      </c>
      <c r="K112" s="25">
        <v>680.42899999999997</v>
      </c>
      <c r="L112" s="25">
        <v>888.42600000000004</v>
      </c>
      <c r="M112" s="25">
        <v>294.62900000000002</v>
      </c>
      <c r="N112" s="25">
        <v>340.46100000000001</v>
      </c>
      <c r="O112" s="25">
        <v>102.986</v>
      </c>
      <c r="P112" s="25">
        <v>193.91300000000001</v>
      </c>
      <c r="Q112" s="25">
        <v>258.69799999999998</v>
      </c>
      <c r="R112" s="25">
        <v>5255.98</v>
      </c>
      <c r="S112" s="25">
        <v>2927.93</v>
      </c>
      <c r="T112" s="25">
        <v>5901.21</v>
      </c>
      <c r="U112" s="25">
        <v>20193.689999999999</v>
      </c>
      <c r="V112" s="17">
        <v>103</v>
      </c>
      <c r="W112" s="15">
        <f t="shared" si="84"/>
        <v>-1.0059258175443286E-4</v>
      </c>
      <c r="X112" s="15">
        <f>C112/C111-1</f>
        <v>4.1830231056572131E-4</v>
      </c>
      <c r="Y112" s="15">
        <f>D112/D111-1</f>
        <v>1.4968294226693768E-3</v>
      </c>
      <c r="Z112" s="15">
        <f>E112/E111-1</f>
        <v>2.3727111036870641E-2</v>
      </c>
      <c r="AA112" s="15">
        <f>F112/F111-1</f>
        <v>3.849086724441797E-2</v>
      </c>
      <c r="AB112" s="15">
        <f>G112/G111-1</f>
        <v>-9.2853826649041959E-4</v>
      </c>
      <c r="AC112" s="15">
        <f>H112/H111-1</f>
        <v>-1.7727009591983478E-4</v>
      </c>
      <c r="AD112" s="15">
        <f>I112/I111-1</f>
        <v>2.4058593935181172E-3</v>
      </c>
      <c r="AE112" s="15">
        <f>J112/J111-1</f>
        <v>3.2834731849695764E-4</v>
      </c>
      <c r="AF112" s="15">
        <f>K112/K111-1</f>
        <v>2.002741989400203E-3</v>
      </c>
      <c r="AG112" s="15">
        <f>L112/L111-1</f>
        <v>3.8382923045459094E-3</v>
      </c>
      <c r="AH112" s="15">
        <f>M112/M111-1</f>
        <v>1.5545345185940862E-2</v>
      </c>
      <c r="AI112" s="15">
        <f>N112/N111-1</f>
        <v>2.8555114815609128E-2</v>
      </c>
      <c r="AJ112" s="15">
        <f>O112/O111-1</f>
        <v>9.7101519638265188E-6</v>
      </c>
      <c r="AK112" s="15">
        <f>P112/P111-1</f>
        <v>7.7414160598254789E-4</v>
      </c>
      <c r="AL112" s="15">
        <f>Q112/Q111-1</f>
        <v>1.9093356054298294E-3</v>
      </c>
      <c r="AM112" s="15">
        <f>R112/R111-1</f>
        <v>0.12778863752915481</v>
      </c>
      <c r="AN112" s="15">
        <f>S112/S111-1</f>
        <v>5.0604614446158713E-2</v>
      </c>
      <c r="AO112" s="15">
        <f>T112/T111-1</f>
        <v>4.0418127067186616E-2</v>
      </c>
      <c r="AP112" s="15">
        <f>U112/U111-1</f>
        <v>6.7488466729150209E-2</v>
      </c>
      <c r="AQ112" s="17">
        <v>103</v>
      </c>
      <c r="AR112" s="25">
        <v>1</v>
      </c>
      <c r="AS112" s="26">
        <v>0.91310000000000002</v>
      </c>
      <c r="AT112" s="26">
        <v>0.79400000000000004</v>
      </c>
      <c r="AU112" s="25">
        <v>107.18</v>
      </c>
      <c r="AV112" s="17">
        <v>103</v>
      </c>
      <c r="AW112" s="15">
        <f t="shared" si="85"/>
        <v>0</v>
      </c>
      <c r="AX112" s="15">
        <f t="shared" si="86"/>
        <v>-7.3376410031760209E-3</v>
      </c>
      <c r="AY112" s="15">
        <f t="shared" si="87"/>
        <v>1.4609571788412934E-2</v>
      </c>
      <c r="AZ112" s="15">
        <f t="shared" si="88"/>
        <v>3.3588356036573508E-3</v>
      </c>
      <c r="BA112" s="17">
        <v>103</v>
      </c>
      <c r="BB112" s="16" cm="1">
        <f t="array" ref="BB112">(1+W112)*(1+INDEX(fx_rets,$BA112,BB$7))-1</f>
        <v>-1.0059258175443286E-4</v>
      </c>
      <c r="BC112" s="16" cm="1">
        <f t="array" ref="BC112">(1+X112)*(1+INDEX(fx_rets,$BA112,BC$7))-1</f>
        <v>4.1830231056572131E-4</v>
      </c>
      <c r="BD112" s="16" cm="1">
        <f t="array" ref="BD112">(1+Y112)*(1+INDEX(fx_rets,$BA112,BD$7))-1</f>
        <v>1.4968294226693768E-3</v>
      </c>
      <c r="BE112" s="16" cm="1">
        <f t="array" ref="BE112">(1+Z112)*(1+INDEX(fx_rets,$BA112,BE$7))-1</f>
        <v>2.3727111036870641E-2</v>
      </c>
      <c r="BF112" s="16" cm="1">
        <f t="array" ref="BF112">(1+AA112)*(1+INDEX(fx_rets,$BA112,BF$7))-1</f>
        <v>3.849086724441797E-2</v>
      </c>
      <c r="BG112" s="16" cm="1">
        <f t="array" ref="BG112">(1+AB112)*(1+INDEX(fx_rets,$BA112,BG$7))-1</f>
        <v>-8.2593659892091775E-3</v>
      </c>
      <c r="BH112" s="16" cm="1">
        <f t="array" ref="BH112">(1+AC112)*(1+INDEX(fx_rets,$BA112,BH$7))-1</f>
        <v>-7.5136103547713828E-3</v>
      </c>
      <c r="BI112" s="16" cm="1">
        <f t="array" ref="BI112">(1+AD112)*(1+INDEX(fx_rets,$BA112,BI$7))-1</f>
        <v>-4.9494349421916883E-3</v>
      </c>
      <c r="BJ112" s="16" cm="1">
        <f t="array" ref="BJ112">(1+AE112)*(1+INDEX(fx_rets,$BA112,BJ$7))-1</f>
        <v>1.4942716120631028E-2</v>
      </c>
      <c r="BK112" s="16" cm="1">
        <f t="array" ref="BK112">(1+AF112)*(1+INDEX(fx_rets,$BA112,BK$7))-1</f>
        <v>1.664157298068103E-2</v>
      </c>
      <c r="BL112" s="16" cm="1">
        <f t="array" ref="BL112">(1+AG112)*(1+INDEX(fx_rets,$BA112,BL$7))-1</f>
        <v>1.8503939899926936E-2</v>
      </c>
      <c r="BM112" s="16" cm="1">
        <f t="array" ref="BM112">(1+AH112)*(1+INDEX(fx_rets,$BA112,BM$7))-1</f>
        <v>3.0382027810823553E-2</v>
      </c>
      <c r="BN112" s="16" cm="1">
        <f t="array" ref="BN112">(1+AI112)*(1+INDEX(fx_rets,$BA112,BN$7))-1</f>
        <v>4.3581864603847054E-2</v>
      </c>
      <c r="BO112" s="16" cm="1">
        <f t="array" ref="BO112">(1+AJ112)*(1+INDEX(fx_rets,$BA112,BO$7))-1</f>
        <v>3.368578370425368E-3</v>
      </c>
      <c r="BP112" s="16" cm="1">
        <f t="array" ref="BP112">(1+AK112)*(1+INDEX(fx_rets,$BA112,BP$7))-1</f>
        <v>4.1355774240283694E-3</v>
      </c>
      <c r="BQ112" s="16" cm="1">
        <f t="array" ref="BQ112">(1+AL112)*(1+INDEX(fx_rets,$BA112,BQ$7))-1</f>
        <v>5.2745843534980352E-3</v>
      </c>
      <c r="BR112" s="16" cm="1">
        <f t="array" ref="BR112">(1+AM112)*(1+INDEX(fx_rets,$BA112,BR$7))-1</f>
        <v>0.12778863752915481</v>
      </c>
      <c r="BS112" s="16" cm="1">
        <f t="array" ref="BS112">(1+AN112)*(1+INDEX(fx_rets,$BA112,BS$7))-1</f>
        <v>4.2895654949072659E-2</v>
      </c>
      <c r="BT112" s="16" cm="1">
        <f t="array" ref="BT112">(1+AO112)*(1+INDEX(fx_rets,$BA112,BT$7))-1</f>
        <v>5.5618190384540744E-2</v>
      </c>
      <c r="BU112" s="16" cm="1">
        <f t="array" ref="BU112">(1+AP112)*(1+INDEX(fx_rets,$BA112,BU$7))-1</f>
        <v>7.1073984997693573E-2</v>
      </c>
      <c r="BV112" s="17">
        <v>103</v>
      </c>
      <c r="BW112" s="15">
        <f>SUMPRODUCT(base_fx_wts,AW112:AZ112)</f>
        <v>0</v>
      </c>
      <c r="BX112" s="17">
        <v>103</v>
      </c>
      <c r="BY112" s="16">
        <f>(1+BB112)/(1+$BW112)-1</f>
        <v>-1.0059258175443286E-4</v>
      </c>
      <c r="BZ112" s="16">
        <f>(1+BC112)/(1+$BW112)-1</f>
        <v>4.1830231056572131E-4</v>
      </c>
      <c r="CA112" s="16">
        <f>(1+BD112)/(1+$BW112)-1</f>
        <v>1.4968294226693768E-3</v>
      </c>
      <c r="CB112" s="16">
        <f>(1+BE112)/(1+$BW112)-1</f>
        <v>2.3727111036870641E-2</v>
      </c>
      <c r="CC112" s="16">
        <f>(1+BF112)/(1+$BW112)-1</f>
        <v>3.849086724441797E-2</v>
      </c>
      <c r="CD112" s="16">
        <f>(1+BG112)/(1+$BW112)-1</f>
        <v>-8.2593659892091775E-3</v>
      </c>
      <c r="CE112" s="16">
        <f>(1+BH112)/(1+$BW112)-1</f>
        <v>-7.5136103547713828E-3</v>
      </c>
      <c r="CF112" s="16">
        <f>(1+BI112)/(1+$BW112)-1</f>
        <v>-4.9494349421916883E-3</v>
      </c>
      <c r="CG112" s="16">
        <f>(1+BJ112)/(1+$BW112)-1</f>
        <v>1.4942716120631028E-2</v>
      </c>
      <c r="CH112" s="16">
        <f>(1+BK112)/(1+$BW112)-1</f>
        <v>1.664157298068103E-2</v>
      </c>
      <c r="CI112" s="16">
        <f>(1+BL112)/(1+$BW112)-1</f>
        <v>1.8503939899926936E-2</v>
      </c>
      <c r="CJ112" s="16">
        <f>(1+BM112)/(1+$BW112)-1</f>
        <v>3.0382027810823553E-2</v>
      </c>
      <c r="CK112" s="16">
        <f>(1+BN112)/(1+$BW112)-1</f>
        <v>4.3581864603847054E-2</v>
      </c>
      <c r="CL112" s="16">
        <f>(1+BO112)/(1+$BW112)-1</f>
        <v>3.368578370425368E-3</v>
      </c>
      <c r="CM112" s="16">
        <f>(1+BP112)/(1+$BW112)-1</f>
        <v>4.1355774240283694E-3</v>
      </c>
      <c r="CN112" s="16">
        <f>(1+BQ112)/(1+$BW112)-1</f>
        <v>5.2745843534980352E-3</v>
      </c>
      <c r="CO112" s="16">
        <f>(1+BR112)/(1+$BW112)-1</f>
        <v>0.12778863752915481</v>
      </c>
      <c r="CP112" s="16">
        <f>(1+BS112)/(1+$BW112)-1</f>
        <v>4.2895654949072659E-2</v>
      </c>
      <c r="CQ112" s="16">
        <f>(1+BT112)/(1+$BW112)-1</f>
        <v>5.5618190384540744E-2</v>
      </c>
      <c r="CR112" s="16">
        <f>(1+BU112)/(1+$BW112)-1</f>
        <v>7.1073984997693573E-2</v>
      </c>
    </row>
    <row r="113" spans="1:96" x14ac:dyDescent="0.2">
      <c r="A113" s="17">
        <v>104</v>
      </c>
      <c r="B113" s="25">
        <v>218.648</v>
      </c>
      <c r="C113" s="25">
        <v>1263.598</v>
      </c>
      <c r="D113" s="25">
        <v>2230.3409999999999</v>
      </c>
      <c r="E113" s="25">
        <v>1847.3440000000001</v>
      </c>
      <c r="F113" s="25">
        <v>2435.3969999999999</v>
      </c>
      <c r="G113" s="25">
        <v>139.83600000000001</v>
      </c>
      <c r="H113" s="25">
        <v>360.15899999999999</v>
      </c>
      <c r="I113" s="25">
        <v>504.96199999999999</v>
      </c>
      <c r="J113" s="25">
        <v>109.694</v>
      </c>
      <c r="K113" s="25">
        <v>681.10799999999995</v>
      </c>
      <c r="L113" s="25">
        <v>891.87699999999995</v>
      </c>
      <c r="M113" s="25">
        <v>296.822</v>
      </c>
      <c r="N113" s="25">
        <v>344.74299999999999</v>
      </c>
      <c r="O113" s="25">
        <v>102.96299999999999</v>
      </c>
      <c r="P113" s="25">
        <v>193.79599999999999</v>
      </c>
      <c r="Q113" s="25">
        <v>258.38099999999997</v>
      </c>
      <c r="R113" s="25">
        <v>5502.6</v>
      </c>
      <c r="S113" s="25">
        <v>3050.2</v>
      </c>
      <c r="T113" s="25">
        <v>6076.6</v>
      </c>
      <c r="U113" s="25">
        <v>21877.89</v>
      </c>
      <c r="V113" s="17">
        <v>104</v>
      </c>
      <c r="W113" s="15">
        <f t="shared" si="84"/>
        <v>-1.5547690253425728E-4</v>
      </c>
      <c r="X113" s="15">
        <f>C113/C112-1</f>
        <v>6.5332407328955178E-4</v>
      </c>
      <c r="Y113" s="15">
        <f>D113/D112-1</f>
        <v>2.5414811162198792E-3</v>
      </c>
      <c r="Z113" s="15">
        <f>E113/E112-1</f>
        <v>1.1510566044761195E-2</v>
      </c>
      <c r="AA113" s="15">
        <f>F113/F112-1</f>
        <v>1.9541444406581343E-2</v>
      </c>
      <c r="AB113" s="15">
        <f>G113/G112-1</f>
        <v>-2.7882037533499826E-4</v>
      </c>
      <c r="AC113" s="15">
        <f>H113/H112-1</f>
        <v>-2.2384317680009813E-3</v>
      </c>
      <c r="AD113" s="15">
        <f>I113/I112-1</f>
        <v>-4.9656933644938173E-3</v>
      </c>
      <c r="AE113" s="15">
        <f>J113/J112-1</f>
        <v>1.6411977096164598E-4</v>
      </c>
      <c r="AF113" s="15">
        <f>K113/K112-1</f>
        <v>9.9789985435649875E-4</v>
      </c>
      <c r="AG113" s="15">
        <f>L113/L112-1</f>
        <v>3.8843978001543711E-3</v>
      </c>
      <c r="AH113" s="15">
        <f>M113/M112-1</f>
        <v>7.4432591496422784E-3</v>
      </c>
      <c r="AI113" s="15">
        <f>N113/N112-1</f>
        <v>1.2577064627079082E-2</v>
      </c>
      <c r="AJ113" s="15">
        <f>O113/O112-1</f>
        <v>-2.233313265881387E-4</v>
      </c>
      <c r="AK113" s="15">
        <f>P113/P112-1</f>
        <v>-6.0336336398292278E-4</v>
      </c>
      <c r="AL113" s="15">
        <f>Q113/Q112-1</f>
        <v>-1.2253670302824204E-3</v>
      </c>
      <c r="AM113" s="15">
        <f>R113/R112-1</f>
        <v>4.692179193984769E-2</v>
      </c>
      <c r="AN113" s="15">
        <f>S113/S112-1</f>
        <v>4.1759878139163265E-2</v>
      </c>
      <c r="AO113" s="15">
        <f>T113/T112-1</f>
        <v>2.9721023315557371E-2</v>
      </c>
      <c r="AP113" s="15">
        <f>U113/U112-1</f>
        <v>8.340229051748338E-2</v>
      </c>
      <c r="AQ113" s="17">
        <v>104</v>
      </c>
      <c r="AR113" s="25">
        <v>1</v>
      </c>
      <c r="AS113" s="26">
        <v>0.90059999999999996</v>
      </c>
      <c r="AT113" s="26">
        <v>0.8095</v>
      </c>
      <c r="AU113" s="25">
        <v>107.83</v>
      </c>
      <c r="AV113" s="17">
        <v>104</v>
      </c>
      <c r="AW113" s="15">
        <f t="shared" si="85"/>
        <v>0</v>
      </c>
      <c r="AX113" s="15">
        <f t="shared" si="86"/>
        <v>1.3879635798356826E-2</v>
      </c>
      <c r="AY113" s="15">
        <f t="shared" si="87"/>
        <v>-1.914762198888198E-2</v>
      </c>
      <c r="AZ113" s="15">
        <f t="shared" si="88"/>
        <v>-6.0280070481312231E-3</v>
      </c>
      <c r="BA113" s="17">
        <v>104</v>
      </c>
      <c r="BB113" s="16" cm="1">
        <f t="array" ref="BB113">(1+W113)*(1+INDEX(fx_rets,$BA113,BB$7))-1</f>
        <v>-1.5547690253425728E-4</v>
      </c>
      <c r="BC113" s="16" cm="1">
        <f t="array" ref="BC113">(1+X113)*(1+INDEX(fx_rets,$BA113,BC$7))-1</f>
        <v>6.5332407328955178E-4</v>
      </c>
      <c r="BD113" s="16" cm="1">
        <f t="array" ref="BD113">(1+Y113)*(1+INDEX(fx_rets,$BA113,BD$7))-1</f>
        <v>2.5414811162198792E-3</v>
      </c>
      <c r="BE113" s="16" cm="1">
        <f t="array" ref="BE113">(1+Z113)*(1+INDEX(fx_rets,$BA113,BE$7))-1</f>
        <v>1.1510566044761195E-2</v>
      </c>
      <c r="BF113" s="16" cm="1">
        <f t="array" ref="BF113">(1+AA113)*(1+INDEX(fx_rets,$BA113,BF$7))-1</f>
        <v>1.9541444406581343E-2</v>
      </c>
      <c r="BG113" s="16" cm="1">
        <f t="array" ref="BG113">(1+AB113)*(1+INDEX(fx_rets,$BA113,BG$7))-1</f>
        <v>1.3596945497758917E-2</v>
      </c>
      <c r="BH113" s="16" cm="1">
        <f t="array" ref="BH113">(1+AC113)*(1+INDEX(fx_rets,$BA113,BH$7))-1</f>
        <v>1.1610135412656541E-2</v>
      </c>
      <c r="BI113" s="16" cm="1">
        <f t="array" ref="BI113">(1+AD113)*(1+INDEX(fx_rets,$BA113,BI$7))-1</f>
        <v>8.8450204184775671E-3</v>
      </c>
      <c r="BJ113" s="16" cm="1">
        <f t="array" ref="BJ113">(1+AE113)*(1+INDEX(fx_rets,$BA113,BJ$7))-1</f>
        <v>-1.8986644721255663E-2</v>
      </c>
      <c r="BK113" s="16" cm="1">
        <f t="array" ref="BK113">(1+AF113)*(1+INDEX(fx_rets,$BA113,BK$7))-1</f>
        <v>-1.8168829543719456E-2</v>
      </c>
      <c r="BL113" s="16" cm="1">
        <f t="array" ref="BL113">(1+AG113)*(1+INDEX(fx_rets,$BA113,BL$7))-1</f>
        <v>-1.5337601169459369E-2</v>
      </c>
      <c r="BM113" s="16" cm="1">
        <f t="array" ref="BM113">(1+AH113)*(1+INDEX(fx_rets,$BA113,BM$7))-1</f>
        <v>-1.1846883551802301E-2</v>
      </c>
      <c r="BN113" s="16" cm="1">
        <f t="array" ref="BN113">(1+AI113)*(1+INDEX(fx_rets,$BA113,BN$7))-1</f>
        <v>-6.8113782410119672E-3</v>
      </c>
      <c r="BO113" s="16" cm="1">
        <f t="array" ref="BO113">(1+AJ113)*(1+INDEX(fx_rets,$BA113,BO$7))-1</f>
        <v>-6.2499921319085772E-3</v>
      </c>
      <c r="BP113" s="16" cm="1">
        <f t="array" ref="BP113">(1+AK113)*(1+INDEX(fx_rets,$BA113,BP$7))-1</f>
        <v>-6.6277333335035271E-3</v>
      </c>
      <c r="BQ113" s="16" cm="1">
        <f t="array" ref="BQ113">(1+AL113)*(1+INDEX(fx_rets,$BA113,BQ$7))-1</f>
        <v>-7.2459875573185339E-3</v>
      </c>
      <c r="BR113" s="16" cm="1">
        <f t="array" ref="BR113">(1+AM113)*(1+INDEX(fx_rets,$BA113,BR$7))-1</f>
        <v>4.692179193984769E-2</v>
      </c>
      <c r="BS113" s="16" cm="1">
        <f t="array" ref="BS113">(1+AN113)*(1+INDEX(fx_rets,$BA113,BS$7))-1</f>
        <v>5.6219125837075445E-2</v>
      </c>
      <c r="BT113" s="16" cm="1">
        <f t="array" ref="BT113">(1+AO113)*(1+INDEX(fx_rets,$BA113,BT$7))-1</f>
        <v>1.0004314407106252E-2</v>
      </c>
      <c r="BU113" s="16" cm="1">
        <f t="array" ref="BU113">(1+AP113)*(1+INDEX(fx_rets,$BA113,BU$7))-1</f>
        <v>7.6871533874282472E-2</v>
      </c>
      <c r="BV113" s="17">
        <v>104</v>
      </c>
      <c r="BW113" s="15">
        <f>SUMPRODUCT(base_fx_wts,AW113:AZ113)</f>
        <v>0</v>
      </c>
      <c r="BX113" s="17">
        <v>104</v>
      </c>
      <c r="BY113" s="16">
        <f>(1+BB113)/(1+$BW113)-1</f>
        <v>-1.5547690253425728E-4</v>
      </c>
      <c r="BZ113" s="16">
        <f>(1+BC113)/(1+$BW113)-1</f>
        <v>6.5332407328955178E-4</v>
      </c>
      <c r="CA113" s="16">
        <f>(1+BD113)/(1+$BW113)-1</f>
        <v>2.5414811162198792E-3</v>
      </c>
      <c r="CB113" s="16">
        <f>(1+BE113)/(1+$BW113)-1</f>
        <v>1.1510566044761195E-2</v>
      </c>
      <c r="CC113" s="16">
        <f>(1+BF113)/(1+$BW113)-1</f>
        <v>1.9541444406581343E-2</v>
      </c>
      <c r="CD113" s="16">
        <f>(1+BG113)/(1+$BW113)-1</f>
        <v>1.3596945497758917E-2</v>
      </c>
      <c r="CE113" s="16">
        <f>(1+BH113)/(1+$BW113)-1</f>
        <v>1.1610135412656541E-2</v>
      </c>
      <c r="CF113" s="16">
        <f>(1+BI113)/(1+$BW113)-1</f>
        <v>8.8450204184775671E-3</v>
      </c>
      <c r="CG113" s="16">
        <f>(1+BJ113)/(1+$BW113)-1</f>
        <v>-1.8986644721255663E-2</v>
      </c>
      <c r="CH113" s="16">
        <f>(1+BK113)/(1+$BW113)-1</f>
        <v>-1.8168829543719456E-2</v>
      </c>
      <c r="CI113" s="16">
        <f>(1+BL113)/(1+$BW113)-1</f>
        <v>-1.5337601169459369E-2</v>
      </c>
      <c r="CJ113" s="16">
        <f>(1+BM113)/(1+$BW113)-1</f>
        <v>-1.1846883551802301E-2</v>
      </c>
      <c r="CK113" s="16">
        <f>(1+BN113)/(1+$BW113)-1</f>
        <v>-6.8113782410119672E-3</v>
      </c>
      <c r="CL113" s="16">
        <f>(1+BO113)/(1+$BW113)-1</f>
        <v>-6.2499921319085772E-3</v>
      </c>
      <c r="CM113" s="16">
        <f>(1+BP113)/(1+$BW113)-1</f>
        <v>-6.6277333335035271E-3</v>
      </c>
      <c r="CN113" s="16">
        <f>(1+BQ113)/(1+$BW113)-1</f>
        <v>-7.2459875573185339E-3</v>
      </c>
      <c r="CO113" s="16">
        <f>(1+BR113)/(1+$BW113)-1</f>
        <v>4.692179193984769E-2</v>
      </c>
      <c r="CP113" s="16">
        <f>(1+BS113)/(1+$BW113)-1</f>
        <v>5.6219125837075445E-2</v>
      </c>
      <c r="CQ113" s="16">
        <f>(1+BT113)/(1+$BW113)-1</f>
        <v>1.0004314407106252E-2</v>
      </c>
      <c r="CR113" s="16">
        <f>(1+BU113)/(1+$BW113)-1</f>
        <v>7.6871533874282472E-2</v>
      </c>
    </row>
    <row r="114" spans="1:96" x14ac:dyDescent="0.2">
      <c r="A114" s="17">
        <v>105</v>
      </c>
      <c r="B114" s="25">
        <v>218.68199999999999</v>
      </c>
      <c r="C114" s="25">
        <v>1263.923</v>
      </c>
      <c r="D114" s="25">
        <v>2233.1790000000001</v>
      </c>
      <c r="E114" s="25">
        <v>1862.251</v>
      </c>
      <c r="F114" s="25">
        <v>2472.0210000000002</v>
      </c>
      <c r="G114" s="25">
        <v>139.79400000000001</v>
      </c>
      <c r="H114" s="25">
        <v>360.339</v>
      </c>
      <c r="I114" s="25">
        <v>505.94099999999997</v>
      </c>
      <c r="J114" s="25">
        <v>109.702</v>
      </c>
      <c r="K114" s="25">
        <v>681.53099999999995</v>
      </c>
      <c r="L114" s="25">
        <v>893.04300000000001</v>
      </c>
      <c r="M114" s="25">
        <v>299.41699999999997</v>
      </c>
      <c r="N114" s="25">
        <v>349.91399999999999</v>
      </c>
      <c r="O114" s="25">
        <v>102.95099999999999</v>
      </c>
      <c r="P114" s="25">
        <v>193.71199999999999</v>
      </c>
      <c r="Q114" s="25">
        <v>258.108</v>
      </c>
      <c r="R114" s="25">
        <v>5609.56</v>
      </c>
      <c r="S114" s="25">
        <v>3234.07</v>
      </c>
      <c r="T114" s="25">
        <v>6169.74</v>
      </c>
      <c r="U114" s="25">
        <v>22288.14</v>
      </c>
      <c r="V114" s="17">
        <v>105</v>
      </c>
      <c r="W114" s="15">
        <f t="shared" si="84"/>
        <v>1.5550107936035396E-4</v>
      </c>
      <c r="X114" s="15">
        <f>C114/C113-1</f>
        <v>2.5720205318457978E-4</v>
      </c>
      <c r="Y114" s="15">
        <f>D114/D113-1</f>
        <v>1.2724511632975499E-3</v>
      </c>
      <c r="Z114" s="15">
        <f>E114/E113-1</f>
        <v>8.0694229120292782E-3</v>
      </c>
      <c r="AA114" s="15">
        <f>F114/F113-1</f>
        <v>1.5038205270023752E-2</v>
      </c>
      <c r="AB114" s="15">
        <f>G114/G113-1</f>
        <v>-3.0035184072774168E-4</v>
      </c>
      <c r="AC114" s="15">
        <f>H114/H113-1</f>
        <v>4.9977926415833984E-4</v>
      </c>
      <c r="AD114" s="15">
        <f>I114/I113-1</f>
        <v>1.9387597482583008E-3</v>
      </c>
      <c r="AE114" s="15">
        <f>J114/J113-1</f>
        <v>7.2930151147732047E-5</v>
      </c>
      <c r="AF114" s="15">
        <f>K114/K113-1</f>
        <v>6.2104688243280748E-4</v>
      </c>
      <c r="AG114" s="15">
        <f>L114/L113-1</f>
        <v>1.3073551622029278E-3</v>
      </c>
      <c r="AH114" s="15">
        <f>M114/M113-1</f>
        <v>8.7426134181427528E-3</v>
      </c>
      <c r="AI114" s="15">
        <f>N114/N113-1</f>
        <v>1.4999579396826057E-2</v>
      </c>
      <c r="AJ114" s="15">
        <f>O114/O113-1</f>
        <v>-1.1654672066663263E-4</v>
      </c>
      <c r="AK114" s="15">
        <f>P114/P113-1</f>
        <v>-4.3344547875090456E-4</v>
      </c>
      <c r="AL114" s="15">
        <f>Q114/Q113-1</f>
        <v>-1.0565792376373562E-3</v>
      </c>
      <c r="AM114" s="15">
        <f>R114/R113-1</f>
        <v>1.9438083814923957E-2</v>
      </c>
      <c r="AN114" s="15">
        <f>S114/S113-1</f>
        <v>6.0281293029965433E-2</v>
      </c>
      <c r="AO114" s="15">
        <f>T114/T113-1</f>
        <v>1.5327650330776876E-2</v>
      </c>
      <c r="AP114" s="15">
        <f>U114/U113-1</f>
        <v>1.8751808332521991E-2</v>
      </c>
      <c r="AQ114" s="17">
        <v>105</v>
      </c>
      <c r="AR114" s="25">
        <v>1</v>
      </c>
      <c r="AS114" s="26">
        <v>0.89019999999999999</v>
      </c>
      <c r="AT114" s="26">
        <v>0.80640000000000001</v>
      </c>
      <c r="AU114" s="25">
        <v>107.93</v>
      </c>
      <c r="AV114" s="17">
        <v>105</v>
      </c>
      <c r="AW114" s="15">
        <f t="shared" si="85"/>
        <v>0</v>
      </c>
      <c r="AX114" s="15">
        <f t="shared" si="86"/>
        <v>1.1682767917321923E-2</v>
      </c>
      <c r="AY114" s="15">
        <f t="shared" si="87"/>
        <v>3.8442460317460458E-3</v>
      </c>
      <c r="AZ114" s="15">
        <f t="shared" si="88"/>
        <v>-9.2652645233026742E-4</v>
      </c>
      <c r="BA114" s="17">
        <v>105</v>
      </c>
      <c r="BB114" s="16" cm="1">
        <f t="array" ref="BB114">(1+W114)*(1+INDEX(fx_rets,$BA114,BB$7))-1</f>
        <v>1.5550107936035396E-4</v>
      </c>
      <c r="BC114" s="16" cm="1">
        <f t="array" ref="BC114">(1+X114)*(1+INDEX(fx_rets,$BA114,BC$7))-1</f>
        <v>2.5720205318457978E-4</v>
      </c>
      <c r="BD114" s="16" cm="1">
        <f t="array" ref="BD114">(1+Y114)*(1+INDEX(fx_rets,$BA114,BD$7))-1</f>
        <v>1.2724511632975499E-3</v>
      </c>
      <c r="BE114" s="16" cm="1">
        <f t="array" ref="BE114">(1+Z114)*(1+INDEX(fx_rets,$BA114,BE$7))-1</f>
        <v>8.0694229120292782E-3</v>
      </c>
      <c r="BF114" s="16" cm="1">
        <f t="array" ref="BF114">(1+AA114)*(1+INDEX(fx_rets,$BA114,BF$7))-1</f>
        <v>1.5038205270023752E-2</v>
      </c>
      <c r="BG114" s="16" cm="1">
        <f t="array" ref="BG114">(1+AB114)*(1+INDEX(fx_rets,$BA114,BG$7))-1</f>
        <v>1.137890713574552E-2</v>
      </c>
      <c r="BH114" s="16" cm="1">
        <f t="array" ref="BH114">(1+AC114)*(1+INDEX(fx_rets,$BA114,BH$7))-1</f>
        <v>1.218838598663341E-2</v>
      </c>
      <c r="BI114" s="16" cm="1">
        <f t="array" ref="BI114">(1+AD114)*(1+INDEX(fx_rets,$BA114,BI$7))-1</f>
        <v>1.3644177745766539E-2</v>
      </c>
      <c r="BJ114" s="16" cm="1">
        <f t="array" ref="BJ114">(1+AE114)*(1+INDEX(fx_rets,$BA114,BJ$7))-1</f>
        <v>3.9174565443378384E-3</v>
      </c>
      <c r="BK114" s="16" cm="1">
        <f t="array" ref="BK114">(1+AF114)*(1+INDEX(fx_rets,$BA114,BK$7))-1</f>
        <v>4.467680371192273E-3</v>
      </c>
      <c r="BL114" s="16" cm="1">
        <f t="array" ref="BL114">(1+AG114)*(1+INDEX(fx_rets,$BA114,BL$7))-1</f>
        <v>5.1566269888434491E-3</v>
      </c>
      <c r="BM114" s="16" cm="1">
        <f t="array" ref="BM114">(1+AH114)*(1+INDEX(fx_rets,$BA114,BM$7))-1</f>
        <v>1.2620468206828495E-2</v>
      </c>
      <c r="BN114" s="16" cm="1">
        <f t="array" ref="BN114">(1+AI114)*(1+INDEX(fx_rets,$BA114,BN$7))-1</f>
        <v>1.8901487502146264E-2</v>
      </c>
      <c r="BO114" s="16" cm="1">
        <f t="array" ref="BO114">(1+AJ114)*(1+INDEX(fx_rets,$BA114,BO$7))-1</f>
        <v>-1.0429651893772984E-3</v>
      </c>
      <c r="BP114" s="16" cm="1">
        <f t="array" ref="BP114">(1+AK114)*(1+INDEX(fx_rets,$BA114,BP$7))-1</f>
        <v>-1.3595703323794339E-3</v>
      </c>
      <c r="BQ114" s="16" cm="1">
        <f t="array" ref="BQ114">(1+AL114)*(1+INDEX(fx_rets,$BA114,BQ$7))-1</f>
        <v>-1.9821267413550059E-3</v>
      </c>
      <c r="BR114" s="16" cm="1">
        <f t="array" ref="BR114">(1+AM114)*(1+INDEX(fx_rets,$BA114,BR$7))-1</f>
        <v>1.9438083814923957E-2</v>
      </c>
      <c r="BS114" s="16" cm="1">
        <f t="array" ref="BS114">(1+AN114)*(1+INDEX(fx_rets,$BA114,BS$7))-1</f>
        <v>7.2668313303512422E-2</v>
      </c>
      <c r="BT114" s="16" cm="1">
        <f t="array" ref="BT114">(1+AO114)*(1+INDEX(fx_rets,$BA114,BT$7))-1</f>
        <v>1.9230819621482986E-2</v>
      </c>
      <c r="BU114" s="16" cm="1">
        <f t="array" ref="BU114">(1+AP114)*(1+INDEX(fx_rets,$BA114,BU$7))-1</f>
        <v>1.7807907833742531E-2</v>
      </c>
      <c r="BV114" s="17">
        <v>105</v>
      </c>
      <c r="BW114" s="15">
        <f>SUMPRODUCT(base_fx_wts,AW114:AZ114)</f>
        <v>0</v>
      </c>
      <c r="BX114" s="17">
        <v>105</v>
      </c>
      <c r="BY114" s="16">
        <f>(1+BB114)/(1+$BW114)-1</f>
        <v>1.5550107936035396E-4</v>
      </c>
      <c r="BZ114" s="16">
        <f>(1+BC114)/(1+$BW114)-1</f>
        <v>2.5720205318457978E-4</v>
      </c>
      <c r="CA114" s="16">
        <f>(1+BD114)/(1+$BW114)-1</f>
        <v>1.2724511632975499E-3</v>
      </c>
      <c r="CB114" s="16">
        <f>(1+BE114)/(1+$BW114)-1</f>
        <v>8.0694229120292782E-3</v>
      </c>
      <c r="CC114" s="16">
        <f>(1+BF114)/(1+$BW114)-1</f>
        <v>1.5038205270023752E-2</v>
      </c>
      <c r="CD114" s="16">
        <f>(1+BG114)/(1+$BW114)-1</f>
        <v>1.137890713574552E-2</v>
      </c>
      <c r="CE114" s="16">
        <f>(1+BH114)/(1+$BW114)-1</f>
        <v>1.218838598663341E-2</v>
      </c>
      <c r="CF114" s="16">
        <f>(1+BI114)/(1+$BW114)-1</f>
        <v>1.3644177745766539E-2</v>
      </c>
      <c r="CG114" s="16">
        <f>(1+BJ114)/(1+$BW114)-1</f>
        <v>3.9174565443378384E-3</v>
      </c>
      <c r="CH114" s="16">
        <f>(1+BK114)/(1+$BW114)-1</f>
        <v>4.467680371192273E-3</v>
      </c>
      <c r="CI114" s="16">
        <f>(1+BL114)/(1+$BW114)-1</f>
        <v>5.1566269888434491E-3</v>
      </c>
      <c r="CJ114" s="16">
        <f>(1+BM114)/(1+$BW114)-1</f>
        <v>1.2620468206828495E-2</v>
      </c>
      <c r="CK114" s="16">
        <f>(1+BN114)/(1+$BW114)-1</f>
        <v>1.8901487502146264E-2</v>
      </c>
      <c r="CL114" s="16">
        <f>(1+BO114)/(1+$BW114)-1</f>
        <v>-1.0429651893772984E-3</v>
      </c>
      <c r="CM114" s="16">
        <f>(1+BP114)/(1+$BW114)-1</f>
        <v>-1.3595703323794339E-3</v>
      </c>
      <c r="CN114" s="16">
        <f>(1+BQ114)/(1+$BW114)-1</f>
        <v>-1.9821267413550059E-3</v>
      </c>
      <c r="CO114" s="16">
        <f>(1+BR114)/(1+$BW114)-1</f>
        <v>1.9438083814923957E-2</v>
      </c>
      <c r="CP114" s="16">
        <f>(1+BS114)/(1+$BW114)-1</f>
        <v>7.2668313303512422E-2</v>
      </c>
      <c r="CQ114" s="16">
        <f>(1+BT114)/(1+$BW114)-1</f>
        <v>1.9230819621482986E-2</v>
      </c>
      <c r="CR114" s="16">
        <f>(1+BU114)/(1+$BW114)-1</f>
        <v>1.7807907833742531E-2</v>
      </c>
    </row>
    <row r="115" spans="1:96" x14ac:dyDescent="0.2">
      <c r="A115" s="17">
        <v>106</v>
      </c>
      <c r="B115" s="25">
        <v>218.75800000000001</v>
      </c>
      <c r="C115" s="25">
        <v>1265.2</v>
      </c>
      <c r="D115" s="25">
        <v>2238.7080000000001</v>
      </c>
      <c r="E115" s="25">
        <v>1871.549</v>
      </c>
      <c r="F115" s="25">
        <v>2502.6089999999999</v>
      </c>
      <c r="G115" s="25">
        <v>139.72200000000001</v>
      </c>
      <c r="H115" s="25">
        <v>360.33300000000003</v>
      </c>
      <c r="I115" s="25">
        <v>506.39600000000002</v>
      </c>
      <c r="J115" s="25">
        <v>109.68899999999999</v>
      </c>
      <c r="K115" s="25">
        <v>681.46900000000005</v>
      </c>
      <c r="L115" s="25">
        <v>895.226</v>
      </c>
      <c r="M115" s="25">
        <v>301.24099999999999</v>
      </c>
      <c r="N115" s="25">
        <v>354.25299999999999</v>
      </c>
      <c r="O115" s="25">
        <v>102.928</v>
      </c>
      <c r="P115" s="25">
        <v>193.71</v>
      </c>
      <c r="Q115" s="25">
        <v>258.33999999999997</v>
      </c>
      <c r="R115" s="25">
        <v>5923.7</v>
      </c>
      <c r="S115" s="25">
        <v>3174.32</v>
      </c>
      <c r="T115" s="25">
        <v>5897.76</v>
      </c>
      <c r="U115" s="25">
        <v>21710</v>
      </c>
      <c r="V115" s="17">
        <v>106</v>
      </c>
      <c r="W115" s="15">
        <f t="shared" si="84"/>
        <v>3.4753660566488875E-4</v>
      </c>
      <c r="X115" s="15">
        <f>C115/C114-1</f>
        <v>1.0103463581248029E-3</v>
      </c>
      <c r="Y115" s="15">
        <f>D115/D114-1</f>
        <v>2.4758427336097899E-3</v>
      </c>
      <c r="Z115" s="15">
        <f>E115/E114-1</f>
        <v>4.9928822698981357E-3</v>
      </c>
      <c r="AA115" s="15">
        <f>F115/F114-1</f>
        <v>1.237368129154226E-2</v>
      </c>
      <c r="AB115" s="15">
        <f>G115/G114-1</f>
        <v>-5.1504356410148056E-4</v>
      </c>
      <c r="AC115" s="15">
        <f>H115/H114-1</f>
        <v>-1.6650986987221117E-5</v>
      </c>
      <c r="AD115" s="15">
        <f>I115/I114-1</f>
        <v>8.9931434692980261E-4</v>
      </c>
      <c r="AE115" s="15">
        <f>J115/J114-1</f>
        <v>-1.1850285318415477E-4</v>
      </c>
      <c r="AF115" s="15">
        <f>K115/K114-1</f>
        <v>-9.0971650592464037E-5</v>
      </c>
      <c r="AG115" s="15">
        <f>L115/L114-1</f>
        <v>2.4444511630459242E-3</v>
      </c>
      <c r="AH115" s="15">
        <f>M115/M114-1</f>
        <v>6.0918384727655095E-3</v>
      </c>
      <c r="AI115" s="15">
        <f>N115/N114-1</f>
        <v>1.2400189760912728E-2</v>
      </c>
      <c r="AJ115" s="15">
        <f>O115/O114-1</f>
        <v>-2.2340725199365696E-4</v>
      </c>
      <c r="AK115" s="15">
        <f>P115/P114-1</f>
        <v>-1.0324605600020575E-5</v>
      </c>
      <c r="AL115" s="15">
        <f>Q115/Q114-1</f>
        <v>8.988485440202254E-4</v>
      </c>
      <c r="AM115" s="15">
        <f>R115/R114-1</f>
        <v>5.6000827159349287E-2</v>
      </c>
      <c r="AN115" s="15">
        <f>S115/S114-1</f>
        <v>-1.8475172151499519E-2</v>
      </c>
      <c r="AO115" s="15">
        <f>T115/T114-1</f>
        <v>-4.408289490318873E-2</v>
      </c>
      <c r="AP115" s="15">
        <f>U115/U114-1</f>
        <v>-2.5939356088035992E-2</v>
      </c>
      <c r="AQ115" s="17">
        <v>106</v>
      </c>
      <c r="AR115" s="25">
        <v>1</v>
      </c>
      <c r="AS115" s="26">
        <v>0.84899999999999998</v>
      </c>
      <c r="AT115" s="26">
        <v>0.76419999999999999</v>
      </c>
      <c r="AU115" s="25">
        <v>105.83</v>
      </c>
      <c r="AV115" s="17">
        <v>106</v>
      </c>
      <c r="AW115" s="15">
        <f t="shared" si="85"/>
        <v>0</v>
      </c>
      <c r="AX115" s="15">
        <f t="shared" si="86"/>
        <v>4.8527679623086017E-2</v>
      </c>
      <c r="AY115" s="15">
        <f t="shared" si="87"/>
        <v>5.5221146296780876E-2</v>
      </c>
      <c r="AZ115" s="15">
        <f t="shared" si="88"/>
        <v>1.9843144665973922E-2</v>
      </c>
      <c r="BA115" s="17">
        <v>106</v>
      </c>
      <c r="BB115" s="16" cm="1">
        <f t="array" ref="BB115">(1+W115)*(1+INDEX(fx_rets,$BA115,BB$7))-1</f>
        <v>3.4753660566488875E-4</v>
      </c>
      <c r="BC115" s="16" cm="1">
        <f t="array" ref="BC115">(1+X115)*(1+INDEX(fx_rets,$BA115,BC$7))-1</f>
        <v>1.0103463581248029E-3</v>
      </c>
      <c r="BD115" s="16" cm="1">
        <f t="array" ref="BD115">(1+Y115)*(1+INDEX(fx_rets,$BA115,BD$7))-1</f>
        <v>2.4758427336097899E-3</v>
      </c>
      <c r="BE115" s="16" cm="1">
        <f t="array" ref="BE115">(1+Z115)*(1+INDEX(fx_rets,$BA115,BE$7))-1</f>
        <v>4.9928822698981357E-3</v>
      </c>
      <c r="BF115" s="16" cm="1">
        <f t="array" ref="BF115">(1+AA115)*(1+INDEX(fx_rets,$BA115,BF$7))-1</f>
        <v>1.237368129154226E-2</v>
      </c>
      <c r="BG115" s="16" cm="1">
        <f t="array" ref="BG115">(1+AB115)*(1+INDEX(fx_rets,$BA115,BG$7))-1</f>
        <v>4.7987642189913915E-2</v>
      </c>
      <c r="BH115" s="16" cm="1">
        <f t="array" ref="BH115">(1+AC115)*(1+INDEX(fx_rets,$BA115,BH$7))-1</f>
        <v>4.8510220602336895E-2</v>
      </c>
      <c r="BI115" s="16" cm="1">
        <f t="array" ref="BI115">(1+AD115)*(1+INDEX(fx_rets,$BA115,BI$7))-1</f>
        <v>4.9470635608524161E-2</v>
      </c>
      <c r="BJ115" s="16" cm="1">
        <f t="array" ref="BJ115">(1+AE115)*(1+INDEX(fx_rets,$BA115,BJ$7))-1</f>
        <v>5.5096099580204561E-2</v>
      </c>
      <c r="BK115" s="16" cm="1">
        <f t="array" ref="BK115">(1+AF115)*(1+INDEX(fx_rets,$BA115,BK$7))-1</f>
        <v>5.5125151087362267E-2</v>
      </c>
      <c r="BL115" s="16" cm="1">
        <f t="array" ref="BL115">(1+AG115)*(1+INDEX(fx_rets,$BA115,BL$7))-1</f>
        <v>5.7800582855116689E-2</v>
      </c>
      <c r="BM115" s="16" cm="1">
        <f t="array" ref="BM115">(1+AH115)*(1+INDEX(fx_rets,$BA115,BM$7))-1</f>
        <v>6.1649383073067332E-2</v>
      </c>
      <c r="BN115" s="16" cm="1">
        <f t="array" ref="BN115">(1+AI115)*(1+INDEX(fx_rets,$BA115,BN$7))-1</f>
        <v>6.8306088750588856E-2</v>
      </c>
      <c r="BO115" s="16" cm="1">
        <f t="array" ref="BO115">(1+AJ115)*(1+INDEX(fx_rets,$BA115,BO$7))-1</f>
        <v>1.9615304311559445E-2</v>
      </c>
      <c r="BP115" s="16" cm="1">
        <f t="array" ref="BP115">(1+AK115)*(1+INDEX(fx_rets,$BA115,BP$7))-1</f>
        <v>1.9832615187731273E-2</v>
      </c>
      <c r="BQ115" s="16" cm="1">
        <f t="array" ref="BQ115">(1+AL115)*(1+INDEX(fx_rets,$BA115,BQ$7))-1</f>
        <v>2.0759829191685952E-2</v>
      </c>
      <c r="BR115" s="16" cm="1">
        <f t="array" ref="BR115">(1+AM115)*(1+INDEX(fx_rets,$BA115,BR$7))-1</f>
        <v>5.6000827159349287E-2</v>
      </c>
      <c r="BS115" s="16" cm="1">
        <f t="array" ref="BS115">(1+AN115)*(1+INDEX(fx_rets,$BA115,BS$7))-1</f>
        <v>2.9155950236437134E-2</v>
      </c>
      <c r="BT115" s="16" cm="1">
        <f t="array" ref="BT115">(1+AO115)*(1+INDEX(fx_rets,$BA115,BT$7))-1</f>
        <v>8.7039434049576148E-3</v>
      </c>
      <c r="BU115" s="16" cm="1">
        <f t="array" ref="BU115">(1+AP115)*(1+INDEX(fx_rets,$BA115,BU$7))-1</f>
        <v>-6.6109298174591435E-3</v>
      </c>
      <c r="BV115" s="17">
        <v>106</v>
      </c>
      <c r="BW115" s="15">
        <f>SUMPRODUCT(base_fx_wts,AW115:AZ115)</f>
        <v>0</v>
      </c>
      <c r="BX115" s="17">
        <v>106</v>
      </c>
      <c r="BY115" s="16">
        <f>(1+BB115)/(1+$BW115)-1</f>
        <v>3.4753660566488875E-4</v>
      </c>
      <c r="BZ115" s="16">
        <f>(1+BC115)/(1+$BW115)-1</f>
        <v>1.0103463581248029E-3</v>
      </c>
      <c r="CA115" s="16">
        <f>(1+BD115)/(1+$BW115)-1</f>
        <v>2.4758427336097899E-3</v>
      </c>
      <c r="CB115" s="16">
        <f>(1+BE115)/(1+$BW115)-1</f>
        <v>4.9928822698981357E-3</v>
      </c>
      <c r="CC115" s="16">
        <f>(1+BF115)/(1+$BW115)-1</f>
        <v>1.237368129154226E-2</v>
      </c>
      <c r="CD115" s="16">
        <f>(1+BG115)/(1+$BW115)-1</f>
        <v>4.7987642189913915E-2</v>
      </c>
      <c r="CE115" s="16">
        <f>(1+BH115)/(1+$BW115)-1</f>
        <v>4.8510220602336895E-2</v>
      </c>
      <c r="CF115" s="16">
        <f>(1+BI115)/(1+$BW115)-1</f>
        <v>4.9470635608524161E-2</v>
      </c>
      <c r="CG115" s="16">
        <f>(1+BJ115)/(1+$BW115)-1</f>
        <v>5.5096099580204561E-2</v>
      </c>
      <c r="CH115" s="16">
        <f>(1+BK115)/(1+$BW115)-1</f>
        <v>5.5125151087362267E-2</v>
      </c>
      <c r="CI115" s="16">
        <f>(1+BL115)/(1+$BW115)-1</f>
        <v>5.7800582855116689E-2</v>
      </c>
      <c r="CJ115" s="16">
        <f>(1+BM115)/(1+$BW115)-1</f>
        <v>6.1649383073067332E-2</v>
      </c>
      <c r="CK115" s="16">
        <f>(1+BN115)/(1+$BW115)-1</f>
        <v>6.8306088750588856E-2</v>
      </c>
      <c r="CL115" s="16">
        <f>(1+BO115)/(1+$BW115)-1</f>
        <v>1.9615304311559445E-2</v>
      </c>
      <c r="CM115" s="16">
        <f>(1+BP115)/(1+$BW115)-1</f>
        <v>1.9832615187731273E-2</v>
      </c>
      <c r="CN115" s="16">
        <f>(1+BQ115)/(1+$BW115)-1</f>
        <v>2.0759829191685952E-2</v>
      </c>
      <c r="CO115" s="16">
        <f>(1+BR115)/(1+$BW115)-1</f>
        <v>5.6000827159349287E-2</v>
      </c>
      <c r="CP115" s="16">
        <f>(1+BS115)/(1+$BW115)-1</f>
        <v>2.9155950236437134E-2</v>
      </c>
      <c r="CQ115" s="16">
        <f>(1+BT115)/(1+$BW115)-1</f>
        <v>8.7039434049576148E-3</v>
      </c>
      <c r="CR115" s="16">
        <f>(1+BU115)/(1+$BW115)-1</f>
        <v>-6.6109298174591435E-3</v>
      </c>
    </row>
    <row r="116" spans="1:96" x14ac:dyDescent="0.2">
      <c r="A116" s="17">
        <v>107</v>
      </c>
      <c r="B116" s="25">
        <v>218.76599999999999</v>
      </c>
      <c r="C116" s="25">
        <v>1264.893</v>
      </c>
      <c r="D116" s="25">
        <v>2236.3510000000001</v>
      </c>
      <c r="E116" s="25">
        <v>1876.261</v>
      </c>
      <c r="F116" s="25">
        <v>2511.9589999999998</v>
      </c>
      <c r="G116" s="25">
        <v>139.63399999999999</v>
      </c>
      <c r="H116" s="25">
        <v>359.685</v>
      </c>
      <c r="I116" s="25">
        <v>504.48399999999998</v>
      </c>
      <c r="J116" s="25">
        <v>109.749</v>
      </c>
      <c r="K116" s="25">
        <v>681.10500000000002</v>
      </c>
      <c r="L116" s="25">
        <v>892.01400000000001</v>
      </c>
      <c r="M116" s="25">
        <v>302.38299999999998</v>
      </c>
      <c r="N116" s="25">
        <v>355.68</v>
      </c>
      <c r="O116" s="25">
        <v>102.902</v>
      </c>
      <c r="P116" s="25">
        <v>193.57</v>
      </c>
      <c r="Q116" s="25">
        <v>257.80700000000002</v>
      </c>
      <c r="R116" s="25">
        <v>6346.27</v>
      </c>
      <c r="S116" s="25">
        <v>3272.51</v>
      </c>
      <c r="T116" s="25">
        <v>5963.57</v>
      </c>
      <c r="U116" s="25">
        <v>23139.759999999998</v>
      </c>
      <c r="V116" s="17">
        <v>107</v>
      </c>
      <c r="W116" s="15">
        <f t="shared" si="84"/>
        <v>3.657009115087817E-5</v>
      </c>
      <c r="X116" s="15">
        <f>C116/C115-1</f>
        <v>-2.4264938349671805E-4</v>
      </c>
      <c r="Y116" s="15">
        <f>D116/D115-1</f>
        <v>-1.0528394055857593E-3</v>
      </c>
      <c r="Z116" s="15">
        <f>E116/E115-1</f>
        <v>2.5177005785046447E-3</v>
      </c>
      <c r="AA116" s="15">
        <f>F116/F115-1</f>
        <v>3.7361010049912213E-3</v>
      </c>
      <c r="AB116" s="15">
        <f>G116/G115-1</f>
        <v>-6.2982207526385281E-4</v>
      </c>
      <c r="AC116" s="15">
        <f>H116/H115-1</f>
        <v>-1.7983365387017614E-3</v>
      </c>
      <c r="AD116" s="15">
        <f>I116/I115-1</f>
        <v>-3.7757012298675896E-3</v>
      </c>
      <c r="AE116" s="15">
        <f>J116/J115-1</f>
        <v>5.4700106665217518E-4</v>
      </c>
      <c r="AF116" s="15">
        <f>K116/K115-1</f>
        <v>-5.3414021767683728E-4</v>
      </c>
      <c r="AG116" s="15">
        <f>L116/L115-1</f>
        <v>-3.5879208155259468E-3</v>
      </c>
      <c r="AH116" s="15">
        <f>M116/M115-1</f>
        <v>3.790984626926619E-3</v>
      </c>
      <c r="AI116" s="15">
        <f>N116/N115-1</f>
        <v>4.0281945389313289E-3</v>
      </c>
      <c r="AJ116" s="15">
        <f>O116/O115-1</f>
        <v>-2.5260376185287647E-4</v>
      </c>
      <c r="AK116" s="15">
        <f>P116/P115-1</f>
        <v>-7.2272985390542388E-4</v>
      </c>
      <c r="AL116" s="15">
        <f>Q116/Q115-1</f>
        <v>-2.0631725632885844E-3</v>
      </c>
      <c r="AM116" s="15">
        <f>R116/R115-1</f>
        <v>7.133548289076086E-2</v>
      </c>
      <c r="AN116" s="15">
        <f>S116/S115-1</f>
        <v>3.0932609188739635E-2</v>
      </c>
      <c r="AO116" s="15">
        <f>T116/T115-1</f>
        <v>1.1158473725617846E-2</v>
      </c>
      <c r="AP116" s="15">
        <f>U116/U115-1</f>
        <v>6.5857208659603872E-2</v>
      </c>
      <c r="AQ116" s="17">
        <v>107</v>
      </c>
      <c r="AR116" s="25">
        <v>1</v>
      </c>
      <c r="AS116" s="26">
        <v>0.83779999999999999</v>
      </c>
      <c r="AT116" s="26">
        <v>0.748</v>
      </c>
      <c r="AU116" s="25">
        <v>105.91</v>
      </c>
      <c r="AV116" s="17">
        <v>107</v>
      </c>
      <c r="AW116" s="15">
        <f t="shared" si="85"/>
        <v>0</v>
      </c>
      <c r="AX116" s="15">
        <f t="shared" si="86"/>
        <v>1.3368345667223558E-2</v>
      </c>
      <c r="AY116" s="15">
        <f t="shared" si="87"/>
        <v>2.1657754010695252E-2</v>
      </c>
      <c r="AZ116" s="15">
        <f t="shared" si="88"/>
        <v>-7.5535832310447137E-4</v>
      </c>
      <c r="BA116" s="17">
        <v>107</v>
      </c>
      <c r="BB116" s="16" cm="1">
        <f t="array" ref="BB116">(1+W116)*(1+INDEX(fx_rets,$BA116,BB$7))-1</f>
        <v>3.657009115087817E-5</v>
      </c>
      <c r="BC116" s="16" cm="1">
        <f t="array" ref="BC116">(1+X116)*(1+INDEX(fx_rets,$BA116,BC$7))-1</f>
        <v>-2.4264938349671805E-4</v>
      </c>
      <c r="BD116" s="16" cm="1">
        <f t="array" ref="BD116">(1+Y116)*(1+INDEX(fx_rets,$BA116,BD$7))-1</f>
        <v>-1.0528394055857593E-3</v>
      </c>
      <c r="BE116" s="16" cm="1">
        <f t="array" ref="BE116">(1+Z116)*(1+INDEX(fx_rets,$BA116,BE$7))-1</f>
        <v>2.5177005785046447E-3</v>
      </c>
      <c r="BF116" s="16" cm="1">
        <f t="array" ref="BF116">(1+AA116)*(1+INDEX(fx_rets,$BA116,BF$7))-1</f>
        <v>3.7361010049912213E-3</v>
      </c>
      <c r="BG116" s="16" cm="1">
        <f t="array" ref="BG116">(1+AB116)*(1+INDEX(fx_rets,$BA116,BG$7))-1</f>
        <v>1.2730103912748758E-2</v>
      </c>
      <c r="BH116" s="16" cm="1">
        <f t="array" ref="BH116">(1+AC116)*(1+INDEX(fx_rets,$BA116,BH$7))-1</f>
        <v>1.154596834404642E-2</v>
      </c>
      <c r="BI116" s="16" cm="1">
        <f t="array" ref="BI116">(1+AD116)*(1+INDEX(fx_rets,$BA116,BI$7))-1</f>
        <v>9.5421695581789923E-3</v>
      </c>
      <c r="BJ116" s="16" cm="1">
        <f t="array" ref="BJ116">(1+AE116)*(1+INDEX(fx_rets,$BA116,BJ$7))-1</f>
        <v>2.2216601891892562E-2</v>
      </c>
      <c r="BK116" s="16" cm="1">
        <f t="array" ref="BK116">(1+AF116)*(1+INDEX(fx_rets,$BA116,BK$7))-1</f>
        <v>2.1112045515576661E-2</v>
      </c>
      <c r="BL116" s="16" cm="1">
        <f t="array" ref="BL116">(1+AG116)*(1+INDEX(fx_rets,$BA116,BL$7))-1</f>
        <v>1.7992126888736859E-2</v>
      </c>
      <c r="BM116" s="16" cm="1">
        <f t="array" ref="BM116">(1+AH116)*(1+INDEX(fx_rets,$BA116,BM$7))-1</f>
        <v>2.5530842850130187E-2</v>
      </c>
      <c r="BN116" s="16" cm="1">
        <f t="array" ref="BN116">(1+AI116)*(1+INDEX(fx_rets,$BA116,BN$7))-1</f>
        <v>2.577319019605806E-2</v>
      </c>
      <c r="BO116" s="16" cm="1">
        <f t="array" ref="BO116">(1+AJ116)*(1+INDEX(fx_rets,$BA116,BO$7))-1</f>
        <v>-1.0077712786034088E-3</v>
      </c>
      <c r="BP116" s="16" cm="1">
        <f t="array" ref="BP116">(1+AK116)*(1+INDEX(fx_rets,$BA116,BP$7))-1</f>
        <v>-1.4775422569993646E-3</v>
      </c>
      <c r="BQ116" s="16" cm="1">
        <f t="array" ref="BQ116">(1+AL116)*(1+INDEX(fx_rets,$BA116,BQ$7))-1</f>
        <v>-2.8169724518253281E-3</v>
      </c>
      <c r="BR116" s="16" cm="1">
        <f t="array" ref="BR116">(1+AM116)*(1+INDEX(fx_rets,$BA116,BR$7))-1</f>
        <v>7.133548289076086E-2</v>
      </c>
      <c r="BS116" s="16" cm="1">
        <f t="array" ref="BS116">(1+AN116)*(1+INDEX(fx_rets,$BA116,BS$7))-1</f>
        <v>4.4714472667987337E-2</v>
      </c>
      <c r="BT116" s="16" cm="1">
        <f t="array" ref="BT116">(1+AO116)*(1+INDEX(fx_rets,$BA116,BT$7))-1</f>
        <v>3.3057895215397259E-2</v>
      </c>
      <c r="BU116" s="16" cm="1">
        <f t="array" ref="BU116">(1+AP116)*(1+INDEX(fx_rets,$BA116,BU$7))-1</f>
        <v>6.5052104545801903E-2</v>
      </c>
      <c r="BV116" s="17">
        <v>107</v>
      </c>
      <c r="BW116" s="15">
        <f>SUMPRODUCT(base_fx_wts,AW116:AZ116)</f>
        <v>0</v>
      </c>
      <c r="BX116" s="17">
        <v>107</v>
      </c>
      <c r="BY116" s="16">
        <f>(1+BB116)/(1+$BW116)-1</f>
        <v>3.657009115087817E-5</v>
      </c>
      <c r="BZ116" s="16">
        <f>(1+BC116)/(1+$BW116)-1</f>
        <v>-2.4264938349671805E-4</v>
      </c>
      <c r="CA116" s="16">
        <f>(1+BD116)/(1+$BW116)-1</f>
        <v>-1.0528394055857593E-3</v>
      </c>
      <c r="CB116" s="16">
        <f>(1+BE116)/(1+$BW116)-1</f>
        <v>2.5177005785046447E-3</v>
      </c>
      <c r="CC116" s="16">
        <f>(1+BF116)/(1+$BW116)-1</f>
        <v>3.7361010049912213E-3</v>
      </c>
      <c r="CD116" s="16">
        <f>(1+BG116)/(1+$BW116)-1</f>
        <v>1.2730103912748758E-2</v>
      </c>
      <c r="CE116" s="16">
        <f>(1+BH116)/(1+$BW116)-1</f>
        <v>1.154596834404642E-2</v>
      </c>
      <c r="CF116" s="16">
        <f>(1+BI116)/(1+$BW116)-1</f>
        <v>9.5421695581789923E-3</v>
      </c>
      <c r="CG116" s="16">
        <f>(1+BJ116)/(1+$BW116)-1</f>
        <v>2.2216601891892562E-2</v>
      </c>
      <c r="CH116" s="16">
        <f>(1+BK116)/(1+$BW116)-1</f>
        <v>2.1112045515576661E-2</v>
      </c>
      <c r="CI116" s="16">
        <f>(1+BL116)/(1+$BW116)-1</f>
        <v>1.7992126888736859E-2</v>
      </c>
      <c r="CJ116" s="16">
        <f>(1+BM116)/(1+$BW116)-1</f>
        <v>2.5530842850130187E-2</v>
      </c>
      <c r="CK116" s="16">
        <f>(1+BN116)/(1+$BW116)-1</f>
        <v>2.577319019605806E-2</v>
      </c>
      <c r="CL116" s="16">
        <f>(1+BO116)/(1+$BW116)-1</f>
        <v>-1.0077712786034088E-3</v>
      </c>
      <c r="CM116" s="16">
        <f>(1+BP116)/(1+$BW116)-1</f>
        <v>-1.4775422569993646E-3</v>
      </c>
      <c r="CN116" s="16">
        <f>(1+BQ116)/(1+$BW116)-1</f>
        <v>-2.8169724518253281E-3</v>
      </c>
      <c r="CO116" s="16">
        <f>(1+BR116)/(1+$BW116)-1</f>
        <v>7.133548289076086E-2</v>
      </c>
      <c r="CP116" s="16">
        <f>(1+BS116)/(1+$BW116)-1</f>
        <v>4.4714472667987337E-2</v>
      </c>
      <c r="CQ116" s="16">
        <f>(1+BT116)/(1+$BW116)-1</f>
        <v>3.3057895215397259E-2</v>
      </c>
      <c r="CR116" s="16">
        <f>(1+BU116)/(1+$BW116)-1</f>
        <v>6.5052104545801903E-2</v>
      </c>
    </row>
    <row r="117" spans="1:96" x14ac:dyDescent="0.2">
      <c r="A117" s="17">
        <v>108</v>
      </c>
      <c r="B117" s="25">
        <v>218.839</v>
      </c>
      <c r="C117" s="25">
        <v>1265.2349999999999</v>
      </c>
      <c r="D117" s="25">
        <v>2236.7600000000002</v>
      </c>
      <c r="E117" s="25">
        <v>1876.038</v>
      </c>
      <c r="F117" s="25">
        <v>2507.9110000000001</v>
      </c>
      <c r="G117" s="25">
        <v>139.58199999999999</v>
      </c>
      <c r="H117" s="25">
        <v>359.73200000000003</v>
      </c>
      <c r="I117" s="25">
        <v>505.52800000000002</v>
      </c>
      <c r="J117" s="25">
        <v>109.736</v>
      </c>
      <c r="K117" s="25">
        <v>680.822</v>
      </c>
      <c r="L117" s="25">
        <v>893.25599999999997</v>
      </c>
      <c r="M117" s="25">
        <v>302.49599999999998</v>
      </c>
      <c r="N117" s="25">
        <v>356.17700000000002</v>
      </c>
      <c r="O117" s="25">
        <v>102.89700000000001</v>
      </c>
      <c r="P117" s="25">
        <v>193.61699999999999</v>
      </c>
      <c r="Q117" s="25">
        <v>258.11799999999999</v>
      </c>
      <c r="R117" s="25">
        <v>6102.78</v>
      </c>
      <c r="S117" s="25">
        <v>3193.61</v>
      </c>
      <c r="T117" s="25">
        <v>5866.1</v>
      </c>
      <c r="U117" s="25">
        <v>23185.119999999999</v>
      </c>
      <c r="V117" s="17">
        <v>108</v>
      </c>
      <c r="W117" s="15">
        <f t="shared" si="84"/>
        <v>3.3368987868320765E-4</v>
      </c>
      <c r="X117" s="15">
        <f>C117/C116-1</f>
        <v>2.7037860119394352E-4</v>
      </c>
      <c r="Y117" s="15">
        <f>D117/D116-1</f>
        <v>1.8288721224890558E-4</v>
      </c>
      <c r="Z117" s="15">
        <f>E117/E116-1</f>
        <v>-1.1885340045969528E-4</v>
      </c>
      <c r="AA117" s="15">
        <f>F117/F116-1</f>
        <v>-1.6114912703589779E-3</v>
      </c>
      <c r="AB117" s="15">
        <f>G117/G116-1</f>
        <v>-3.7240213701528191E-4</v>
      </c>
      <c r="AC117" s="15">
        <f>H117/H116-1</f>
        <v>1.30669891710955E-4</v>
      </c>
      <c r="AD117" s="15">
        <f>I117/I116-1</f>
        <v>2.0694412508623916E-3</v>
      </c>
      <c r="AE117" s="15">
        <f>J117/J116-1</f>
        <v>-1.1845210434713316E-4</v>
      </c>
      <c r="AF117" s="15">
        <f>K117/K116-1</f>
        <v>-4.1550128100664718E-4</v>
      </c>
      <c r="AG117" s="15">
        <f>L117/L116-1</f>
        <v>1.3923548285115217E-3</v>
      </c>
      <c r="AH117" s="15">
        <f>M117/M116-1</f>
        <v>3.7369825684652191E-4</v>
      </c>
      <c r="AI117" s="15">
        <f>N117/N116-1</f>
        <v>1.3973234367972154E-3</v>
      </c>
      <c r="AJ117" s="15">
        <f>O117/O116-1</f>
        <v>-4.8589920506825202E-5</v>
      </c>
      <c r="AK117" s="15">
        <f>P117/P116-1</f>
        <v>2.4280621997219143E-4</v>
      </c>
      <c r="AL117" s="15">
        <f>Q117/Q116-1</f>
        <v>1.2063287653165666E-3</v>
      </c>
      <c r="AM117" s="15">
        <f>R117/R116-1</f>
        <v>-3.8367418972089173E-2</v>
      </c>
      <c r="AN117" s="15">
        <f>S117/S116-1</f>
        <v>-2.4109933965060448E-2</v>
      </c>
      <c r="AO117" s="15">
        <f>T117/T116-1</f>
        <v>-1.634423675751262E-2</v>
      </c>
      <c r="AP117" s="15">
        <f>U117/U116-1</f>
        <v>1.9602623363423888E-3</v>
      </c>
      <c r="AQ117" s="17">
        <v>108</v>
      </c>
      <c r="AR117" s="25">
        <v>1</v>
      </c>
      <c r="AS117" s="26">
        <v>0.85319999999999996</v>
      </c>
      <c r="AT117" s="26">
        <v>0.77380000000000004</v>
      </c>
      <c r="AU117" s="25">
        <v>105.48</v>
      </c>
      <c r="AV117" s="17">
        <v>108</v>
      </c>
      <c r="AW117" s="15">
        <f t="shared" si="85"/>
        <v>0</v>
      </c>
      <c r="AX117" s="15">
        <f t="shared" si="86"/>
        <v>-1.8049695264885091E-2</v>
      </c>
      <c r="AY117" s="15">
        <f t="shared" si="87"/>
        <v>-3.3341948823985557E-2</v>
      </c>
      <c r="AZ117" s="15">
        <f t="shared" si="88"/>
        <v>4.0766021994689261E-3</v>
      </c>
      <c r="BA117" s="17">
        <v>108</v>
      </c>
      <c r="BB117" s="16" cm="1">
        <f t="array" ref="BB117">(1+W117)*(1+INDEX(fx_rets,$BA117,BB$7))-1</f>
        <v>3.3368987868320765E-4</v>
      </c>
      <c r="BC117" s="16" cm="1">
        <f t="array" ref="BC117">(1+X117)*(1+INDEX(fx_rets,$BA117,BC$7))-1</f>
        <v>2.7037860119394352E-4</v>
      </c>
      <c r="BD117" s="16" cm="1">
        <f t="array" ref="BD117">(1+Y117)*(1+INDEX(fx_rets,$BA117,BD$7))-1</f>
        <v>1.8288721224890558E-4</v>
      </c>
      <c r="BE117" s="16" cm="1">
        <f t="array" ref="BE117">(1+Z117)*(1+INDEX(fx_rets,$BA117,BE$7))-1</f>
        <v>-1.1885340045969528E-4</v>
      </c>
      <c r="BF117" s="16" cm="1">
        <f t="array" ref="BF117">(1+AA117)*(1+INDEX(fx_rets,$BA117,BF$7))-1</f>
        <v>-1.6114912703589779E-3</v>
      </c>
      <c r="BG117" s="16" cm="1">
        <f t="array" ref="BG117">(1+AB117)*(1+INDEX(fx_rets,$BA117,BG$7))-1</f>
        <v>-1.8415375656811284E-2</v>
      </c>
      <c r="BH117" s="16" cm="1">
        <f t="array" ref="BH117">(1+AC117)*(1+INDEX(fx_rets,$BA117,BH$7))-1</f>
        <v>-1.7921383924899836E-2</v>
      </c>
      <c r="BI117" s="16" cm="1">
        <f t="array" ref="BI117">(1+AD117)*(1+INDEX(fx_rets,$BA117,BI$7))-1</f>
        <v>-1.6017606797969375E-2</v>
      </c>
      <c r="BJ117" s="16" cm="1">
        <f t="array" ref="BJ117">(1+AE117)*(1+INDEX(fx_rets,$BA117,BJ$7))-1</f>
        <v>-3.3456451504331408E-2</v>
      </c>
      <c r="BK117" s="16" cm="1">
        <f t="array" ref="BK117">(1+AF117)*(1+INDEX(fx_rets,$BA117,BK$7))-1</f>
        <v>-3.3743596482544547E-2</v>
      </c>
      <c r="BL117" s="16" cm="1">
        <f t="array" ref="BL117">(1+AG117)*(1+INDEX(fx_rets,$BA117,BL$7))-1</f>
        <v>-3.1996017818911149E-2</v>
      </c>
      <c r="BM117" s="16" cm="1">
        <f t="array" ref="BM117">(1+AH117)*(1+INDEX(fx_rets,$BA117,BM$7))-1</f>
        <v>-3.2980710395294377E-2</v>
      </c>
      <c r="BN117" s="16" cm="1">
        <f t="array" ref="BN117">(1+AI117)*(1+INDEX(fx_rets,$BA117,BN$7))-1</f>
        <v>-3.1991214873708596E-2</v>
      </c>
      <c r="BO117" s="16" cm="1">
        <f t="array" ref="BO117">(1+AJ117)*(1+INDEX(fx_rets,$BA117,BO$7))-1</f>
        <v>4.027814197185231E-3</v>
      </c>
      <c r="BP117" s="16" cm="1">
        <f t="array" ref="BP117">(1+AK117)*(1+INDEX(fx_rets,$BA117,BP$7))-1</f>
        <v>4.3203982438115851E-3</v>
      </c>
      <c r="BQ117" s="16" cm="1">
        <f t="array" ref="BQ117">(1+AL117)*(1+INDEX(fx_rets,$BA117,BQ$7))-1</f>
        <v>5.2878486872833808E-3</v>
      </c>
      <c r="BR117" s="16" cm="1">
        <f t="array" ref="BR117">(1+AM117)*(1+INDEX(fx_rets,$BA117,BR$7))-1</f>
        <v>-3.8367418972089173E-2</v>
      </c>
      <c r="BS117" s="16" cm="1">
        <f t="array" ref="BS117">(1+AN117)*(1+INDEX(fx_rets,$BA117,BS$7))-1</f>
        <v>-4.1724452269019663E-2</v>
      </c>
      <c r="BT117" s="16" cm="1">
        <f t="array" ref="BT117">(1+AO117)*(1+INDEX(fx_rets,$BA117,BT$7))-1</f>
        <v>-4.9141236875962058E-2</v>
      </c>
      <c r="BU117" s="16" cm="1">
        <f t="array" ref="BU117">(1+AP117)*(1+INDEX(fx_rets,$BA117,BU$7))-1</f>
        <v>6.0448557455632379E-3</v>
      </c>
      <c r="BV117" s="17">
        <v>108</v>
      </c>
      <c r="BW117" s="15">
        <f>SUMPRODUCT(base_fx_wts,AW117:AZ117)</f>
        <v>0</v>
      </c>
      <c r="BX117" s="17">
        <v>108</v>
      </c>
      <c r="BY117" s="16">
        <f>(1+BB117)/(1+$BW117)-1</f>
        <v>3.3368987868320765E-4</v>
      </c>
      <c r="BZ117" s="16">
        <f>(1+BC117)/(1+$BW117)-1</f>
        <v>2.7037860119394352E-4</v>
      </c>
      <c r="CA117" s="16">
        <f>(1+BD117)/(1+$BW117)-1</f>
        <v>1.8288721224890558E-4</v>
      </c>
      <c r="CB117" s="16">
        <f>(1+BE117)/(1+$BW117)-1</f>
        <v>-1.1885340045969528E-4</v>
      </c>
      <c r="CC117" s="16">
        <f>(1+BF117)/(1+$BW117)-1</f>
        <v>-1.6114912703589779E-3</v>
      </c>
      <c r="CD117" s="16">
        <f>(1+BG117)/(1+$BW117)-1</f>
        <v>-1.8415375656811284E-2</v>
      </c>
      <c r="CE117" s="16">
        <f>(1+BH117)/(1+$BW117)-1</f>
        <v>-1.7921383924899836E-2</v>
      </c>
      <c r="CF117" s="16">
        <f>(1+BI117)/(1+$BW117)-1</f>
        <v>-1.6017606797969375E-2</v>
      </c>
      <c r="CG117" s="16">
        <f>(1+BJ117)/(1+$BW117)-1</f>
        <v>-3.3456451504331408E-2</v>
      </c>
      <c r="CH117" s="16">
        <f>(1+BK117)/(1+$BW117)-1</f>
        <v>-3.3743596482544547E-2</v>
      </c>
      <c r="CI117" s="16">
        <f>(1+BL117)/(1+$BW117)-1</f>
        <v>-3.1996017818911149E-2</v>
      </c>
      <c r="CJ117" s="16">
        <f>(1+BM117)/(1+$BW117)-1</f>
        <v>-3.2980710395294377E-2</v>
      </c>
      <c r="CK117" s="16">
        <f>(1+BN117)/(1+$BW117)-1</f>
        <v>-3.1991214873708596E-2</v>
      </c>
      <c r="CL117" s="16">
        <f>(1+BO117)/(1+$BW117)-1</f>
        <v>4.027814197185231E-3</v>
      </c>
      <c r="CM117" s="16">
        <f>(1+BP117)/(1+$BW117)-1</f>
        <v>4.3203982438115851E-3</v>
      </c>
      <c r="CN117" s="16">
        <f>(1+BQ117)/(1+$BW117)-1</f>
        <v>5.2878486872833808E-3</v>
      </c>
      <c r="CO117" s="16">
        <f>(1+BR117)/(1+$BW117)-1</f>
        <v>-3.8367418972089173E-2</v>
      </c>
      <c r="CP117" s="16">
        <f>(1+BS117)/(1+$BW117)-1</f>
        <v>-4.1724452269019663E-2</v>
      </c>
      <c r="CQ117" s="16">
        <f>(1+BT117)/(1+$BW117)-1</f>
        <v>-4.9141236875962058E-2</v>
      </c>
      <c r="CR117" s="16">
        <f>(1+BU117)/(1+$BW117)-1</f>
        <v>6.0448557455632379E-3</v>
      </c>
    </row>
    <row r="118" spans="1:96" x14ac:dyDescent="0.2">
      <c r="A118" s="17">
        <v>109</v>
      </c>
      <c r="B118" s="25">
        <v>218.84200000000001</v>
      </c>
      <c r="C118" s="25">
        <v>1264.702</v>
      </c>
      <c r="D118" s="25">
        <v>2231.0300000000002</v>
      </c>
      <c r="E118" s="25">
        <v>1879.443</v>
      </c>
      <c r="F118" s="25">
        <v>2512.63</v>
      </c>
      <c r="G118" s="25">
        <v>139.56</v>
      </c>
      <c r="H118" s="25">
        <v>360.12900000000002</v>
      </c>
      <c r="I118" s="25">
        <v>507.178</v>
      </c>
      <c r="J118" s="25">
        <v>109.73</v>
      </c>
      <c r="K118" s="25">
        <v>680.77</v>
      </c>
      <c r="L118" s="25">
        <v>892.19500000000005</v>
      </c>
      <c r="M118" s="25">
        <v>303.21800000000002</v>
      </c>
      <c r="N118" s="25">
        <v>357.41199999999998</v>
      </c>
      <c r="O118" s="25">
        <v>102.876</v>
      </c>
      <c r="P118" s="25">
        <v>193.565</v>
      </c>
      <c r="Q118" s="25">
        <v>257.99200000000002</v>
      </c>
      <c r="R118" s="25">
        <v>5938.52</v>
      </c>
      <c r="S118" s="25">
        <v>2958.21</v>
      </c>
      <c r="T118" s="25">
        <v>5577.27</v>
      </c>
      <c r="U118" s="25">
        <v>22977.13</v>
      </c>
      <c r="V118" s="17">
        <v>109</v>
      </c>
      <c r="W118" s="15">
        <f t="shared" si="84"/>
        <v>1.3708708228588051E-5</v>
      </c>
      <c r="X118" s="15">
        <f>C118/C117-1</f>
        <v>-4.2126561468813772E-4</v>
      </c>
      <c r="Y118" s="15">
        <f>D118/D117-1</f>
        <v>-2.5617410897905701E-3</v>
      </c>
      <c r="Z118" s="15">
        <f>E118/E117-1</f>
        <v>1.8149952186470308E-3</v>
      </c>
      <c r="AA118" s="15">
        <f>F118/F117-1</f>
        <v>1.8816457202828207E-3</v>
      </c>
      <c r="AB118" s="15">
        <f>G118/G117-1</f>
        <v>-1.5761344585973891E-4</v>
      </c>
      <c r="AC118" s="15">
        <f>H118/H117-1</f>
        <v>1.1035993461798732E-3</v>
      </c>
      <c r="AD118" s="15">
        <f>I118/I117-1</f>
        <v>3.2639141649917214E-3</v>
      </c>
      <c r="AE118" s="15">
        <f>J118/J117-1</f>
        <v>-5.4676678574061555E-5</v>
      </c>
      <c r="AF118" s="15">
        <f>K118/K117-1</f>
        <v>-7.6378260396969821E-5</v>
      </c>
      <c r="AG118" s="15">
        <f>L118/L117-1</f>
        <v>-1.1877893907232817E-3</v>
      </c>
      <c r="AH118" s="15">
        <f>M118/M117-1</f>
        <v>2.3868084206073448E-3</v>
      </c>
      <c r="AI118" s="15">
        <f>N118/N117-1</f>
        <v>3.4673771748314763E-3</v>
      </c>
      <c r="AJ118" s="15">
        <f>O118/O117-1</f>
        <v>-2.0408758272838501E-4</v>
      </c>
      <c r="AK118" s="15">
        <f>P118/P117-1</f>
        <v>-2.6857145808478755E-4</v>
      </c>
      <c r="AL118" s="15">
        <f>Q118/Q117-1</f>
        <v>-4.8814883115466667E-4</v>
      </c>
      <c r="AM118" s="15">
        <f>R118/R117-1</f>
        <v>-2.6915602397595717E-2</v>
      </c>
      <c r="AN118" s="15">
        <f>S118/S117-1</f>
        <v>-7.3709689035292403E-2</v>
      </c>
      <c r="AO118" s="15">
        <f>T118/T117-1</f>
        <v>-4.9237142223964803E-2</v>
      </c>
      <c r="AP118" s="15">
        <f>U118/U117-1</f>
        <v>-8.9708399180162823E-3</v>
      </c>
      <c r="AQ118" s="17">
        <v>109</v>
      </c>
      <c r="AR118" s="25">
        <v>1</v>
      </c>
      <c r="AS118" s="26">
        <v>0.85860000000000003</v>
      </c>
      <c r="AT118" s="26">
        <v>0.7722</v>
      </c>
      <c r="AU118" s="25">
        <v>104.66</v>
      </c>
      <c r="AV118" s="17">
        <v>109</v>
      </c>
      <c r="AW118" s="15">
        <f t="shared" si="85"/>
        <v>0</v>
      </c>
      <c r="AX118" s="15">
        <f t="shared" si="86"/>
        <v>-6.2893081761007386E-3</v>
      </c>
      <c r="AY118" s="15">
        <f t="shared" si="87"/>
        <v>2.0720020720021992E-3</v>
      </c>
      <c r="AZ118" s="15">
        <f t="shared" si="88"/>
        <v>7.8348939422894226E-3</v>
      </c>
      <c r="BA118" s="17">
        <v>109</v>
      </c>
      <c r="BB118" s="16" cm="1">
        <f t="array" ref="BB118">(1+W118)*(1+INDEX(fx_rets,$BA118,BB$7))-1</f>
        <v>1.3708708228588051E-5</v>
      </c>
      <c r="BC118" s="16" cm="1">
        <f t="array" ref="BC118">(1+X118)*(1+INDEX(fx_rets,$BA118,BC$7))-1</f>
        <v>-4.2126561468813772E-4</v>
      </c>
      <c r="BD118" s="16" cm="1">
        <f t="array" ref="BD118">(1+Y118)*(1+INDEX(fx_rets,$BA118,BD$7))-1</f>
        <v>-2.5617410897905701E-3</v>
      </c>
      <c r="BE118" s="16" cm="1">
        <f t="array" ref="BE118">(1+Z118)*(1+INDEX(fx_rets,$BA118,BE$7))-1</f>
        <v>1.8149952186470308E-3</v>
      </c>
      <c r="BF118" s="16" cm="1">
        <f t="array" ref="BF118">(1+AA118)*(1+INDEX(fx_rets,$BA118,BF$7))-1</f>
        <v>1.8816457202828207E-3</v>
      </c>
      <c r="BG118" s="16" cm="1">
        <f t="array" ref="BG118">(1+AB118)*(1+INDEX(fx_rets,$BA118,BG$7))-1</f>
        <v>-6.4459303424267977E-3</v>
      </c>
      <c r="BH118" s="16" cm="1">
        <f t="array" ref="BH118">(1+AC118)*(1+INDEX(fx_rets,$BA118,BH$7))-1</f>
        <v>-5.192649706311947E-3</v>
      </c>
      <c r="BI118" s="16" cm="1">
        <f t="array" ref="BI118">(1+AD118)*(1+INDEX(fx_rets,$BA118,BI$7))-1</f>
        <v>-3.0459217731529931E-3</v>
      </c>
      <c r="BJ118" s="16" cm="1">
        <f t="array" ref="BJ118">(1+AE118)*(1+INDEX(fx_rets,$BA118,BJ$7))-1</f>
        <v>2.0172121032369095E-3</v>
      </c>
      <c r="BK118" s="16" cm="1">
        <f t="array" ref="BK118">(1+AF118)*(1+INDEX(fx_rets,$BA118,BK$7))-1</f>
        <v>1.9954655556915224E-3</v>
      </c>
      <c r="BL118" s="16" cm="1">
        <f t="array" ref="BL118">(1+AG118)*(1+INDEX(fx_rets,$BA118,BL$7))-1</f>
        <v>8.8175157920034053E-4</v>
      </c>
      <c r="BM118" s="16" cm="1">
        <f t="array" ref="BM118">(1+AH118)*(1+INDEX(fx_rets,$BA118,BM$7))-1</f>
        <v>4.4637559646025782E-3</v>
      </c>
      <c r="BN118" s="16" cm="1">
        <f t="array" ref="BN118">(1+AI118)*(1+INDEX(fx_rets,$BA118,BN$7))-1</f>
        <v>5.5465636595244394E-3</v>
      </c>
      <c r="BO118" s="16" cm="1">
        <f t="array" ref="BO118">(1+AJ118)*(1+INDEX(fx_rets,$BA118,BO$7))-1</f>
        <v>7.6292073549955042E-3</v>
      </c>
      <c r="BP118" s="16" cm="1">
        <f t="array" ref="BP118">(1+AK118)*(1+INDEX(fx_rets,$BA118,BP$7))-1</f>
        <v>7.5642182553146142E-3</v>
      </c>
      <c r="BQ118" s="16" cm="1">
        <f t="array" ref="BQ118">(1+AL118)*(1+INDEX(fx_rets,$BA118,BQ$7))-1</f>
        <v>7.3429205168145106E-3</v>
      </c>
      <c r="BR118" s="16" cm="1">
        <f t="array" ref="BR118">(1+AM118)*(1+INDEX(fx_rets,$BA118,BR$7))-1</f>
        <v>-2.6915602397595717E-2</v>
      </c>
      <c r="BS118" s="16" cm="1">
        <f t="array" ref="BS118">(1+AN118)*(1+INDEX(fx_rets,$BA118,BS$7))-1</f>
        <v>-7.9535414261485582E-2</v>
      </c>
      <c r="BT118" s="16" cm="1">
        <f t="array" ref="BT118">(1+AO118)*(1+INDEX(fx_rets,$BA118,BT$7))-1</f>
        <v>-4.726715961267014E-2</v>
      </c>
      <c r="BU118" s="16" cm="1">
        <f t="array" ref="BU118">(1+AP118)*(1+INDEX(fx_rets,$BA118,BU$7))-1</f>
        <v>-1.2062315550577241E-3</v>
      </c>
      <c r="BV118" s="17">
        <v>109</v>
      </c>
      <c r="BW118" s="15">
        <f>SUMPRODUCT(base_fx_wts,AW118:AZ118)</f>
        <v>0</v>
      </c>
      <c r="BX118" s="17">
        <v>109</v>
      </c>
      <c r="BY118" s="16">
        <f>(1+BB118)/(1+$BW118)-1</f>
        <v>1.3708708228588051E-5</v>
      </c>
      <c r="BZ118" s="16">
        <f>(1+BC118)/(1+$BW118)-1</f>
        <v>-4.2126561468813772E-4</v>
      </c>
      <c r="CA118" s="16">
        <f>(1+BD118)/(1+$BW118)-1</f>
        <v>-2.5617410897905701E-3</v>
      </c>
      <c r="CB118" s="16">
        <f>(1+BE118)/(1+$BW118)-1</f>
        <v>1.8149952186470308E-3</v>
      </c>
      <c r="CC118" s="16">
        <f>(1+BF118)/(1+$BW118)-1</f>
        <v>1.8816457202828207E-3</v>
      </c>
      <c r="CD118" s="16">
        <f>(1+BG118)/(1+$BW118)-1</f>
        <v>-6.4459303424267977E-3</v>
      </c>
      <c r="CE118" s="16">
        <f>(1+BH118)/(1+$BW118)-1</f>
        <v>-5.192649706311947E-3</v>
      </c>
      <c r="CF118" s="16">
        <f>(1+BI118)/(1+$BW118)-1</f>
        <v>-3.0459217731529931E-3</v>
      </c>
      <c r="CG118" s="16">
        <f>(1+BJ118)/(1+$BW118)-1</f>
        <v>2.0172121032369095E-3</v>
      </c>
      <c r="CH118" s="16">
        <f>(1+BK118)/(1+$BW118)-1</f>
        <v>1.9954655556915224E-3</v>
      </c>
      <c r="CI118" s="16">
        <f>(1+BL118)/(1+$BW118)-1</f>
        <v>8.8175157920034053E-4</v>
      </c>
      <c r="CJ118" s="16">
        <f>(1+BM118)/(1+$BW118)-1</f>
        <v>4.4637559646025782E-3</v>
      </c>
      <c r="CK118" s="16">
        <f>(1+BN118)/(1+$BW118)-1</f>
        <v>5.5465636595244394E-3</v>
      </c>
      <c r="CL118" s="16">
        <f>(1+BO118)/(1+$BW118)-1</f>
        <v>7.6292073549955042E-3</v>
      </c>
      <c r="CM118" s="16">
        <f>(1+BP118)/(1+$BW118)-1</f>
        <v>7.5642182553146142E-3</v>
      </c>
      <c r="CN118" s="16">
        <f>(1+BQ118)/(1+$BW118)-1</f>
        <v>7.3429205168145106E-3</v>
      </c>
      <c r="CO118" s="16">
        <f>(1+BR118)/(1+$BW118)-1</f>
        <v>-2.6915602397595717E-2</v>
      </c>
      <c r="CP118" s="16">
        <f>(1+BS118)/(1+$BW118)-1</f>
        <v>-7.9535414261485582E-2</v>
      </c>
      <c r="CQ118" s="16">
        <f>(1+BT118)/(1+$BW118)-1</f>
        <v>-4.726715961267014E-2</v>
      </c>
      <c r="CR118" s="16">
        <f>(1+BU118)/(1+$BW118)-1</f>
        <v>-1.2062315550577241E-3</v>
      </c>
    </row>
    <row r="119" spans="1:96" x14ac:dyDescent="0.2">
      <c r="A119" s="17">
        <v>110</v>
      </c>
      <c r="B119" s="25">
        <v>218.91</v>
      </c>
      <c r="C119" s="25">
        <v>1265.2840000000001</v>
      </c>
      <c r="D119" s="25">
        <v>2233.576</v>
      </c>
      <c r="E119" s="25">
        <v>1885.8409999999999</v>
      </c>
      <c r="F119" s="25">
        <v>2535.056</v>
      </c>
      <c r="G119" s="25">
        <v>139.45500000000001</v>
      </c>
      <c r="H119" s="25">
        <v>359.51900000000001</v>
      </c>
      <c r="I119" s="25">
        <v>505.57499999999999</v>
      </c>
      <c r="J119" s="25">
        <v>109.74299999999999</v>
      </c>
      <c r="K119" s="25">
        <v>680.24099999999999</v>
      </c>
      <c r="L119" s="25">
        <v>890.27599999999995</v>
      </c>
      <c r="M119" s="25">
        <v>304.596</v>
      </c>
      <c r="N119" s="25">
        <v>361.21</v>
      </c>
      <c r="O119" s="25">
        <v>102.85899999999999</v>
      </c>
      <c r="P119" s="25">
        <v>193.53700000000001</v>
      </c>
      <c r="Q119" s="25">
        <v>258.07799999999997</v>
      </c>
      <c r="R119" s="25">
        <v>6585.16</v>
      </c>
      <c r="S119" s="25">
        <v>3492.54</v>
      </c>
      <c r="T119" s="25">
        <v>6266.19</v>
      </c>
      <c r="U119" s="25">
        <v>26433.62</v>
      </c>
      <c r="V119" s="17">
        <v>110</v>
      </c>
      <c r="W119" s="15">
        <f t="shared" si="84"/>
        <v>3.1072646018581729E-4</v>
      </c>
      <c r="X119" s="15">
        <f>C119/C118-1</f>
        <v>4.6018745918008364E-4</v>
      </c>
      <c r="Y119" s="15">
        <f>D119/D118-1</f>
        <v>1.1411769451776799E-3</v>
      </c>
      <c r="Z119" s="15">
        <f>E119/E118-1</f>
        <v>3.404200074170971E-3</v>
      </c>
      <c r="AA119" s="15">
        <f>F119/F118-1</f>
        <v>8.9253093372283487E-3</v>
      </c>
      <c r="AB119" s="15">
        <f>G119/G118-1</f>
        <v>-7.5236457437655169E-4</v>
      </c>
      <c r="AC119" s="15">
        <f>H119/H118-1</f>
        <v>-1.6938374860120398E-3</v>
      </c>
      <c r="AD119" s="15">
        <f>I119/I118-1</f>
        <v>-3.1606260523918683E-3</v>
      </c>
      <c r="AE119" s="15">
        <f>J119/J118-1</f>
        <v>1.1847261459929648E-4</v>
      </c>
      <c r="AF119" s="15">
        <f>K119/K118-1</f>
        <v>-7.7706126885734861E-4</v>
      </c>
      <c r="AG119" s="15">
        <f>L119/L118-1</f>
        <v>-2.1508750889660533E-3</v>
      </c>
      <c r="AH119" s="15">
        <f>M119/M118-1</f>
        <v>4.5445850839989088E-3</v>
      </c>
      <c r="AI119" s="15">
        <f>N119/N118-1</f>
        <v>1.062639195102566E-2</v>
      </c>
      <c r="AJ119" s="15">
        <f>O119/O118-1</f>
        <v>-1.6524748240609455E-4</v>
      </c>
      <c r="AK119" s="15">
        <f>P119/P118-1</f>
        <v>-1.4465425051013447E-4</v>
      </c>
      <c r="AL119" s="15">
        <f>Q119/Q118-1</f>
        <v>3.3334366957094019E-4</v>
      </c>
      <c r="AM119" s="15">
        <f>R119/R118-1</f>
        <v>0.10888908347534398</v>
      </c>
      <c r="AN119" s="15">
        <f>S119/S118-1</f>
        <v>0.18062612187775717</v>
      </c>
      <c r="AO119" s="15">
        <f>T119/T118-1</f>
        <v>0.12352279878865446</v>
      </c>
      <c r="AP119" s="15">
        <f>U119/U118-1</f>
        <v>0.15043175540200182</v>
      </c>
      <c r="AQ119" s="17">
        <v>110</v>
      </c>
      <c r="AR119" s="25">
        <v>1</v>
      </c>
      <c r="AS119" s="26">
        <v>0.83850000000000002</v>
      </c>
      <c r="AT119" s="26">
        <v>0.75049999999999994</v>
      </c>
      <c r="AU119" s="25">
        <v>104.31</v>
      </c>
      <c r="AV119" s="17">
        <v>110</v>
      </c>
      <c r="AW119" s="15">
        <f t="shared" si="85"/>
        <v>0</v>
      </c>
      <c r="AX119" s="15">
        <f t="shared" si="86"/>
        <v>2.3971377459749643E-2</v>
      </c>
      <c r="AY119" s="15">
        <f t="shared" si="87"/>
        <v>2.8914057295136741E-2</v>
      </c>
      <c r="AZ119" s="15">
        <f t="shared" si="88"/>
        <v>3.3553829930015322E-3</v>
      </c>
      <c r="BA119" s="17">
        <v>110</v>
      </c>
      <c r="BB119" s="16" cm="1">
        <f t="array" ref="BB119">(1+W119)*(1+INDEX(fx_rets,$BA119,BB$7))-1</f>
        <v>3.1072646018581729E-4</v>
      </c>
      <c r="BC119" s="16" cm="1">
        <f t="array" ref="BC119">(1+X119)*(1+INDEX(fx_rets,$BA119,BC$7))-1</f>
        <v>4.6018745918008364E-4</v>
      </c>
      <c r="BD119" s="16" cm="1">
        <f t="array" ref="BD119">(1+Y119)*(1+INDEX(fx_rets,$BA119,BD$7))-1</f>
        <v>1.1411769451776799E-3</v>
      </c>
      <c r="BE119" s="16" cm="1">
        <f t="array" ref="BE119">(1+Z119)*(1+INDEX(fx_rets,$BA119,BE$7))-1</f>
        <v>3.404200074170971E-3</v>
      </c>
      <c r="BF119" s="16" cm="1">
        <f t="array" ref="BF119">(1+AA119)*(1+INDEX(fx_rets,$BA119,BF$7))-1</f>
        <v>8.9253093372283487E-3</v>
      </c>
      <c r="BG119" s="16" cm="1">
        <f t="array" ref="BG119">(1+AB119)*(1+INDEX(fx_rets,$BA119,BG$7))-1</f>
        <v>2.3200977670173373E-2</v>
      </c>
      <c r="BH119" s="16" cm="1">
        <f t="array" ref="BH119">(1+AC119)*(1+INDEX(fx_rets,$BA119,BH$7))-1</f>
        <v>2.2236936356004877E-2</v>
      </c>
      <c r="BI119" s="16" cm="1">
        <f t="array" ref="BI119">(1+AD119)*(1+INDEX(fx_rets,$BA119,BI$7))-1</f>
        <v>2.0734986847246839E-2</v>
      </c>
      <c r="BJ119" s="16" cm="1">
        <f t="array" ref="BJ119">(1+AE119)*(1+INDEX(fx_rets,$BA119,BJ$7))-1</f>
        <v>2.9035955433702521E-2</v>
      </c>
      <c r="BK119" s="16" cm="1">
        <f t="array" ref="BK119">(1+AF119)*(1+INDEX(fx_rets,$BA119,BK$7))-1</f>
        <v>2.8114528032229913E-2</v>
      </c>
      <c r="BL119" s="16" cm="1">
        <f t="array" ref="BL119">(1+AG119)*(1+INDEX(fx_rets,$BA119,BL$7))-1</f>
        <v>2.6700991680613573E-2</v>
      </c>
      <c r="BM119" s="16" cm="1">
        <f t="array" ref="BM119">(1+AH119)*(1+INDEX(fx_rets,$BA119,BM$7))-1</f>
        <v>3.359004477263694E-2</v>
      </c>
      <c r="BN119" s="16" cm="1">
        <f t="array" ref="BN119">(1+AI119)*(1+INDEX(fx_rets,$BA119,BN$7))-1</f>
        <v>3.9847701351874987E-2</v>
      </c>
      <c r="BO119" s="16" cm="1">
        <f t="array" ref="BO119">(1+AJ119)*(1+INDEX(fx_rets,$BA119,BO$7))-1</f>
        <v>3.1895810420032866E-3</v>
      </c>
      <c r="BP119" s="16" cm="1">
        <f t="array" ref="BP119">(1+AK119)*(1+INDEX(fx_rets,$BA119,BP$7))-1</f>
        <v>3.2102433720793133E-3</v>
      </c>
      <c r="BQ119" s="16" cm="1">
        <f t="array" ref="BQ119">(1+AL119)*(1+INDEX(fx_rets,$BA119,BQ$7))-1</f>
        <v>3.689845158252103E-3</v>
      </c>
      <c r="BR119" s="16" cm="1">
        <f t="array" ref="BR119">(1+AM119)*(1+INDEX(fx_rets,$BA119,BR$7))-1</f>
        <v>0.10888908347534398</v>
      </c>
      <c r="BS119" s="16" cm="1">
        <f t="array" ref="BS119">(1+AN119)*(1+INDEX(fx_rets,$BA119,BS$7))-1</f>
        <v>0.20892735628412917</v>
      </c>
      <c r="BT119" s="16" cm="1">
        <f t="array" ref="BT119">(1+AO119)*(1+INDEX(fx_rets,$BA119,BT$7))-1</f>
        <v>0.15600840136522209</v>
      </c>
      <c r="BU119" s="16" cm="1">
        <f t="array" ref="BU119">(1+AP119)*(1+INDEX(fx_rets,$BA119,BU$7))-1</f>
        <v>0.15429189454868664</v>
      </c>
      <c r="BV119" s="17">
        <v>110</v>
      </c>
      <c r="BW119" s="15">
        <f>SUMPRODUCT(base_fx_wts,AW119:AZ119)</f>
        <v>0</v>
      </c>
      <c r="BX119" s="17">
        <v>110</v>
      </c>
      <c r="BY119" s="16">
        <f>(1+BB119)/(1+$BW119)-1</f>
        <v>3.1072646018581729E-4</v>
      </c>
      <c r="BZ119" s="16">
        <f>(1+BC119)/(1+$BW119)-1</f>
        <v>4.6018745918008364E-4</v>
      </c>
      <c r="CA119" s="16">
        <f>(1+BD119)/(1+$BW119)-1</f>
        <v>1.1411769451776799E-3</v>
      </c>
      <c r="CB119" s="16">
        <f>(1+BE119)/(1+$BW119)-1</f>
        <v>3.404200074170971E-3</v>
      </c>
      <c r="CC119" s="16">
        <f>(1+BF119)/(1+$BW119)-1</f>
        <v>8.9253093372283487E-3</v>
      </c>
      <c r="CD119" s="16">
        <f>(1+BG119)/(1+$BW119)-1</f>
        <v>2.3200977670173373E-2</v>
      </c>
      <c r="CE119" s="16">
        <f>(1+BH119)/(1+$BW119)-1</f>
        <v>2.2236936356004877E-2</v>
      </c>
      <c r="CF119" s="16">
        <f>(1+BI119)/(1+$BW119)-1</f>
        <v>2.0734986847246839E-2</v>
      </c>
      <c r="CG119" s="16">
        <f>(1+BJ119)/(1+$BW119)-1</f>
        <v>2.9035955433702521E-2</v>
      </c>
      <c r="CH119" s="16">
        <f>(1+BK119)/(1+$BW119)-1</f>
        <v>2.8114528032229913E-2</v>
      </c>
      <c r="CI119" s="16">
        <f>(1+BL119)/(1+$BW119)-1</f>
        <v>2.6700991680613573E-2</v>
      </c>
      <c r="CJ119" s="16">
        <f>(1+BM119)/(1+$BW119)-1</f>
        <v>3.359004477263694E-2</v>
      </c>
      <c r="CK119" s="16">
        <f>(1+BN119)/(1+$BW119)-1</f>
        <v>3.9847701351874987E-2</v>
      </c>
      <c r="CL119" s="16">
        <f>(1+BO119)/(1+$BW119)-1</f>
        <v>3.1895810420032866E-3</v>
      </c>
      <c r="CM119" s="16">
        <f>(1+BP119)/(1+$BW119)-1</f>
        <v>3.2102433720793133E-3</v>
      </c>
      <c r="CN119" s="16">
        <f>(1+BQ119)/(1+$BW119)-1</f>
        <v>3.689845158252103E-3</v>
      </c>
      <c r="CO119" s="16">
        <f>(1+BR119)/(1+$BW119)-1</f>
        <v>0.10888908347534398</v>
      </c>
      <c r="CP119" s="16">
        <f>(1+BS119)/(1+$BW119)-1</f>
        <v>0.20892735628412917</v>
      </c>
      <c r="CQ119" s="16">
        <f>(1+BT119)/(1+$BW119)-1</f>
        <v>0.15600840136522209</v>
      </c>
      <c r="CR119" s="16">
        <f>(1+BU119)/(1+$BW119)-1</f>
        <v>0.15429189454868664</v>
      </c>
    </row>
    <row r="120" spans="1:96" x14ac:dyDescent="0.2">
      <c r="A120" s="17">
        <v>111</v>
      </c>
      <c r="B120" s="25">
        <v>218.887</v>
      </c>
      <c r="C120" s="25">
        <v>1265.8710000000001</v>
      </c>
      <c r="D120" s="25">
        <v>2236.0250000000001</v>
      </c>
      <c r="E120" s="25">
        <v>1889.9</v>
      </c>
      <c r="F120" s="25">
        <v>2549.8020000000001</v>
      </c>
      <c r="G120" s="25">
        <v>139.36500000000001</v>
      </c>
      <c r="H120" s="25">
        <v>359.13099999999997</v>
      </c>
      <c r="I120" s="25">
        <v>504.87599999999998</v>
      </c>
      <c r="J120" s="25">
        <v>109.748</v>
      </c>
      <c r="K120" s="25">
        <v>681.65</v>
      </c>
      <c r="L120" s="25">
        <v>893.76800000000003</v>
      </c>
      <c r="M120" s="25">
        <v>305.62099999999998</v>
      </c>
      <c r="N120" s="25">
        <v>363.82799999999997</v>
      </c>
      <c r="O120" s="25">
        <v>102.849</v>
      </c>
      <c r="P120" s="25">
        <v>193.49799999999999</v>
      </c>
      <c r="Q120" s="25">
        <v>258.00799999999998</v>
      </c>
      <c r="R120" s="25">
        <v>6835.73</v>
      </c>
      <c r="S120" s="25">
        <v>3552.64</v>
      </c>
      <c r="T120" s="25">
        <v>6460.52</v>
      </c>
      <c r="U120" s="25">
        <v>27444.17</v>
      </c>
      <c r="V120" s="17">
        <v>111</v>
      </c>
      <c r="W120" s="15">
        <f t="shared" si="84"/>
        <v>-1.0506600886206474E-4</v>
      </c>
      <c r="X120" s="15">
        <f>C120/C119-1</f>
        <v>4.6392746608669988E-4</v>
      </c>
      <c r="Y120" s="15">
        <f>D120/D119-1</f>
        <v>1.0964480277366739E-3</v>
      </c>
      <c r="Z120" s="15">
        <f>E120/E119-1</f>
        <v>2.1523553682416541E-3</v>
      </c>
      <c r="AA120" s="15">
        <f>F120/F119-1</f>
        <v>5.8168340265460916E-3</v>
      </c>
      <c r="AB120" s="15">
        <f>G120/G119-1</f>
        <v>-6.4536947402393796E-4</v>
      </c>
      <c r="AC120" s="15">
        <f>H120/H119-1</f>
        <v>-1.0792197352574862E-3</v>
      </c>
      <c r="AD120" s="15">
        <f>I120/I119-1</f>
        <v>-1.382584186322533E-3</v>
      </c>
      <c r="AE120" s="15">
        <f>J120/J119-1</f>
        <v>4.5560992500748299E-5</v>
      </c>
      <c r="AF120" s="15">
        <f>K120/K119-1</f>
        <v>2.0713247216794795E-3</v>
      </c>
      <c r="AG120" s="15">
        <f>L120/L119-1</f>
        <v>3.9223791273719222E-3</v>
      </c>
      <c r="AH120" s="15">
        <f>M120/M119-1</f>
        <v>3.3651131334619944E-3</v>
      </c>
      <c r="AI120" s="15">
        <f>N120/N119-1</f>
        <v>7.247861354890528E-3</v>
      </c>
      <c r="AJ120" s="15">
        <f>O120/O119-1</f>
        <v>-9.7220466852565579E-5</v>
      </c>
      <c r="AK120" s="15">
        <f>P120/P119-1</f>
        <v>-2.0151185561423368E-4</v>
      </c>
      <c r="AL120" s="15">
        <f>Q120/Q119-1</f>
        <v>-2.7123582792798473E-4</v>
      </c>
      <c r="AM120" s="15">
        <f>R120/R119-1</f>
        <v>3.8050707955463503E-2</v>
      </c>
      <c r="AN120" s="15">
        <f>S120/S119-1</f>
        <v>1.7208106421114699E-2</v>
      </c>
      <c r="AO120" s="15">
        <f>T120/T119-1</f>
        <v>3.101246530986157E-2</v>
      </c>
      <c r="AP120" s="15">
        <f>U120/U119-1</f>
        <v>3.8229724116485064E-2</v>
      </c>
      <c r="AQ120" s="17">
        <v>111</v>
      </c>
      <c r="AR120" s="25">
        <v>1</v>
      </c>
      <c r="AS120" s="26">
        <v>0.81859999999999999</v>
      </c>
      <c r="AT120" s="26">
        <v>0.73180000000000001</v>
      </c>
      <c r="AU120" s="25">
        <v>103.25</v>
      </c>
      <c r="AV120" s="17">
        <v>111</v>
      </c>
      <c r="AW120" s="15">
        <f t="shared" si="85"/>
        <v>0</v>
      </c>
      <c r="AX120" s="15">
        <f t="shared" si="86"/>
        <v>2.4309797214757012E-2</v>
      </c>
      <c r="AY120" s="15">
        <f t="shared" si="87"/>
        <v>2.5553429898879321E-2</v>
      </c>
      <c r="AZ120" s="15">
        <f t="shared" si="88"/>
        <v>1.0266343825665825E-2</v>
      </c>
      <c r="BA120" s="17">
        <v>111</v>
      </c>
      <c r="BB120" s="16" cm="1">
        <f t="array" ref="BB120">(1+W120)*(1+INDEX(fx_rets,$BA120,BB$7))-1</f>
        <v>-1.0506600886206474E-4</v>
      </c>
      <c r="BC120" s="16" cm="1">
        <f t="array" ref="BC120">(1+X120)*(1+INDEX(fx_rets,$BA120,BC$7))-1</f>
        <v>4.6392746608669988E-4</v>
      </c>
      <c r="BD120" s="16" cm="1">
        <f t="array" ref="BD120">(1+Y120)*(1+INDEX(fx_rets,$BA120,BD$7))-1</f>
        <v>1.0964480277366739E-3</v>
      </c>
      <c r="BE120" s="16" cm="1">
        <f t="array" ref="BE120">(1+Z120)*(1+INDEX(fx_rets,$BA120,BE$7))-1</f>
        <v>2.1523553682416541E-3</v>
      </c>
      <c r="BF120" s="16" cm="1">
        <f t="array" ref="BF120">(1+AA120)*(1+INDEX(fx_rets,$BA120,BF$7))-1</f>
        <v>5.8168340265460916E-3</v>
      </c>
      <c r="BG120" s="16" cm="1">
        <f t="array" ref="BG120">(1+AB120)*(1+INDEX(fx_rets,$BA120,BG$7))-1</f>
        <v>2.3648738939690883E-2</v>
      </c>
      <c r="BH120" s="16" cm="1">
        <f t="array" ref="BH120">(1+AC120)*(1+INDEX(fx_rets,$BA120,BH$7))-1</f>
        <v>2.3204341866585265E-2</v>
      </c>
      <c r="BI120" s="16" cm="1">
        <f t="array" ref="BI120">(1+AD120)*(1+INDEX(fx_rets,$BA120,BI$7))-1</f>
        <v>2.2893602687232617E-2</v>
      </c>
      <c r="BJ120" s="16" cm="1">
        <f t="array" ref="BJ120">(1+AE120)*(1+INDEX(fx_rets,$BA120,BJ$7))-1</f>
        <v>2.5600155131008107E-2</v>
      </c>
      <c r="BK120" s="16" cm="1">
        <f t="array" ref="BK120">(1+AF120)*(1+INDEX(fx_rets,$BA120,BK$7))-1</f>
        <v>2.7677684071631958E-2</v>
      </c>
      <c r="BL120" s="16" cm="1">
        <f t="array" ref="BL120">(1+AG120)*(1+INDEX(fx_rets,$BA120,BL$7))-1</f>
        <v>2.9576039266319354E-2</v>
      </c>
      <c r="BM120" s="16" cm="1">
        <f t="array" ref="BM120">(1+AH120)*(1+INDEX(fx_rets,$BA120,BM$7))-1</f>
        <v>2.9004533214898931E-2</v>
      </c>
      <c r="BN120" s="16" cm="1">
        <f t="array" ref="BN120">(1+AI120)*(1+INDEX(fx_rets,$BA120,BN$7))-1</f>
        <v>3.2986498970818845E-2</v>
      </c>
      <c r="BO120" s="16" cm="1">
        <f t="array" ref="BO120">(1+AJ120)*(1+INDEX(fx_rets,$BA120,BO$7))-1</f>
        <v>1.0168125260073602E-2</v>
      </c>
      <c r="BP120" s="16" cm="1">
        <f t="array" ref="BP120">(1+AK120)*(1+INDEX(fx_rets,$BA120,BP$7))-1</f>
        <v>1.0062763180056944E-2</v>
      </c>
      <c r="BQ120" s="16" cm="1">
        <f t="array" ref="BQ120">(1+AL120)*(1+INDEX(fx_rets,$BA120,BQ$7))-1</f>
        <v>9.9923233974705816E-3</v>
      </c>
      <c r="BR120" s="16" cm="1">
        <f t="array" ref="BR120">(1+AM120)*(1+INDEX(fx_rets,$BA120,BR$7))-1</f>
        <v>3.8050707955463503E-2</v>
      </c>
      <c r="BS120" s="16" cm="1">
        <f t="array" ref="BS120">(1+AN120)*(1+INDEX(fx_rets,$BA120,BS$7))-1</f>
        <v>4.1936229213418885E-2</v>
      </c>
      <c r="BT120" s="16" cm="1">
        <f t="array" ref="BT120">(1+AO120)*(1+INDEX(fx_rets,$BA120,BT$7))-1</f>
        <v>5.7358370067027931E-2</v>
      </c>
      <c r="BU120" s="16" cm="1">
        <f t="array" ref="BU120">(1+AP120)*(1+INDEX(fx_rets,$BA120,BU$7))-1</f>
        <v>4.8888547434291052E-2</v>
      </c>
      <c r="BV120" s="17">
        <v>111</v>
      </c>
      <c r="BW120" s="15">
        <f>SUMPRODUCT(base_fx_wts,AW120:AZ120)</f>
        <v>0</v>
      </c>
      <c r="BX120" s="17">
        <v>111</v>
      </c>
      <c r="BY120" s="16">
        <f>(1+BB120)/(1+$BW120)-1</f>
        <v>-1.0506600886206474E-4</v>
      </c>
      <c r="BZ120" s="16">
        <f>(1+BC120)/(1+$BW120)-1</f>
        <v>4.6392746608669988E-4</v>
      </c>
      <c r="CA120" s="16">
        <f>(1+BD120)/(1+$BW120)-1</f>
        <v>1.0964480277366739E-3</v>
      </c>
      <c r="CB120" s="16">
        <f>(1+BE120)/(1+$BW120)-1</f>
        <v>2.1523553682416541E-3</v>
      </c>
      <c r="CC120" s="16">
        <f>(1+BF120)/(1+$BW120)-1</f>
        <v>5.8168340265460916E-3</v>
      </c>
      <c r="CD120" s="16">
        <f>(1+BG120)/(1+$BW120)-1</f>
        <v>2.3648738939690883E-2</v>
      </c>
      <c r="CE120" s="16">
        <f>(1+BH120)/(1+$BW120)-1</f>
        <v>2.3204341866585265E-2</v>
      </c>
      <c r="CF120" s="16">
        <f>(1+BI120)/(1+$BW120)-1</f>
        <v>2.2893602687232617E-2</v>
      </c>
      <c r="CG120" s="16">
        <f>(1+BJ120)/(1+$BW120)-1</f>
        <v>2.5600155131008107E-2</v>
      </c>
      <c r="CH120" s="16">
        <f>(1+BK120)/(1+$BW120)-1</f>
        <v>2.7677684071631958E-2</v>
      </c>
      <c r="CI120" s="16">
        <f>(1+BL120)/(1+$BW120)-1</f>
        <v>2.9576039266319354E-2</v>
      </c>
      <c r="CJ120" s="16">
        <f>(1+BM120)/(1+$BW120)-1</f>
        <v>2.9004533214898931E-2</v>
      </c>
      <c r="CK120" s="16">
        <f>(1+BN120)/(1+$BW120)-1</f>
        <v>3.2986498970818845E-2</v>
      </c>
      <c r="CL120" s="16">
        <f>(1+BO120)/(1+$BW120)-1</f>
        <v>1.0168125260073602E-2</v>
      </c>
      <c r="CM120" s="16">
        <f>(1+BP120)/(1+$BW120)-1</f>
        <v>1.0062763180056944E-2</v>
      </c>
      <c r="CN120" s="16">
        <f>(1+BQ120)/(1+$BW120)-1</f>
        <v>9.9923233974705816E-3</v>
      </c>
      <c r="CO120" s="16">
        <f>(1+BR120)/(1+$BW120)-1</f>
        <v>3.8050707955463503E-2</v>
      </c>
      <c r="CP120" s="16">
        <f>(1+BS120)/(1+$BW120)-1</f>
        <v>4.1936229213418885E-2</v>
      </c>
      <c r="CQ120" s="16">
        <f>(1+BT120)/(1+$BW120)-1</f>
        <v>5.7358370067027931E-2</v>
      </c>
      <c r="CR120" s="16">
        <f>(1+BU120)/(1+$BW120)-1</f>
        <v>4.8888547434291052E-2</v>
      </c>
    </row>
    <row r="121" spans="1:96" x14ac:dyDescent="0.2">
      <c r="A121" s="17">
        <v>112</v>
      </c>
      <c r="B121" s="25">
        <v>218.94900000000001</v>
      </c>
      <c r="C121" s="25">
        <v>1266.0609999999999</v>
      </c>
      <c r="D121" s="25">
        <v>2232.7570000000001</v>
      </c>
      <c r="E121" s="25">
        <v>1890.981</v>
      </c>
      <c r="F121" s="25">
        <v>2548.0459999999998</v>
      </c>
      <c r="G121" s="25">
        <v>139.25800000000001</v>
      </c>
      <c r="H121" s="25">
        <v>358.947</v>
      </c>
      <c r="I121" s="25">
        <v>504.82900000000001</v>
      </c>
      <c r="J121" s="25">
        <v>109.782</v>
      </c>
      <c r="K121" s="25">
        <v>681.15200000000004</v>
      </c>
      <c r="L121" s="25">
        <v>891.9</v>
      </c>
      <c r="M121" s="25">
        <v>305.577</v>
      </c>
      <c r="N121" s="25">
        <v>363.52800000000002</v>
      </c>
      <c r="O121" s="25">
        <v>102.839</v>
      </c>
      <c r="P121" s="25">
        <v>193.47300000000001</v>
      </c>
      <c r="Q121" s="25">
        <v>258.02</v>
      </c>
      <c r="R121" s="25">
        <v>6764.58</v>
      </c>
      <c r="S121" s="25">
        <v>3481.44</v>
      </c>
      <c r="T121" s="25">
        <v>6407.46</v>
      </c>
      <c r="U121" s="25">
        <v>27663.39</v>
      </c>
      <c r="V121" s="17">
        <v>112</v>
      </c>
      <c r="W121" s="15">
        <f t="shared" si="84"/>
        <v>2.8325117526395438E-4</v>
      </c>
      <c r="X121" s="15">
        <f>C121/C120-1</f>
        <v>1.5009428290868598E-4</v>
      </c>
      <c r="Y121" s="15">
        <f>D121/D120-1</f>
        <v>-1.4615221207276985E-3</v>
      </c>
      <c r="Z121" s="15">
        <f>E121/E120-1</f>
        <v>5.7198793586965557E-4</v>
      </c>
      <c r="AA121" s="15">
        <f>F121/F120-1</f>
        <v>-6.8868092502882838E-4</v>
      </c>
      <c r="AB121" s="15">
        <f>G121/G120-1</f>
        <v>-7.6776809098411114E-4</v>
      </c>
      <c r="AC121" s="15">
        <f>H121/H120-1</f>
        <v>-5.1234786192211335E-4</v>
      </c>
      <c r="AD121" s="15">
        <f>I121/I120-1</f>
        <v>-9.3092165204811117E-5</v>
      </c>
      <c r="AE121" s="15">
        <f>J121/J120-1</f>
        <v>3.0980063417995751E-4</v>
      </c>
      <c r="AF121" s="15">
        <f>K121/K120-1</f>
        <v>-7.3058020978500338E-4</v>
      </c>
      <c r="AG121" s="15">
        <f>L121/L120-1</f>
        <v>-2.0900278372016912E-3</v>
      </c>
      <c r="AH121" s="15">
        <f>M121/M120-1</f>
        <v>-1.4396916442249719E-4</v>
      </c>
      <c r="AI121" s="15">
        <f>N121/N120-1</f>
        <v>-8.2456545400566572E-4</v>
      </c>
      <c r="AJ121" s="15">
        <f>O121/O120-1</f>
        <v>-9.722991959093541E-5</v>
      </c>
      <c r="AK121" s="15">
        <f>P121/P120-1</f>
        <v>-1.2920030181173825E-4</v>
      </c>
      <c r="AL121" s="15">
        <f>Q121/Q120-1</f>
        <v>4.6510185730763709E-5</v>
      </c>
      <c r="AM121" s="15">
        <f>R121/R120-1</f>
        <v>-1.0408544515362661E-2</v>
      </c>
      <c r="AN121" s="15">
        <f>S121/S120-1</f>
        <v>-2.0041433975860112E-2</v>
      </c>
      <c r="AO121" s="15">
        <f>T121/T120-1</f>
        <v>-8.21296118578696E-3</v>
      </c>
      <c r="AP121" s="15">
        <f>U121/U120-1</f>
        <v>7.9878531578838619E-3</v>
      </c>
      <c r="AQ121" s="17">
        <v>112</v>
      </c>
      <c r="AR121" s="25">
        <v>1</v>
      </c>
      <c r="AS121" s="26">
        <v>0.82389999999999997</v>
      </c>
      <c r="AT121" s="26">
        <v>0.72970000000000002</v>
      </c>
      <c r="AU121" s="25">
        <v>104.68</v>
      </c>
      <c r="AV121" s="17">
        <v>112</v>
      </c>
      <c r="AW121" s="15">
        <f t="shared" si="85"/>
        <v>0</v>
      </c>
      <c r="AX121" s="15">
        <f t="shared" si="86"/>
        <v>-6.4328195169316427E-3</v>
      </c>
      <c r="AY121" s="15">
        <f t="shared" si="87"/>
        <v>2.8778950253529612E-3</v>
      </c>
      <c r="AZ121" s="15">
        <f t="shared" si="88"/>
        <v>-1.3660680168131489E-2</v>
      </c>
      <c r="BA121" s="17">
        <v>112</v>
      </c>
      <c r="BB121" s="16" cm="1">
        <f t="array" ref="BB121">(1+W121)*(1+INDEX(fx_rets,$BA121,BB$7))-1</f>
        <v>2.8325117526395438E-4</v>
      </c>
      <c r="BC121" s="16" cm="1">
        <f t="array" ref="BC121">(1+X121)*(1+INDEX(fx_rets,$BA121,BC$7))-1</f>
        <v>1.5009428290868598E-4</v>
      </c>
      <c r="BD121" s="16" cm="1">
        <f t="array" ref="BD121">(1+Y121)*(1+INDEX(fx_rets,$BA121,BD$7))-1</f>
        <v>-1.4615221207276985E-3</v>
      </c>
      <c r="BE121" s="16" cm="1">
        <f t="array" ref="BE121">(1+Z121)*(1+INDEX(fx_rets,$BA121,BE$7))-1</f>
        <v>5.7198793586965557E-4</v>
      </c>
      <c r="BF121" s="16" cm="1">
        <f t="array" ref="BF121">(1+AA121)*(1+INDEX(fx_rets,$BA121,BF$7))-1</f>
        <v>-6.8868092502882838E-4</v>
      </c>
      <c r="BG121" s="16" cm="1">
        <f t="array" ref="BG121">(1+AB121)*(1+INDEX(fx_rets,$BA121,BG$7))-1</f>
        <v>-7.1956486943556275E-3</v>
      </c>
      <c r="BH121" s="16" cm="1">
        <f t="array" ref="BH121">(1+AC121)*(1+INDEX(fx_rets,$BA121,BH$7))-1</f>
        <v>-6.9418715375281215E-3</v>
      </c>
      <c r="BI121" s="16" cm="1">
        <f t="array" ref="BI121">(1+AD121)*(1+INDEX(fx_rets,$BA121,BI$7))-1</f>
        <v>-6.5253128370392766E-3</v>
      </c>
      <c r="BJ121" s="16" cm="1">
        <f t="array" ref="BJ121">(1+AE121)*(1+INDEX(fx_rets,$BA121,BJ$7))-1</f>
        <v>3.1885872332368947E-3</v>
      </c>
      <c r="BK121" s="16" cm="1">
        <f t="array" ref="BK121">(1+AF121)*(1+INDEX(fx_rets,$BA121,BK$7))-1</f>
        <v>2.1452122824165976E-3</v>
      </c>
      <c r="BL121" s="16" cm="1">
        <f t="array" ref="BL121">(1+AG121)*(1+INDEX(fx_rets,$BA121,BL$7))-1</f>
        <v>7.8185230743565981E-4</v>
      </c>
      <c r="BM121" s="16" cm="1">
        <f t="array" ref="BM121">(1+AH121)*(1+INDEX(fx_rets,$BA121,BM$7))-1</f>
        <v>2.7335115327884463E-3</v>
      </c>
      <c r="BN121" s="16" cm="1">
        <f t="array" ref="BN121">(1+AI121)*(1+INDEX(fx_rets,$BA121,BN$7))-1</f>
        <v>2.05095655852916E-3</v>
      </c>
      <c r="BO121" s="16" cm="1">
        <f t="array" ref="BO121">(1+AJ121)*(1+INDEX(fx_rets,$BA121,BO$7))-1</f>
        <v>-1.3756581860888129E-2</v>
      </c>
      <c r="BP121" s="16" cm="1">
        <f t="array" ref="BP121">(1+AK121)*(1+INDEX(fx_rets,$BA121,BP$7))-1</f>
        <v>-1.37881155059425E-2</v>
      </c>
      <c r="BQ121" s="16" cm="1">
        <f t="array" ref="BQ121">(1+AL121)*(1+INDEX(fx_rets,$BA121,BQ$7))-1</f>
        <v>-1.3614805343172609E-2</v>
      </c>
      <c r="BR121" s="16" cm="1">
        <f t="array" ref="BR121">(1+AM121)*(1+INDEX(fx_rets,$BA121,BR$7))-1</f>
        <v>-1.0408544515362661E-2</v>
      </c>
      <c r="BS121" s="16" cm="1">
        <f t="array" ref="BS121">(1+AN121)*(1+INDEX(fx_rets,$BA121,BS$7))-1</f>
        <v>-2.6345330565164526E-2</v>
      </c>
      <c r="BT121" s="16" cm="1">
        <f t="array" ref="BT121">(1+AO121)*(1+INDEX(fx_rets,$BA121,BT$7))-1</f>
        <v>-5.3587022005739948E-3</v>
      </c>
      <c r="BU121" s="16" cm="1">
        <f t="array" ref="BU121">(1+AP121)*(1+INDEX(fx_rets,$BA121,BU$7))-1</f>
        <v>-5.78194651746744E-3</v>
      </c>
      <c r="BV121" s="17">
        <v>112</v>
      </c>
      <c r="BW121" s="15">
        <f>SUMPRODUCT(base_fx_wts,AW121:AZ121)</f>
        <v>0</v>
      </c>
      <c r="BX121" s="17">
        <v>112</v>
      </c>
      <c r="BY121" s="16">
        <f>(1+BB121)/(1+$BW121)-1</f>
        <v>2.8325117526395438E-4</v>
      </c>
      <c r="BZ121" s="16">
        <f>(1+BC121)/(1+$BW121)-1</f>
        <v>1.5009428290868598E-4</v>
      </c>
      <c r="CA121" s="16">
        <f>(1+BD121)/(1+$BW121)-1</f>
        <v>-1.4615221207276985E-3</v>
      </c>
      <c r="CB121" s="16">
        <f>(1+BE121)/(1+$BW121)-1</f>
        <v>5.7198793586965557E-4</v>
      </c>
      <c r="CC121" s="16">
        <f>(1+BF121)/(1+$BW121)-1</f>
        <v>-6.8868092502882838E-4</v>
      </c>
      <c r="CD121" s="16">
        <f>(1+BG121)/(1+$BW121)-1</f>
        <v>-7.1956486943556275E-3</v>
      </c>
      <c r="CE121" s="16">
        <f>(1+BH121)/(1+$BW121)-1</f>
        <v>-6.9418715375281215E-3</v>
      </c>
      <c r="CF121" s="16">
        <f>(1+BI121)/(1+$BW121)-1</f>
        <v>-6.5253128370392766E-3</v>
      </c>
      <c r="CG121" s="16">
        <f>(1+BJ121)/(1+$BW121)-1</f>
        <v>3.1885872332368947E-3</v>
      </c>
      <c r="CH121" s="16">
        <f>(1+BK121)/(1+$BW121)-1</f>
        <v>2.1452122824165976E-3</v>
      </c>
      <c r="CI121" s="16">
        <f>(1+BL121)/(1+$BW121)-1</f>
        <v>7.8185230743565981E-4</v>
      </c>
      <c r="CJ121" s="16">
        <f>(1+BM121)/(1+$BW121)-1</f>
        <v>2.7335115327884463E-3</v>
      </c>
      <c r="CK121" s="16">
        <f>(1+BN121)/(1+$BW121)-1</f>
        <v>2.05095655852916E-3</v>
      </c>
      <c r="CL121" s="16">
        <f>(1+BO121)/(1+$BW121)-1</f>
        <v>-1.3756581860888129E-2</v>
      </c>
      <c r="CM121" s="16">
        <f>(1+BP121)/(1+$BW121)-1</f>
        <v>-1.37881155059425E-2</v>
      </c>
      <c r="CN121" s="16">
        <f>(1+BQ121)/(1+$BW121)-1</f>
        <v>-1.3614805343172609E-2</v>
      </c>
      <c r="CO121" s="16">
        <f>(1+BR121)/(1+$BW121)-1</f>
        <v>-1.0408544515362661E-2</v>
      </c>
      <c r="CP121" s="16">
        <f>(1+BS121)/(1+$BW121)-1</f>
        <v>-2.6345330565164526E-2</v>
      </c>
      <c r="CQ121" s="16">
        <f>(1+BT121)/(1+$BW121)-1</f>
        <v>-5.3587022005739948E-3</v>
      </c>
      <c r="CR121" s="16">
        <f>(1+BU121)/(1+$BW121)-1</f>
        <v>-5.78194651746744E-3</v>
      </c>
    </row>
    <row r="122" spans="1:96" x14ac:dyDescent="0.2">
      <c r="A122" s="17">
        <v>113</v>
      </c>
      <c r="B122" s="25">
        <v>218.99600000000001</v>
      </c>
      <c r="C122" s="25">
        <v>1265.0440000000001</v>
      </c>
      <c r="D122" s="25">
        <v>2213.7130000000002</v>
      </c>
      <c r="E122" s="25">
        <v>1891.731</v>
      </c>
      <c r="F122" s="25">
        <v>2533.047</v>
      </c>
      <c r="G122" s="25">
        <v>139.16300000000001</v>
      </c>
      <c r="H122" s="25">
        <v>358.20400000000001</v>
      </c>
      <c r="I122" s="25">
        <v>501.96899999999999</v>
      </c>
      <c r="J122" s="25">
        <v>109.736</v>
      </c>
      <c r="K122" s="25">
        <v>678.89</v>
      </c>
      <c r="L122" s="25">
        <v>881.18</v>
      </c>
      <c r="M122" s="25">
        <v>305.11599999999999</v>
      </c>
      <c r="N122" s="25">
        <v>360.89400000000001</v>
      </c>
      <c r="O122" s="25">
        <v>102.83199999999999</v>
      </c>
      <c r="P122" s="25">
        <v>193.40700000000001</v>
      </c>
      <c r="Q122" s="25">
        <v>257.50299999999999</v>
      </c>
      <c r="R122" s="25">
        <v>6948.1</v>
      </c>
      <c r="S122" s="25">
        <v>3636.44</v>
      </c>
      <c r="T122" s="25">
        <v>6483.43</v>
      </c>
      <c r="U122" s="25">
        <v>28966.01</v>
      </c>
      <c r="V122" s="17">
        <v>113</v>
      </c>
      <c r="W122" s="15">
        <f t="shared" si="84"/>
        <v>2.1466186189478265E-4</v>
      </c>
      <c r="X122" s="15">
        <f>C122/C121-1</f>
        <v>-8.032788309566552E-4</v>
      </c>
      <c r="Y122" s="15">
        <f>D122/D121-1</f>
        <v>-8.5293652645584972E-3</v>
      </c>
      <c r="Z122" s="15">
        <f>E122/E121-1</f>
        <v>3.9661953240144321E-4</v>
      </c>
      <c r="AA122" s="15">
        <f>F122/F121-1</f>
        <v>-5.8864714373287885E-3</v>
      </c>
      <c r="AB122" s="15">
        <f>G122/G121-1</f>
        <v>-6.8218701977618146E-4</v>
      </c>
      <c r="AC122" s="15">
        <f>H122/H121-1</f>
        <v>-2.0699434735490518E-3</v>
      </c>
      <c r="AD122" s="15">
        <f>I122/I121-1</f>
        <v>-5.6652846805552715E-3</v>
      </c>
      <c r="AE122" s="15">
        <f>J122/J121-1</f>
        <v>-4.1901222422613404E-4</v>
      </c>
      <c r="AF122" s="15">
        <f>K122/K121-1</f>
        <v>-3.3208446866486163E-3</v>
      </c>
      <c r="AG122" s="15">
        <f>L122/L121-1</f>
        <v>-1.2019284673169706E-2</v>
      </c>
      <c r="AH122" s="15">
        <f>M122/M121-1</f>
        <v>-1.5086213949349059E-3</v>
      </c>
      <c r="AI122" s="15">
        <f>N122/N121-1</f>
        <v>-7.2456592064435998E-3</v>
      </c>
      <c r="AJ122" s="15">
        <f>O122/O121-1</f>
        <v>-6.8067561917239949E-5</v>
      </c>
      <c r="AK122" s="15">
        <f>P122/P121-1</f>
        <v>-3.41132871253369E-4</v>
      </c>
      <c r="AL122" s="15">
        <f>Q122/Q121-1</f>
        <v>-2.0037206418106468E-3</v>
      </c>
      <c r="AM122" s="15">
        <f>R122/R121-1</f>
        <v>2.7129548323768793E-2</v>
      </c>
      <c r="AN122" s="15">
        <f>S122/S121-1</f>
        <v>4.4521807068339525E-2</v>
      </c>
      <c r="AO122" s="15">
        <f>T122/T121-1</f>
        <v>1.1856492276190567E-2</v>
      </c>
      <c r="AP122" s="15">
        <f>U122/U121-1</f>
        <v>4.7088227437056762E-2</v>
      </c>
      <c r="AQ122" s="17">
        <v>113</v>
      </c>
      <c r="AR122" s="25">
        <v>1</v>
      </c>
      <c r="AS122" s="26">
        <v>0.82830000000000004</v>
      </c>
      <c r="AT122" s="26">
        <v>0.71799999999999997</v>
      </c>
      <c r="AU122" s="25">
        <v>106.57</v>
      </c>
      <c r="AV122" s="17">
        <v>113</v>
      </c>
      <c r="AW122" s="15">
        <f t="shared" si="85"/>
        <v>0</v>
      </c>
      <c r="AX122" s="15">
        <f t="shared" si="86"/>
        <v>-5.3120849933600001E-3</v>
      </c>
      <c r="AY122" s="15">
        <f t="shared" si="87"/>
        <v>1.6295264623955585E-2</v>
      </c>
      <c r="AZ122" s="15">
        <f t="shared" si="88"/>
        <v>-1.7734822182602805E-2</v>
      </c>
      <c r="BA122" s="17">
        <v>113</v>
      </c>
      <c r="BB122" s="16" cm="1">
        <f t="array" ref="BB122">(1+W122)*(1+INDEX(fx_rets,$BA122,BB$7))-1</f>
        <v>2.1466186189478265E-4</v>
      </c>
      <c r="BC122" s="16" cm="1">
        <f t="array" ref="BC122">(1+X122)*(1+INDEX(fx_rets,$BA122,BC$7))-1</f>
        <v>-8.032788309566552E-4</v>
      </c>
      <c r="BD122" s="16" cm="1">
        <f t="array" ref="BD122">(1+Y122)*(1+INDEX(fx_rets,$BA122,BD$7))-1</f>
        <v>-8.5293652645584972E-3</v>
      </c>
      <c r="BE122" s="16" cm="1">
        <f t="array" ref="BE122">(1+Z122)*(1+INDEX(fx_rets,$BA122,BE$7))-1</f>
        <v>3.9661953240144321E-4</v>
      </c>
      <c r="BF122" s="16" cm="1">
        <f t="array" ref="BF122">(1+AA122)*(1+INDEX(fx_rets,$BA122,BF$7))-1</f>
        <v>-5.8864714373287885E-3</v>
      </c>
      <c r="BG122" s="16" cm="1">
        <f t="array" ref="BG122">(1+AB122)*(1+INDEX(fx_rets,$BA122,BG$7))-1</f>
        <v>-5.9906481777057818E-3</v>
      </c>
      <c r="BH122" s="16" cm="1">
        <f t="array" ref="BH122">(1+AC122)*(1+INDEX(fx_rets,$BA122,BH$7))-1</f>
        <v>-7.3710327512460649E-3</v>
      </c>
      <c r="BI122" s="16" cm="1">
        <f t="array" ref="BI122">(1+AD122)*(1+INDEX(fx_rets,$BA122,BI$7))-1</f>
        <v>-1.0947275200180573E-2</v>
      </c>
      <c r="BJ122" s="16" cm="1">
        <f t="array" ref="BJ122">(1+AE122)*(1+INDEX(fx_rets,$BA122,BJ$7))-1</f>
        <v>1.5869424484655115E-2</v>
      </c>
      <c r="BK122" s="16" cm="1">
        <f t="array" ref="BK122">(1+AF122)*(1+INDEX(fx_rets,$BA122,BK$7))-1</f>
        <v>1.2920305894362993E-2</v>
      </c>
      <c r="BL122" s="16" cm="1">
        <f t="array" ref="BL122">(1+AG122)*(1+INDEX(fx_rets,$BA122,BL$7))-1</f>
        <v>4.0801225264459617E-3</v>
      </c>
      <c r="BM122" s="16" cm="1">
        <f t="array" ref="BM122">(1+AH122)*(1+INDEX(fx_rets,$BA122,BM$7))-1</f>
        <v>1.4762059844172892E-2</v>
      </c>
      <c r="BN122" s="16" cm="1">
        <f t="array" ref="BN122">(1+AI122)*(1+INDEX(fx_rets,$BA122,BN$7))-1</f>
        <v>8.9315354833678917E-3</v>
      </c>
      <c r="BO122" s="16" cm="1">
        <f t="array" ref="BO122">(1+AJ122)*(1+INDEX(fx_rets,$BA122,BO$7))-1</f>
        <v>-1.7801682578413081E-2</v>
      </c>
      <c r="BP122" s="16" cm="1">
        <f t="array" ref="BP122">(1+AK122)*(1+INDEX(fx_rets,$BA122,BP$7))-1</f>
        <v>-1.806990512304385E-2</v>
      </c>
      <c r="BQ122" s="16" cm="1">
        <f t="array" ref="BQ122">(1+AL122)*(1+INDEX(fx_rets,$BA122,BQ$7))-1</f>
        <v>-1.9703007195127298E-2</v>
      </c>
      <c r="BR122" s="16" cm="1">
        <f t="array" ref="BR122">(1+AM122)*(1+INDEX(fx_rets,$BA122,BR$7))-1</f>
        <v>2.7129548323768793E-2</v>
      </c>
      <c r="BS122" s="16" cm="1">
        <f t="array" ref="BS122">(1+AN122)*(1+INDEX(fx_rets,$BA122,BS$7))-1</f>
        <v>3.8973218451774594E-2</v>
      </c>
      <c r="BT122" s="16" cm="1">
        <f t="array" ref="BT122">(1+AO122)*(1+INDEX(fx_rets,$BA122,BT$7))-1</f>
        <v>2.8344961579298555E-2</v>
      </c>
      <c r="BU122" s="16" cm="1">
        <f t="array" ref="BU122">(1+AP122)*(1+INDEX(fx_rets,$BA122,BU$7))-1</f>
        <v>2.8518303913963816E-2</v>
      </c>
      <c r="BV122" s="17">
        <v>113</v>
      </c>
      <c r="BW122" s="15">
        <f>SUMPRODUCT(base_fx_wts,AW122:AZ122)</f>
        <v>0</v>
      </c>
      <c r="BX122" s="17">
        <v>113</v>
      </c>
      <c r="BY122" s="16">
        <f>(1+BB122)/(1+$BW122)-1</f>
        <v>2.1466186189478265E-4</v>
      </c>
      <c r="BZ122" s="16">
        <f>(1+BC122)/(1+$BW122)-1</f>
        <v>-8.032788309566552E-4</v>
      </c>
      <c r="CA122" s="16">
        <f>(1+BD122)/(1+$BW122)-1</f>
        <v>-8.5293652645584972E-3</v>
      </c>
      <c r="CB122" s="16">
        <f>(1+BE122)/(1+$BW122)-1</f>
        <v>3.9661953240144321E-4</v>
      </c>
      <c r="CC122" s="16">
        <f>(1+BF122)/(1+$BW122)-1</f>
        <v>-5.8864714373287885E-3</v>
      </c>
      <c r="CD122" s="16">
        <f>(1+BG122)/(1+$BW122)-1</f>
        <v>-5.9906481777057818E-3</v>
      </c>
      <c r="CE122" s="16">
        <f>(1+BH122)/(1+$BW122)-1</f>
        <v>-7.3710327512460649E-3</v>
      </c>
      <c r="CF122" s="16">
        <f>(1+BI122)/(1+$BW122)-1</f>
        <v>-1.0947275200180573E-2</v>
      </c>
      <c r="CG122" s="16">
        <f>(1+BJ122)/(1+$BW122)-1</f>
        <v>1.5869424484655115E-2</v>
      </c>
      <c r="CH122" s="16">
        <f>(1+BK122)/(1+$BW122)-1</f>
        <v>1.2920305894362993E-2</v>
      </c>
      <c r="CI122" s="16">
        <f>(1+BL122)/(1+$BW122)-1</f>
        <v>4.0801225264459617E-3</v>
      </c>
      <c r="CJ122" s="16">
        <f>(1+BM122)/(1+$BW122)-1</f>
        <v>1.4762059844172892E-2</v>
      </c>
      <c r="CK122" s="16">
        <f>(1+BN122)/(1+$BW122)-1</f>
        <v>8.9315354833678917E-3</v>
      </c>
      <c r="CL122" s="16">
        <f>(1+BO122)/(1+$BW122)-1</f>
        <v>-1.7801682578413081E-2</v>
      </c>
      <c r="CM122" s="16">
        <f>(1+BP122)/(1+$BW122)-1</f>
        <v>-1.806990512304385E-2</v>
      </c>
      <c r="CN122" s="16">
        <f>(1+BQ122)/(1+$BW122)-1</f>
        <v>-1.9703007195127298E-2</v>
      </c>
      <c r="CO122" s="16">
        <f>(1+BR122)/(1+$BW122)-1</f>
        <v>2.7129548323768793E-2</v>
      </c>
      <c r="CP122" s="16">
        <f>(1+BS122)/(1+$BW122)-1</f>
        <v>3.8973218451774594E-2</v>
      </c>
      <c r="CQ122" s="16">
        <f>(1+BT122)/(1+$BW122)-1</f>
        <v>2.8344961579298555E-2</v>
      </c>
      <c r="CR122" s="16">
        <f>(1+BU122)/(1+$BW122)-1</f>
        <v>2.8518303913963816E-2</v>
      </c>
    </row>
    <row r="123" spans="1:96" x14ac:dyDescent="0.2">
      <c r="A123" s="17">
        <v>114</v>
      </c>
      <c r="B123" s="25">
        <v>219.018</v>
      </c>
      <c r="C123" s="25">
        <v>1265.28</v>
      </c>
      <c r="D123" s="25">
        <v>2207.5740000000001</v>
      </c>
      <c r="E123" s="25">
        <v>1890.191</v>
      </c>
      <c r="F123" s="25">
        <v>2522.9340000000002</v>
      </c>
      <c r="G123" s="25">
        <v>139.08099999999999</v>
      </c>
      <c r="H123" s="25">
        <v>358.19099999999997</v>
      </c>
      <c r="I123" s="25">
        <v>503.09100000000001</v>
      </c>
      <c r="J123" s="25">
        <v>109.72199999999999</v>
      </c>
      <c r="K123" s="25">
        <v>679.25</v>
      </c>
      <c r="L123" s="25">
        <v>882.11</v>
      </c>
      <c r="M123" s="25">
        <v>305.22800000000001</v>
      </c>
      <c r="N123" s="25">
        <v>360.79500000000002</v>
      </c>
      <c r="O123" s="25">
        <v>102.816</v>
      </c>
      <c r="P123" s="25">
        <v>193.45</v>
      </c>
      <c r="Q123" s="25">
        <v>257.90800000000002</v>
      </c>
      <c r="R123" s="25">
        <v>7249.57</v>
      </c>
      <c r="S123" s="25">
        <v>3919.21</v>
      </c>
      <c r="T123" s="25">
        <v>6713.63</v>
      </c>
      <c r="U123" s="25">
        <v>29178.799999999999</v>
      </c>
      <c r="V123" s="17">
        <v>114</v>
      </c>
      <c r="W123" s="15">
        <f t="shared" si="84"/>
        <v>1.004584558621513E-4</v>
      </c>
      <c r="X123" s="15">
        <f>C123/C122-1</f>
        <v>1.8655477596030146E-4</v>
      </c>
      <c r="Y123" s="15">
        <f>D123/D122-1</f>
        <v>-2.7731688796154286E-3</v>
      </c>
      <c r="Z123" s="15">
        <f>E123/E122-1</f>
        <v>-8.1406923077331772E-4</v>
      </c>
      <c r="AA123" s="15">
        <f>F123/F122-1</f>
        <v>-3.9924249332917716E-3</v>
      </c>
      <c r="AB123" s="15">
        <f>G123/G122-1</f>
        <v>-5.8923708169567046E-4</v>
      </c>
      <c r="AC123" s="15">
        <f>H123/H122-1</f>
        <v>-3.6292168708373929E-5</v>
      </c>
      <c r="AD123" s="15">
        <f>I123/I122-1</f>
        <v>2.2351977910985976E-3</v>
      </c>
      <c r="AE123" s="15">
        <f>J123/J122-1</f>
        <v>-1.2757891667281029E-4</v>
      </c>
      <c r="AF123" s="15">
        <f>K123/K122-1</f>
        <v>5.3027736452149199E-4</v>
      </c>
      <c r="AG123" s="15">
        <f>L123/L122-1</f>
        <v>1.0554029823646172E-3</v>
      </c>
      <c r="AH123" s="15">
        <f>M123/M122-1</f>
        <v>3.6707350646980608E-4</v>
      </c>
      <c r="AI123" s="15">
        <f>N123/N122-1</f>
        <v>-2.7431877504191515E-4</v>
      </c>
      <c r="AJ123" s="15">
        <f>O123/O122-1</f>
        <v>-1.5559358954397862E-4</v>
      </c>
      <c r="AK123" s="15">
        <f>P123/P122-1</f>
        <v>2.2232907805808111E-4</v>
      </c>
      <c r="AL123" s="15">
        <f>Q123/Q122-1</f>
        <v>1.5727972101295951E-3</v>
      </c>
      <c r="AM123" s="15">
        <f>R123/R122-1</f>
        <v>4.3388840114563676E-2</v>
      </c>
      <c r="AN123" s="15">
        <f>S123/S122-1</f>
        <v>7.7760117037542154E-2</v>
      </c>
      <c r="AO123" s="15">
        <f>T123/T122-1</f>
        <v>3.5505897341376436E-2</v>
      </c>
      <c r="AP123" s="15">
        <f>U123/U122-1</f>
        <v>7.3461964557770543E-3</v>
      </c>
      <c r="AQ123" s="17">
        <v>114</v>
      </c>
      <c r="AR123" s="25">
        <v>1</v>
      </c>
      <c r="AS123" s="26">
        <v>0.85250000000000004</v>
      </c>
      <c r="AT123" s="26">
        <v>0.72550000000000003</v>
      </c>
      <c r="AU123" s="25">
        <v>110.72</v>
      </c>
      <c r="AV123" s="17">
        <v>114</v>
      </c>
      <c r="AW123" s="15">
        <f t="shared" si="85"/>
        <v>0</v>
      </c>
      <c r="AX123" s="15">
        <f t="shared" si="86"/>
        <v>-2.8387096774193599E-2</v>
      </c>
      <c r="AY123" s="15">
        <f t="shared" si="87"/>
        <v>-1.0337698139214369E-2</v>
      </c>
      <c r="AZ123" s="15">
        <f t="shared" si="88"/>
        <v>-3.7481936416185024E-2</v>
      </c>
      <c r="BA123" s="17">
        <v>114</v>
      </c>
      <c r="BB123" s="16" cm="1">
        <f t="array" ref="BB123">(1+W123)*(1+INDEX(fx_rets,$BA123,BB$7))-1</f>
        <v>1.004584558621513E-4</v>
      </c>
      <c r="BC123" s="16" cm="1">
        <f t="array" ref="BC123">(1+X123)*(1+INDEX(fx_rets,$BA123,BC$7))-1</f>
        <v>1.8655477596030146E-4</v>
      </c>
      <c r="BD123" s="16" cm="1">
        <f t="array" ref="BD123">(1+Y123)*(1+INDEX(fx_rets,$BA123,BD$7))-1</f>
        <v>-2.7731688796154286E-3</v>
      </c>
      <c r="BE123" s="16" cm="1">
        <f t="array" ref="BE123">(1+Z123)*(1+INDEX(fx_rets,$BA123,BE$7))-1</f>
        <v>-8.1406923077331772E-4</v>
      </c>
      <c r="BF123" s="16" cm="1">
        <f t="array" ref="BF123">(1+AA123)*(1+INDEX(fx_rets,$BA123,BF$7))-1</f>
        <v>-3.9924249332917716E-3</v>
      </c>
      <c r="BG123" s="16" cm="1">
        <f t="array" ref="BG123">(1+AB123)*(1+INDEX(fx_rets,$BA123,BG$7))-1</f>
        <v>-2.8959607125828235E-2</v>
      </c>
      <c r="BH123" s="16" cm="1">
        <f t="array" ref="BH123">(1+AC123)*(1+INDEX(fx_rets,$BA123,BH$7))-1</f>
        <v>-2.8422358713596663E-2</v>
      </c>
      <c r="BI123" s="16" cm="1">
        <f t="array" ref="BI123">(1+AD123)*(1+INDEX(fx_rets,$BA123,BI$7))-1</f>
        <v>-2.6215349759100337E-2</v>
      </c>
      <c r="BJ123" s="16" cm="1">
        <f t="array" ref="BJ123">(1+AE123)*(1+INDEX(fx_rets,$BA123,BJ$7))-1</f>
        <v>-1.046395818355772E-2</v>
      </c>
      <c r="BK123" s="16" cm="1">
        <f t="array" ref="BK123">(1+AF123)*(1+INDEX(fx_rets,$BA123,BK$7))-1</f>
        <v>-9.8129026220173943E-3</v>
      </c>
      <c r="BL123" s="16" cm="1">
        <f t="array" ref="BL123">(1+AG123)*(1+INDEX(fx_rets,$BA123,BL$7))-1</f>
        <v>-9.293205594296694E-3</v>
      </c>
      <c r="BM123" s="16" cm="1">
        <f t="array" ref="BM123">(1+AH123)*(1+INDEX(fx_rets,$BA123,BM$7))-1</f>
        <v>-9.9744193278493709E-3</v>
      </c>
      <c r="BN123" s="16" cm="1">
        <f t="array" ref="BN123">(1+AI123)*(1+INDEX(fx_rets,$BA123,BN$7))-1</f>
        <v>-1.0609181089565989E-2</v>
      </c>
      <c r="BO123" s="16" cm="1">
        <f t="array" ref="BO123">(1+AJ123)*(1+INDEX(fx_rets,$BA123,BO$7))-1</f>
        <v>-3.763169805669897E-2</v>
      </c>
      <c r="BP123" s="16" cm="1">
        <f t="array" ref="BP123">(1+AK123)*(1+INDEX(fx_rets,$BA123,BP$7))-1</f>
        <v>-3.726794066249417E-2</v>
      </c>
      <c r="BQ123" s="16" cm="1">
        <f t="array" ref="BQ123">(1+AL123)*(1+INDEX(fx_rets,$BA123,BQ$7))-1</f>
        <v>-3.5968090691081089E-2</v>
      </c>
      <c r="BR123" s="16" cm="1">
        <f t="array" ref="BR123">(1+AM123)*(1+INDEX(fx_rets,$BA123,BR$7))-1</f>
        <v>4.3388840114563676E-2</v>
      </c>
      <c r="BS123" s="16" cm="1">
        <f t="array" ref="BS123">(1+AN123)*(1+INDEX(fx_rets,$BA123,BS$7))-1</f>
        <v>4.7165636295831259E-2</v>
      </c>
      <c r="BT123" s="16" cm="1">
        <f t="array" ref="BT123">(1+AO123)*(1+INDEX(fx_rets,$BA123,BT$7))-1</f>
        <v>2.4801149953284973E-2</v>
      </c>
      <c r="BU123" s="16" cm="1">
        <f t="array" ref="BU123">(1+AP123)*(1+INDEX(fx_rets,$BA123,BU$7))-1</f>
        <v>-3.0411089628864185E-2</v>
      </c>
      <c r="BV123" s="17">
        <v>114</v>
      </c>
      <c r="BW123" s="15">
        <f>SUMPRODUCT(base_fx_wts,AW123:AZ123)</f>
        <v>0</v>
      </c>
      <c r="BX123" s="17">
        <v>114</v>
      </c>
      <c r="BY123" s="16">
        <f>(1+BB123)/(1+$BW123)-1</f>
        <v>1.004584558621513E-4</v>
      </c>
      <c r="BZ123" s="16">
        <f>(1+BC123)/(1+$BW123)-1</f>
        <v>1.8655477596030146E-4</v>
      </c>
      <c r="CA123" s="16">
        <f>(1+BD123)/(1+$BW123)-1</f>
        <v>-2.7731688796154286E-3</v>
      </c>
      <c r="CB123" s="16">
        <f>(1+BE123)/(1+$BW123)-1</f>
        <v>-8.1406923077331772E-4</v>
      </c>
      <c r="CC123" s="16">
        <f>(1+BF123)/(1+$BW123)-1</f>
        <v>-3.9924249332917716E-3</v>
      </c>
      <c r="CD123" s="16">
        <f>(1+BG123)/(1+$BW123)-1</f>
        <v>-2.8959607125828235E-2</v>
      </c>
      <c r="CE123" s="16">
        <f>(1+BH123)/(1+$BW123)-1</f>
        <v>-2.8422358713596663E-2</v>
      </c>
      <c r="CF123" s="16">
        <f>(1+BI123)/(1+$BW123)-1</f>
        <v>-2.6215349759100337E-2</v>
      </c>
      <c r="CG123" s="16">
        <f>(1+BJ123)/(1+$BW123)-1</f>
        <v>-1.046395818355772E-2</v>
      </c>
      <c r="CH123" s="16">
        <f>(1+BK123)/(1+$BW123)-1</f>
        <v>-9.8129026220173943E-3</v>
      </c>
      <c r="CI123" s="16">
        <f>(1+BL123)/(1+$BW123)-1</f>
        <v>-9.293205594296694E-3</v>
      </c>
      <c r="CJ123" s="16">
        <f>(1+BM123)/(1+$BW123)-1</f>
        <v>-9.9744193278493709E-3</v>
      </c>
      <c r="CK123" s="16">
        <f>(1+BN123)/(1+$BW123)-1</f>
        <v>-1.0609181089565989E-2</v>
      </c>
      <c r="CL123" s="16">
        <f>(1+BO123)/(1+$BW123)-1</f>
        <v>-3.763169805669897E-2</v>
      </c>
      <c r="CM123" s="16">
        <f>(1+BP123)/(1+$BW123)-1</f>
        <v>-3.726794066249417E-2</v>
      </c>
      <c r="CN123" s="16">
        <f>(1+BQ123)/(1+$BW123)-1</f>
        <v>-3.5968090691081089E-2</v>
      </c>
      <c r="CO123" s="16">
        <f>(1+BR123)/(1+$BW123)-1</f>
        <v>4.3388840114563676E-2</v>
      </c>
      <c r="CP123" s="16">
        <f>(1+BS123)/(1+$BW123)-1</f>
        <v>4.7165636295831259E-2</v>
      </c>
      <c r="CQ123" s="16">
        <f>(1+BT123)/(1+$BW123)-1</f>
        <v>2.4801149953284973E-2</v>
      </c>
      <c r="CR123" s="16">
        <f>(1+BU123)/(1+$BW123)-1</f>
        <v>-3.0411089628864185E-2</v>
      </c>
    </row>
    <row r="124" spans="1:96" x14ac:dyDescent="0.2">
      <c r="A124" s="17">
        <v>115</v>
      </c>
      <c r="B124" s="25">
        <v>219.029</v>
      </c>
      <c r="C124" s="25">
        <v>1265.8499999999999</v>
      </c>
      <c r="D124" s="25">
        <v>2215.3209999999999</v>
      </c>
      <c r="E124" s="25">
        <v>1894.1089999999999</v>
      </c>
      <c r="F124" s="25">
        <v>2540.0149999999999</v>
      </c>
      <c r="G124" s="25">
        <v>139.018</v>
      </c>
      <c r="H124" s="25">
        <v>357.952</v>
      </c>
      <c r="I124" s="25">
        <v>501.96199999999999</v>
      </c>
      <c r="J124" s="25">
        <v>109.666</v>
      </c>
      <c r="K124" s="25">
        <v>679.31600000000003</v>
      </c>
      <c r="L124" s="25">
        <v>882.06</v>
      </c>
      <c r="M124" s="25">
        <v>305.74</v>
      </c>
      <c r="N124" s="25">
        <v>362.07900000000001</v>
      </c>
      <c r="O124" s="25">
        <v>102.80500000000001</v>
      </c>
      <c r="P124" s="25">
        <v>193.41900000000001</v>
      </c>
      <c r="Q124" s="25">
        <v>257.95800000000003</v>
      </c>
      <c r="R124" s="25">
        <v>7634.42</v>
      </c>
      <c r="S124" s="25">
        <v>3974.74</v>
      </c>
      <c r="T124" s="25">
        <v>6969.81</v>
      </c>
      <c r="U124" s="25">
        <v>28812.63</v>
      </c>
      <c r="V124" s="17">
        <v>115</v>
      </c>
      <c r="W124" s="15">
        <f t="shared" si="84"/>
        <v>5.022418248734617E-5</v>
      </c>
      <c r="X124" s="15">
        <f>C124/C123-1</f>
        <v>4.5049317147194401E-4</v>
      </c>
      <c r="Y124" s="15">
        <f>D124/D123-1</f>
        <v>3.5092821350495296E-3</v>
      </c>
      <c r="Z124" s="15">
        <f>E124/E123-1</f>
        <v>2.0728063989299272E-3</v>
      </c>
      <c r="AA124" s="15">
        <f>F124/F123-1</f>
        <v>6.7702920488603713E-3</v>
      </c>
      <c r="AB124" s="15">
        <f>G124/G123-1</f>
        <v>-4.5297344712780241E-4</v>
      </c>
      <c r="AC124" s="15">
        <f>H124/H123-1</f>
        <v>-6.6724177882737656E-4</v>
      </c>
      <c r="AD124" s="15">
        <f>I124/I123-1</f>
        <v>-2.2441268080725107E-3</v>
      </c>
      <c r="AE124" s="15">
        <f>J124/J123-1</f>
        <v>-5.1038078051801605E-4</v>
      </c>
      <c r="AF124" s="15">
        <f>K124/K123-1</f>
        <v>9.7165991902903315E-5</v>
      </c>
      <c r="AG124" s="15">
        <f>L124/L123-1</f>
        <v>-5.668227318600394E-5</v>
      </c>
      <c r="AH124" s="15">
        <f>M124/M123-1</f>
        <v>1.6774345734991147E-3</v>
      </c>
      <c r="AI124" s="15">
        <f>N124/N123-1</f>
        <v>3.5588076331434237E-3</v>
      </c>
      <c r="AJ124" s="15">
        <f>O124/O123-1</f>
        <v>-1.0698723934010612E-4</v>
      </c>
      <c r="AK124" s="15">
        <f>P124/P123-1</f>
        <v>-1.6024812613069095E-4</v>
      </c>
      <c r="AL124" s="15">
        <f>Q124/Q123-1</f>
        <v>1.9386758068762333E-4</v>
      </c>
      <c r="AM124" s="15">
        <f>R124/R123-1</f>
        <v>5.3085907164149182E-2</v>
      </c>
      <c r="AN124" s="15">
        <f>S124/S123-1</f>
        <v>1.4168671747622597E-2</v>
      </c>
      <c r="AO124" s="15">
        <f>T124/T123-1</f>
        <v>3.8158194598153283E-2</v>
      </c>
      <c r="AP124" s="15">
        <f>U124/U123-1</f>
        <v>-1.254917954131074E-2</v>
      </c>
      <c r="AQ124" s="17">
        <v>115</v>
      </c>
      <c r="AR124" s="25">
        <v>1</v>
      </c>
      <c r="AS124" s="26">
        <v>0.83199999999999996</v>
      </c>
      <c r="AT124" s="26">
        <v>0.72389999999999999</v>
      </c>
      <c r="AU124" s="25">
        <v>109.31</v>
      </c>
      <c r="AV124" s="17">
        <v>115</v>
      </c>
      <c r="AW124" s="15">
        <f t="shared" si="85"/>
        <v>0</v>
      </c>
      <c r="AX124" s="15">
        <f t="shared" si="86"/>
        <v>2.4639423076923128E-2</v>
      </c>
      <c r="AY124" s="15">
        <f t="shared" si="87"/>
        <v>2.2102500345351217E-3</v>
      </c>
      <c r="AZ124" s="15">
        <f t="shared" si="88"/>
        <v>1.2899094318909565E-2</v>
      </c>
      <c r="BA124" s="17">
        <v>115</v>
      </c>
      <c r="BB124" s="16" cm="1">
        <f t="array" ref="BB124">(1+W124)*(1+INDEX(fx_rets,$BA124,BB$7))-1</f>
        <v>5.022418248734617E-5</v>
      </c>
      <c r="BC124" s="16" cm="1">
        <f t="array" ref="BC124">(1+X124)*(1+INDEX(fx_rets,$BA124,BC$7))-1</f>
        <v>4.5049317147194401E-4</v>
      </c>
      <c r="BD124" s="16" cm="1">
        <f t="array" ref="BD124">(1+Y124)*(1+INDEX(fx_rets,$BA124,BD$7))-1</f>
        <v>3.5092821350495296E-3</v>
      </c>
      <c r="BE124" s="16" cm="1">
        <f t="array" ref="BE124">(1+Z124)*(1+INDEX(fx_rets,$BA124,BE$7))-1</f>
        <v>2.0728063989299272E-3</v>
      </c>
      <c r="BF124" s="16" cm="1">
        <f t="array" ref="BF124">(1+AA124)*(1+INDEX(fx_rets,$BA124,BF$7))-1</f>
        <v>6.7702920488603713E-3</v>
      </c>
      <c r="BG124" s="16" cm="1">
        <f t="array" ref="BG124">(1+AB124)*(1+INDEX(fx_rets,$BA124,BG$7))-1</f>
        <v>2.417528862538898E-2</v>
      </c>
      <c r="BH124" s="16" cm="1">
        <f t="array" ref="BH124">(1+AC124)*(1+INDEX(fx_rets,$BA124,BH$7))-1</f>
        <v>2.3955740845612583E-2</v>
      </c>
      <c r="BI124" s="16" cm="1">
        <f t="array" ref="BI124">(1+AD124)*(1+INDEX(fx_rets,$BA124,BI$7))-1</f>
        <v>2.2340002278988358E-2</v>
      </c>
      <c r="BJ124" s="16" cm="1">
        <f t="array" ref="BJ124">(1+AE124)*(1+INDEX(fx_rets,$BA124,BJ$7))-1</f>
        <v>1.6987411848794487E-3</v>
      </c>
      <c r="BK124" s="16" cm="1">
        <f t="array" ref="BK124">(1+AF124)*(1+INDEX(fx_rets,$BA124,BK$7))-1</f>
        <v>2.3076307875748991E-3</v>
      </c>
      <c r="BL124" s="16" cm="1">
        <f t="array" ref="BL124">(1+AG124)*(1+INDEX(fx_rets,$BA124,BL$7))-1</f>
        <v>2.1534424793527851E-3</v>
      </c>
      <c r="BM124" s="16" cm="1">
        <f t="array" ref="BM124">(1+AH124)*(1+INDEX(fx_rets,$BA124,BM$7))-1</f>
        <v>3.8913921578582755E-3</v>
      </c>
      <c r="BN124" s="16" cm="1">
        <f t="array" ref="BN124">(1+AI124)*(1+INDEX(fx_rets,$BA124,BN$7))-1</f>
        <v>5.776923522372579E-3</v>
      </c>
      <c r="BO124" s="16" cm="1">
        <f t="array" ref="BO124">(1+AJ124)*(1+INDEX(fx_rets,$BA124,BO$7))-1</f>
        <v>1.2790727041078309E-2</v>
      </c>
      <c r="BP124" s="16" cm="1">
        <f t="array" ref="BP124">(1+AK124)*(1+INDEX(fx_rets,$BA124,BP$7))-1</f>
        <v>1.2736779137085597E-2</v>
      </c>
      <c r="BQ124" s="16" cm="1">
        <f t="array" ref="BQ124">(1+AL124)*(1+INDEX(fx_rets,$BA124,BQ$7))-1</f>
        <v>1.3095462615805964E-2</v>
      </c>
      <c r="BR124" s="16" cm="1">
        <f t="array" ref="BR124">(1+AM124)*(1+INDEX(fx_rets,$BA124,BR$7))-1</f>
        <v>5.3085907164149182E-2</v>
      </c>
      <c r="BS124" s="16" cm="1">
        <f t="array" ref="BS124">(1+AN124)*(1+INDEX(fx_rets,$BA124,BS$7))-1</f>
        <v>3.9157202722173379E-2</v>
      </c>
      <c r="BT124" s="16" cm="1">
        <f t="array" ref="BT124">(1+AO124)*(1+INDEX(fx_rets,$BA124,BT$7))-1</f>
        <v>4.045278378361683E-2</v>
      </c>
      <c r="BU124" s="16" cm="1">
        <f t="array" ref="BU124">(1+AP124)*(1+INDEX(fx_rets,$BA124,BU$7))-1</f>
        <v>1.8804172707054256E-4</v>
      </c>
      <c r="BV124" s="17">
        <v>115</v>
      </c>
      <c r="BW124" s="15">
        <f>SUMPRODUCT(base_fx_wts,AW124:AZ124)</f>
        <v>0</v>
      </c>
      <c r="BX124" s="17">
        <v>115</v>
      </c>
      <c r="BY124" s="16">
        <f>(1+BB124)/(1+$BW124)-1</f>
        <v>5.022418248734617E-5</v>
      </c>
      <c r="BZ124" s="16">
        <f>(1+BC124)/(1+$BW124)-1</f>
        <v>4.5049317147194401E-4</v>
      </c>
      <c r="CA124" s="16">
        <f>(1+BD124)/(1+$BW124)-1</f>
        <v>3.5092821350495296E-3</v>
      </c>
      <c r="CB124" s="16">
        <f>(1+BE124)/(1+$BW124)-1</f>
        <v>2.0728063989299272E-3</v>
      </c>
      <c r="CC124" s="16">
        <f>(1+BF124)/(1+$BW124)-1</f>
        <v>6.7702920488603713E-3</v>
      </c>
      <c r="CD124" s="16">
        <f>(1+BG124)/(1+$BW124)-1</f>
        <v>2.417528862538898E-2</v>
      </c>
      <c r="CE124" s="16">
        <f>(1+BH124)/(1+$BW124)-1</f>
        <v>2.3955740845612583E-2</v>
      </c>
      <c r="CF124" s="16">
        <f>(1+BI124)/(1+$BW124)-1</f>
        <v>2.2340002278988358E-2</v>
      </c>
      <c r="CG124" s="16">
        <f>(1+BJ124)/(1+$BW124)-1</f>
        <v>1.6987411848794487E-3</v>
      </c>
      <c r="CH124" s="16">
        <f>(1+BK124)/(1+$BW124)-1</f>
        <v>2.3076307875748991E-3</v>
      </c>
      <c r="CI124" s="16">
        <f>(1+BL124)/(1+$BW124)-1</f>
        <v>2.1534424793527851E-3</v>
      </c>
      <c r="CJ124" s="16">
        <f>(1+BM124)/(1+$BW124)-1</f>
        <v>3.8913921578582755E-3</v>
      </c>
      <c r="CK124" s="16">
        <f>(1+BN124)/(1+$BW124)-1</f>
        <v>5.776923522372579E-3</v>
      </c>
      <c r="CL124" s="16">
        <f>(1+BO124)/(1+$BW124)-1</f>
        <v>1.2790727041078309E-2</v>
      </c>
      <c r="CM124" s="16">
        <f>(1+BP124)/(1+$BW124)-1</f>
        <v>1.2736779137085597E-2</v>
      </c>
      <c r="CN124" s="16">
        <f>(1+BQ124)/(1+$BW124)-1</f>
        <v>1.3095462615805964E-2</v>
      </c>
      <c r="CO124" s="16">
        <f>(1+BR124)/(1+$BW124)-1</f>
        <v>5.3085907164149182E-2</v>
      </c>
      <c r="CP124" s="16">
        <f>(1+BS124)/(1+$BW124)-1</f>
        <v>3.9157202722173379E-2</v>
      </c>
      <c r="CQ124" s="16">
        <f>(1+BT124)/(1+$BW124)-1</f>
        <v>4.045278378361683E-2</v>
      </c>
      <c r="CR124" s="16">
        <f>(1+BU124)/(1+$BW124)-1</f>
        <v>1.8804172707054256E-4</v>
      </c>
    </row>
    <row r="125" spans="1:96" x14ac:dyDescent="0.2">
      <c r="A125" s="17">
        <v>116</v>
      </c>
      <c r="B125" s="25">
        <v>219.059</v>
      </c>
      <c r="C125" s="25">
        <v>1266.807</v>
      </c>
      <c r="D125" s="25">
        <v>2222.3119999999999</v>
      </c>
      <c r="E125" s="25">
        <v>1898.1469999999999</v>
      </c>
      <c r="F125" s="25">
        <v>2553.9499999999998</v>
      </c>
      <c r="G125" s="25">
        <v>138.95500000000001</v>
      </c>
      <c r="H125" s="25">
        <v>357.68</v>
      </c>
      <c r="I125" s="25">
        <v>501.53399999999999</v>
      </c>
      <c r="J125" s="25">
        <v>109.71599999999999</v>
      </c>
      <c r="K125" s="25">
        <v>679.77</v>
      </c>
      <c r="L125" s="25">
        <v>883.91300000000001</v>
      </c>
      <c r="M125" s="25">
        <v>306.15100000000001</v>
      </c>
      <c r="N125" s="25">
        <v>363.09399999999999</v>
      </c>
      <c r="O125" s="25">
        <v>102.795</v>
      </c>
      <c r="P125" s="25">
        <v>193.39699999999999</v>
      </c>
      <c r="Q125" s="25">
        <v>257.92</v>
      </c>
      <c r="R125" s="25">
        <v>7684.3</v>
      </c>
      <c r="S125" s="25">
        <v>4039.46</v>
      </c>
      <c r="T125" s="25">
        <v>7022.61</v>
      </c>
      <c r="U125" s="25">
        <v>28860.080000000002</v>
      </c>
      <c r="V125" s="17">
        <v>116</v>
      </c>
      <c r="W125" s="15">
        <f t="shared" si="84"/>
        <v>1.3696816403307999E-4</v>
      </c>
      <c r="X125" s="15">
        <f>C125/C124-1</f>
        <v>7.5601374570455349E-4</v>
      </c>
      <c r="Y125" s="15">
        <f>D125/D124-1</f>
        <v>3.1557503404697762E-3</v>
      </c>
      <c r="Z125" s="15">
        <f>E125/E124-1</f>
        <v>2.1318730865014235E-3</v>
      </c>
      <c r="AA125" s="15">
        <f>F125/F124-1</f>
        <v>5.4861880736924995E-3</v>
      </c>
      <c r="AB125" s="15">
        <f>G125/G124-1</f>
        <v>-4.5317872505712398E-4</v>
      </c>
      <c r="AC125" s="15">
        <f>H125/H124-1</f>
        <v>-7.5987841945290846E-4</v>
      </c>
      <c r="AD125" s="15">
        <f>I125/I124-1</f>
        <v>-8.5265418497815215E-4</v>
      </c>
      <c r="AE125" s="15">
        <f>J125/J124-1</f>
        <v>4.5592982328157561E-4</v>
      </c>
      <c r="AF125" s="15">
        <f>K125/K124-1</f>
        <v>6.6831930942301554E-4</v>
      </c>
      <c r="AG125" s="15">
        <f>L125/L124-1</f>
        <v>2.1007641203547589E-3</v>
      </c>
      <c r="AH125" s="15">
        <f>M125/M124-1</f>
        <v>1.3442794531302038E-3</v>
      </c>
      <c r="AI125" s="15">
        <f>N125/N124-1</f>
        <v>2.8032556431054623E-3</v>
      </c>
      <c r="AJ125" s="15">
        <f>O125/O124-1</f>
        <v>-9.727153348582096E-5</v>
      </c>
      <c r="AK125" s="15">
        <f>P125/P124-1</f>
        <v>-1.1374270366415473E-4</v>
      </c>
      <c r="AL125" s="15">
        <f>Q125/Q124-1</f>
        <v>-1.4731080253382878E-4</v>
      </c>
      <c r="AM125" s="15">
        <f>R125/R124-1</f>
        <v>6.5335677104483292E-3</v>
      </c>
      <c r="AN125" s="15">
        <f>S125/S124-1</f>
        <v>1.6282826046483567E-2</v>
      </c>
      <c r="AO125" s="15">
        <f>T125/T124-1</f>
        <v>7.5755293185897354E-3</v>
      </c>
      <c r="AP125" s="15">
        <f>U125/U124-1</f>
        <v>1.6468472333139861E-3</v>
      </c>
      <c r="AQ125" s="17">
        <v>116</v>
      </c>
      <c r="AR125" s="25">
        <v>1</v>
      </c>
      <c r="AS125" s="26">
        <v>0.81789999999999996</v>
      </c>
      <c r="AT125" s="26">
        <v>0.7036</v>
      </c>
      <c r="AU125" s="25">
        <v>109.58</v>
      </c>
      <c r="AV125" s="17">
        <v>116</v>
      </c>
      <c r="AW125" s="15">
        <f t="shared" si="85"/>
        <v>0</v>
      </c>
      <c r="AX125" s="15">
        <f t="shared" si="86"/>
        <v>1.7239271304560377E-2</v>
      </c>
      <c r="AY125" s="15">
        <f t="shared" si="87"/>
        <v>2.885162023877208E-2</v>
      </c>
      <c r="AZ125" s="15">
        <f t="shared" si="88"/>
        <v>-2.4639532761452365E-3</v>
      </c>
      <c r="BA125" s="17">
        <v>116</v>
      </c>
      <c r="BB125" s="16" cm="1">
        <f t="array" ref="BB125">(1+W125)*(1+INDEX(fx_rets,$BA125,BB$7))-1</f>
        <v>1.3696816403307999E-4</v>
      </c>
      <c r="BC125" s="16" cm="1">
        <f t="array" ref="BC125">(1+X125)*(1+INDEX(fx_rets,$BA125,BC$7))-1</f>
        <v>7.5601374570455349E-4</v>
      </c>
      <c r="BD125" s="16" cm="1">
        <f t="array" ref="BD125">(1+Y125)*(1+INDEX(fx_rets,$BA125,BD$7))-1</f>
        <v>3.1557503404697762E-3</v>
      </c>
      <c r="BE125" s="16" cm="1">
        <f t="array" ref="BE125">(1+Z125)*(1+INDEX(fx_rets,$BA125,BE$7))-1</f>
        <v>2.1318730865014235E-3</v>
      </c>
      <c r="BF125" s="16" cm="1">
        <f t="array" ref="BF125">(1+AA125)*(1+INDEX(fx_rets,$BA125,BF$7))-1</f>
        <v>5.4861880736924995E-3</v>
      </c>
      <c r="BG125" s="16" cm="1">
        <f t="array" ref="BG125">(1+AB125)*(1+INDEX(fx_rets,$BA125,BG$7))-1</f>
        <v>1.6778280108512567E-2</v>
      </c>
      <c r="BH125" s="16" cm="1">
        <f t="array" ref="BH125">(1+AC125)*(1+INDEX(fx_rets,$BA125,BH$7))-1</f>
        <v>1.646629313487602E-2</v>
      </c>
      <c r="BI125" s="16" cm="1">
        <f t="array" ref="BI125">(1+AD125)*(1+INDEX(fx_rets,$BA125,BI$7))-1</f>
        <v>1.6371917982758388E-2</v>
      </c>
      <c r="BJ125" s="16" cm="1">
        <f t="array" ref="BJ125">(1+AE125)*(1+INDEX(fx_rets,$BA125,BJ$7))-1</f>
        <v>2.9320704376170514E-2</v>
      </c>
      <c r="BK125" s="16" cm="1">
        <f t="array" ref="BK125">(1+AF125)*(1+INDEX(fx_rets,$BA125,BK$7))-1</f>
        <v>2.9539221643108737E-2</v>
      </c>
      <c r="BL125" s="16" cm="1">
        <f t="array" ref="BL125">(1+AG125)*(1+INDEX(fx_rets,$BA125,BL$7))-1</f>
        <v>3.1012994807738448E-2</v>
      </c>
      <c r="BM125" s="16" cm="1">
        <f t="array" ref="BM125">(1+AH125)*(1+INDEX(fx_rets,$BA125,BM$7))-1</f>
        <v>3.0234684332178796E-2</v>
      </c>
      <c r="BN125" s="16" cm="1">
        <f t="array" ref="BN125">(1+AI125)*(1+INDEX(fx_rets,$BA125,BN$7))-1</f>
        <v>3.1735754349124567E-2</v>
      </c>
      <c r="BO125" s="16" cm="1">
        <f t="array" ref="BO125">(1+AJ125)*(1+INDEX(fx_rets,$BA125,BO$7))-1</f>
        <v>-2.5609851371174441E-3</v>
      </c>
      <c r="BP125" s="16" cm="1">
        <f t="array" ref="BP125">(1+AK125)*(1+INDEX(fx_rets,$BA125,BP$7))-1</f>
        <v>-2.5774157231021055E-3</v>
      </c>
      <c r="BQ125" s="16" cm="1">
        <f t="array" ref="BQ125">(1+AL125)*(1+INDEX(fx_rets,$BA125,BQ$7))-1</f>
        <v>-2.6109011117445569E-3</v>
      </c>
      <c r="BR125" s="16" cm="1">
        <f t="array" ref="BR125">(1+AM125)*(1+INDEX(fx_rets,$BA125,BR$7))-1</f>
        <v>6.5335677104483292E-3</v>
      </c>
      <c r="BS125" s="16" cm="1">
        <f t="array" ref="BS125">(1+AN125)*(1+INDEX(fx_rets,$BA125,BS$7))-1</f>
        <v>3.3802801406864313E-2</v>
      </c>
      <c r="BT125" s="16" cm="1">
        <f t="array" ref="BT125">(1+AO125)*(1+INDEX(fx_rets,$BA125,BT$7))-1</f>
        <v>3.664571585236942E-2</v>
      </c>
      <c r="BU125" s="16" cm="1">
        <f t="array" ref="BU125">(1+AP125)*(1+INDEX(fx_rets,$BA125,BU$7))-1</f>
        <v>-8.2116379746710599E-4</v>
      </c>
      <c r="BV125" s="17">
        <v>116</v>
      </c>
      <c r="BW125" s="15">
        <f>SUMPRODUCT(base_fx_wts,AW125:AZ125)</f>
        <v>0</v>
      </c>
      <c r="BX125" s="17">
        <v>116</v>
      </c>
      <c r="BY125" s="16">
        <f>(1+BB125)/(1+$BW125)-1</f>
        <v>1.3696816403307999E-4</v>
      </c>
      <c r="BZ125" s="16">
        <f>(1+BC125)/(1+$BW125)-1</f>
        <v>7.5601374570455349E-4</v>
      </c>
      <c r="CA125" s="16">
        <f>(1+BD125)/(1+$BW125)-1</f>
        <v>3.1557503404697762E-3</v>
      </c>
      <c r="CB125" s="16">
        <f>(1+BE125)/(1+$BW125)-1</f>
        <v>2.1318730865014235E-3</v>
      </c>
      <c r="CC125" s="16">
        <f>(1+BF125)/(1+$BW125)-1</f>
        <v>5.4861880736924995E-3</v>
      </c>
      <c r="CD125" s="16">
        <f>(1+BG125)/(1+$BW125)-1</f>
        <v>1.6778280108512567E-2</v>
      </c>
      <c r="CE125" s="16">
        <f>(1+BH125)/(1+$BW125)-1</f>
        <v>1.646629313487602E-2</v>
      </c>
      <c r="CF125" s="16">
        <f>(1+BI125)/(1+$BW125)-1</f>
        <v>1.6371917982758388E-2</v>
      </c>
      <c r="CG125" s="16">
        <f>(1+BJ125)/(1+$BW125)-1</f>
        <v>2.9320704376170514E-2</v>
      </c>
      <c r="CH125" s="16">
        <f>(1+BK125)/(1+$BW125)-1</f>
        <v>2.9539221643108737E-2</v>
      </c>
      <c r="CI125" s="16">
        <f>(1+BL125)/(1+$BW125)-1</f>
        <v>3.1012994807738448E-2</v>
      </c>
      <c r="CJ125" s="16">
        <f>(1+BM125)/(1+$BW125)-1</f>
        <v>3.0234684332178796E-2</v>
      </c>
      <c r="CK125" s="16">
        <f>(1+BN125)/(1+$BW125)-1</f>
        <v>3.1735754349124567E-2</v>
      </c>
      <c r="CL125" s="16">
        <f>(1+BO125)/(1+$BW125)-1</f>
        <v>-2.5609851371174441E-3</v>
      </c>
      <c r="CM125" s="16">
        <f>(1+BP125)/(1+$BW125)-1</f>
        <v>-2.5774157231021055E-3</v>
      </c>
      <c r="CN125" s="16">
        <f>(1+BQ125)/(1+$BW125)-1</f>
        <v>-2.6109011117445569E-3</v>
      </c>
      <c r="CO125" s="16">
        <f>(1+BR125)/(1+$BW125)-1</f>
        <v>6.5335677104483292E-3</v>
      </c>
      <c r="CP125" s="16">
        <f>(1+BS125)/(1+$BW125)-1</f>
        <v>3.3802801406864313E-2</v>
      </c>
      <c r="CQ125" s="16">
        <f>(1+BT125)/(1+$BW125)-1</f>
        <v>3.664571585236942E-2</v>
      </c>
      <c r="CR125" s="16">
        <f>(1+BU125)/(1+$BW125)-1</f>
        <v>-8.2116379746710599E-4</v>
      </c>
    </row>
    <row r="126" spans="1:96" x14ac:dyDescent="0.2">
      <c r="A126" s="17">
        <v>117</v>
      </c>
      <c r="B126" s="25">
        <v>219.04900000000001</v>
      </c>
      <c r="C126" s="25">
        <v>1264.8499999999999</v>
      </c>
      <c r="D126" s="25">
        <v>2214.9749999999999</v>
      </c>
      <c r="E126" s="25">
        <v>1896.63</v>
      </c>
      <c r="F126" s="25">
        <v>2552.9</v>
      </c>
      <c r="G126" s="25">
        <v>138.88499999999999</v>
      </c>
      <c r="H126" s="25">
        <v>357.51499999999999</v>
      </c>
      <c r="I126" s="25">
        <v>501.63600000000002</v>
      </c>
      <c r="J126" s="25">
        <v>109.708</v>
      </c>
      <c r="K126" s="25">
        <v>679.64200000000005</v>
      </c>
      <c r="L126" s="25">
        <v>883.47199999999998</v>
      </c>
      <c r="M126" s="25">
        <v>306.53100000000001</v>
      </c>
      <c r="N126" s="25">
        <v>364.04700000000003</v>
      </c>
      <c r="O126" s="25">
        <v>102.785</v>
      </c>
      <c r="P126" s="25">
        <v>193.32900000000001</v>
      </c>
      <c r="Q126" s="25">
        <v>257.93700000000001</v>
      </c>
      <c r="R126" s="25">
        <v>7861.08</v>
      </c>
      <c r="S126" s="25">
        <v>4064.3</v>
      </c>
      <c r="T126" s="25">
        <v>7037.47</v>
      </c>
      <c r="U126" s="25">
        <v>28791.53</v>
      </c>
      <c r="V126" s="17">
        <v>117</v>
      </c>
      <c r="W126" s="15">
        <f t="shared" si="84"/>
        <v>-4.5649802108083115E-5</v>
      </c>
      <c r="X126" s="15">
        <f>C126/C125-1</f>
        <v>-1.5448288492249107E-3</v>
      </c>
      <c r="Y126" s="15">
        <f>D126/D125-1</f>
        <v>-3.3015166187285727E-3</v>
      </c>
      <c r="Z126" s="15">
        <f>E126/E125-1</f>
        <v>-7.9920048341874939E-4</v>
      </c>
      <c r="AA126" s="15">
        <f>F126/F125-1</f>
        <v>-4.1112786076458185E-4</v>
      </c>
      <c r="AB126" s="15">
        <f>G126/G125-1</f>
        <v>-5.0376021014009176E-4</v>
      </c>
      <c r="AC126" s="15">
        <f>H126/H125-1</f>
        <v>-4.6130619548201413E-4</v>
      </c>
      <c r="AD126" s="15">
        <f>I126/I125-1</f>
        <v>2.0337604230236117E-4</v>
      </c>
      <c r="AE126" s="15">
        <f>J126/J125-1</f>
        <v>-7.2915527361550048E-5</v>
      </c>
      <c r="AF126" s="15">
        <f>K126/K125-1</f>
        <v>-1.8829898347960672E-4</v>
      </c>
      <c r="AG126" s="15">
        <f>L126/L125-1</f>
        <v>-4.9891787992717429E-4</v>
      </c>
      <c r="AH126" s="15">
        <f>M126/M125-1</f>
        <v>1.2412175691081107E-3</v>
      </c>
      <c r="AI126" s="15">
        <f>N126/N125-1</f>
        <v>2.6246646873813173E-3</v>
      </c>
      <c r="AJ126" s="15">
        <f>O126/O125-1</f>
        <v>-9.7280996157467214E-5</v>
      </c>
      <c r="AK126" s="15">
        <f>P126/P125-1</f>
        <v>-3.5160834966407872E-4</v>
      </c>
      <c r="AL126" s="15">
        <f>Q126/Q125-1</f>
        <v>6.5911910670068963E-5</v>
      </c>
      <c r="AM126" s="15">
        <f>R126/R125-1</f>
        <v>2.3005348567859185E-2</v>
      </c>
      <c r="AN126" s="15">
        <f>S126/S125-1</f>
        <v>6.1493367925415932E-3</v>
      </c>
      <c r="AO126" s="15">
        <f>T126/T125-1</f>
        <v>2.1160223905358766E-3</v>
      </c>
      <c r="AP126" s="15">
        <f>U126/U125-1</f>
        <v>-2.3752532910512603E-3</v>
      </c>
      <c r="AQ126" s="17">
        <v>117</v>
      </c>
      <c r="AR126" s="25">
        <v>1</v>
      </c>
      <c r="AS126" s="26">
        <v>0.84340000000000004</v>
      </c>
      <c r="AT126" s="26">
        <v>0.72289999999999999</v>
      </c>
      <c r="AU126" s="25">
        <v>111.11</v>
      </c>
      <c r="AV126" s="17">
        <v>117</v>
      </c>
      <c r="AW126" s="15">
        <f t="shared" si="85"/>
        <v>0</v>
      </c>
      <c r="AX126" s="15">
        <f t="shared" si="86"/>
        <v>-3.0234764050272811E-2</v>
      </c>
      <c r="AY126" s="15">
        <f t="shared" si="87"/>
        <v>-2.669802185641168E-2</v>
      </c>
      <c r="AZ126" s="15">
        <f t="shared" si="88"/>
        <v>-1.3770137701377028E-2</v>
      </c>
      <c r="BA126" s="17">
        <v>117</v>
      </c>
      <c r="BB126" s="16" cm="1">
        <f t="array" ref="BB126">(1+W126)*(1+INDEX(fx_rets,$BA126,BB$7))-1</f>
        <v>-4.5649802108083115E-5</v>
      </c>
      <c r="BC126" s="16" cm="1">
        <f t="array" ref="BC126">(1+X126)*(1+INDEX(fx_rets,$BA126,BC$7))-1</f>
        <v>-1.5448288492249107E-3</v>
      </c>
      <c r="BD126" s="16" cm="1">
        <f t="array" ref="BD126">(1+Y126)*(1+INDEX(fx_rets,$BA126,BD$7))-1</f>
        <v>-3.3015166187285727E-3</v>
      </c>
      <c r="BE126" s="16" cm="1">
        <f t="array" ref="BE126">(1+Z126)*(1+INDEX(fx_rets,$BA126,BE$7))-1</f>
        <v>-7.9920048341874939E-4</v>
      </c>
      <c r="BF126" s="16" cm="1">
        <f t="array" ref="BF126">(1+AA126)*(1+INDEX(fx_rets,$BA126,BF$7))-1</f>
        <v>-4.1112786076458185E-4</v>
      </c>
      <c r="BG126" s="16" cm="1">
        <f t="array" ref="BG126">(1+AB126)*(1+INDEX(fx_rets,$BA126,BG$7))-1</f>
        <v>-3.0723293189321432E-2</v>
      </c>
      <c r="BH126" s="16" cm="1">
        <f t="array" ref="BH126">(1+AC126)*(1+INDEX(fx_rets,$BA126,BH$7))-1</f>
        <v>-3.0682122761779507E-2</v>
      </c>
      <c r="BI126" s="16" cm="1">
        <f t="array" ref="BI126">(1+AD126)*(1+INDEX(fx_rets,$BA126,BI$7))-1</f>
        <v>-3.0037537034622974E-2</v>
      </c>
      <c r="BJ126" s="16" cm="1">
        <f t="array" ref="BJ126">(1+AE126)*(1+INDEX(fx_rets,$BA126,BJ$7))-1</f>
        <v>-2.6768990683430083E-2</v>
      </c>
      <c r="BK126" s="16" cm="1">
        <f t="array" ref="BK126">(1+AF126)*(1+INDEX(fx_rets,$BA126,BK$7))-1</f>
        <v>-2.6881293629514857E-2</v>
      </c>
      <c r="BL126" s="16" cm="1">
        <f t="array" ref="BL126">(1+AG126)*(1+INDEX(fx_rets,$BA126,BL$7))-1</f>
        <v>-2.7183619615876009E-2</v>
      </c>
      <c r="BM126" s="16" cm="1">
        <f t="array" ref="BM126">(1+AH126)*(1+INDEX(fx_rets,$BA126,BM$7))-1</f>
        <v>-2.5489942341092142E-2</v>
      </c>
      <c r="BN126" s="16" cm="1">
        <f t="array" ref="BN126">(1+AI126)*(1+INDEX(fx_rets,$BA126,BN$7))-1</f>
        <v>-2.4143430524219855E-2</v>
      </c>
      <c r="BO126" s="16" cm="1">
        <f t="array" ref="BO126">(1+AJ126)*(1+INDEX(fx_rets,$BA126,BO$7))-1</f>
        <v>-1.3866079124821629E-2</v>
      </c>
      <c r="BP126" s="16" cm="1">
        <f t="array" ref="BP126">(1+AK126)*(1+INDEX(fx_rets,$BA126,BP$7))-1</f>
        <v>-1.4116904355649273E-2</v>
      </c>
      <c r="BQ126" s="16" cm="1">
        <f t="array" ref="BQ126">(1+AL126)*(1+INDEX(fx_rets,$BA126,BQ$7))-1</f>
        <v>-1.3705133406793024E-2</v>
      </c>
      <c r="BR126" s="16" cm="1">
        <f t="array" ref="BR126">(1+AM126)*(1+INDEX(fx_rets,$BA126,BR$7))-1</f>
        <v>2.3005348567859185E-2</v>
      </c>
      <c r="BS126" s="16" cm="1">
        <f t="array" ref="BS126">(1+AN126)*(1+INDEX(fx_rets,$BA126,BS$7))-1</f>
        <v>-2.4271351004719333E-2</v>
      </c>
      <c r="BT126" s="16" cm="1">
        <f t="array" ref="BT126">(1+AO126)*(1+INDEX(fx_rets,$BA126,BT$7))-1</f>
        <v>-2.4638493077906998E-2</v>
      </c>
      <c r="BU126" s="16" cm="1">
        <f t="array" ref="BU126">(1+AP126)*(1+INDEX(fx_rets,$BA126,BU$7))-1</f>
        <v>-1.6112683427534913E-2</v>
      </c>
      <c r="BV126" s="17">
        <v>117</v>
      </c>
      <c r="BW126" s="15">
        <f>SUMPRODUCT(base_fx_wts,AW126:AZ126)</f>
        <v>0</v>
      </c>
      <c r="BX126" s="17">
        <v>117</v>
      </c>
      <c r="BY126" s="16">
        <f>(1+BB126)/(1+$BW126)-1</f>
        <v>-4.5649802108083115E-5</v>
      </c>
      <c r="BZ126" s="16">
        <f>(1+BC126)/(1+$BW126)-1</f>
        <v>-1.5448288492249107E-3</v>
      </c>
      <c r="CA126" s="16">
        <f>(1+BD126)/(1+$BW126)-1</f>
        <v>-3.3015166187285727E-3</v>
      </c>
      <c r="CB126" s="16">
        <f>(1+BE126)/(1+$BW126)-1</f>
        <v>-7.9920048341874939E-4</v>
      </c>
      <c r="CC126" s="16">
        <f>(1+BF126)/(1+$BW126)-1</f>
        <v>-4.1112786076458185E-4</v>
      </c>
      <c r="CD126" s="16">
        <f>(1+BG126)/(1+$BW126)-1</f>
        <v>-3.0723293189321432E-2</v>
      </c>
      <c r="CE126" s="16">
        <f>(1+BH126)/(1+$BW126)-1</f>
        <v>-3.0682122761779507E-2</v>
      </c>
      <c r="CF126" s="16">
        <f>(1+BI126)/(1+$BW126)-1</f>
        <v>-3.0037537034622974E-2</v>
      </c>
      <c r="CG126" s="16">
        <f>(1+BJ126)/(1+$BW126)-1</f>
        <v>-2.6768990683430083E-2</v>
      </c>
      <c r="CH126" s="16">
        <f>(1+BK126)/(1+$BW126)-1</f>
        <v>-2.6881293629514857E-2</v>
      </c>
      <c r="CI126" s="16">
        <f>(1+BL126)/(1+$BW126)-1</f>
        <v>-2.7183619615876009E-2</v>
      </c>
      <c r="CJ126" s="16">
        <f>(1+BM126)/(1+$BW126)-1</f>
        <v>-2.5489942341092142E-2</v>
      </c>
      <c r="CK126" s="16">
        <f>(1+BN126)/(1+$BW126)-1</f>
        <v>-2.4143430524219855E-2</v>
      </c>
      <c r="CL126" s="16">
        <f>(1+BO126)/(1+$BW126)-1</f>
        <v>-1.3866079124821629E-2</v>
      </c>
      <c r="CM126" s="16">
        <f>(1+BP126)/(1+$BW126)-1</f>
        <v>-1.4116904355649273E-2</v>
      </c>
      <c r="CN126" s="16">
        <f>(1+BQ126)/(1+$BW126)-1</f>
        <v>-1.3705133406793024E-2</v>
      </c>
      <c r="CO126" s="16">
        <f>(1+BR126)/(1+$BW126)-1</f>
        <v>2.3005348567859185E-2</v>
      </c>
      <c r="CP126" s="16">
        <f>(1+BS126)/(1+$BW126)-1</f>
        <v>-2.4271351004719333E-2</v>
      </c>
      <c r="CQ126" s="16">
        <f>(1+BT126)/(1+$BW126)-1</f>
        <v>-2.4638493077906998E-2</v>
      </c>
      <c r="CR126" s="16">
        <f>(1+BU126)/(1+$BW126)-1</f>
        <v>-1.6112683427534913E-2</v>
      </c>
    </row>
    <row r="127" spans="1:96" x14ac:dyDescent="0.2">
      <c r="A127" s="17">
        <v>118</v>
      </c>
      <c r="B127" s="25">
        <v>219.065</v>
      </c>
      <c r="C127" s="25">
        <v>1266.953</v>
      </c>
      <c r="D127" s="25">
        <v>2229.2739999999999</v>
      </c>
      <c r="E127" s="25">
        <v>1899.83</v>
      </c>
      <c r="F127" s="25">
        <v>2565.9540000000002</v>
      </c>
      <c r="G127" s="25">
        <v>138.82400000000001</v>
      </c>
      <c r="H127" s="25">
        <v>357.983</v>
      </c>
      <c r="I127" s="25">
        <v>504.67700000000002</v>
      </c>
      <c r="J127" s="25">
        <v>109.70099999999999</v>
      </c>
      <c r="K127" s="25">
        <v>679.94200000000001</v>
      </c>
      <c r="L127" s="25">
        <v>885.54300000000001</v>
      </c>
      <c r="M127" s="25">
        <v>306.834</v>
      </c>
      <c r="N127" s="25">
        <v>365.154</v>
      </c>
      <c r="O127" s="25">
        <v>102.786</v>
      </c>
      <c r="P127" s="25">
        <v>193.36099999999999</v>
      </c>
      <c r="Q127" s="25">
        <v>258.08999999999997</v>
      </c>
      <c r="R127" s="25">
        <v>8045.45</v>
      </c>
      <c r="S127" s="25">
        <v>4089.3</v>
      </c>
      <c r="T127" s="25">
        <v>7032.3</v>
      </c>
      <c r="U127" s="25">
        <v>27283.59</v>
      </c>
      <c r="V127" s="17">
        <v>118</v>
      </c>
      <c r="W127" s="15">
        <f t="shared" si="84"/>
        <v>7.3043017772222996E-5</v>
      </c>
      <c r="X127" s="15">
        <f>C127/C126-1</f>
        <v>1.6626477447918564E-3</v>
      </c>
      <c r="Y127" s="15">
        <f>D127/D126-1</f>
        <v>6.455603336380733E-3</v>
      </c>
      <c r="Z127" s="15">
        <f>E127/E126-1</f>
        <v>1.6872030917995939E-3</v>
      </c>
      <c r="AA127" s="15">
        <f>F127/F126-1</f>
        <v>5.113400446550953E-3</v>
      </c>
      <c r="AB127" s="15">
        <f>G127/G126-1</f>
        <v>-4.3921229794419148E-4</v>
      </c>
      <c r="AC127" s="15">
        <f>H127/H126-1</f>
        <v>1.3090359845042698E-3</v>
      </c>
      <c r="AD127" s="15">
        <f>I127/I126-1</f>
        <v>6.0621645974372473E-3</v>
      </c>
      <c r="AE127" s="15">
        <f>J127/J126-1</f>
        <v>-6.380573887054819E-5</v>
      </c>
      <c r="AF127" s="15">
        <f>K127/K126-1</f>
        <v>4.4140885937005159E-4</v>
      </c>
      <c r="AG127" s="15">
        <f>L127/L126-1</f>
        <v>2.3441603129470412E-3</v>
      </c>
      <c r="AH127" s="15">
        <f>M127/M126-1</f>
        <v>9.8848077355961905E-4</v>
      </c>
      <c r="AI127" s="15">
        <f>N127/N126-1</f>
        <v>3.0408161583530546E-3</v>
      </c>
      <c r="AJ127" s="15">
        <f>O127/O126-1</f>
        <v>9.7290460669974266E-6</v>
      </c>
      <c r="AK127" s="15">
        <f>P127/P126-1</f>
        <v>1.6552095133159916E-4</v>
      </c>
      <c r="AL127" s="15">
        <f>Q127/Q126-1</f>
        <v>5.931680991868582E-4</v>
      </c>
      <c r="AM127" s="15">
        <f>R127/R126-1</f>
        <v>2.3453520381423454E-2</v>
      </c>
      <c r="AN127" s="15">
        <f>S127/S126-1</f>
        <v>6.1511207341977681E-3</v>
      </c>
      <c r="AO127" s="15">
        <f>T127/T126-1</f>
        <v>-7.3463901089454442E-4</v>
      </c>
      <c r="AP127" s="15">
        <f>U127/U126-1</f>
        <v>-5.2374430952436324E-2</v>
      </c>
      <c r="AQ127" s="17">
        <v>118</v>
      </c>
      <c r="AR127" s="25">
        <v>1</v>
      </c>
      <c r="AS127" s="26">
        <v>0.8427</v>
      </c>
      <c r="AT127" s="26">
        <v>0.71930000000000005</v>
      </c>
      <c r="AU127" s="25">
        <v>109.72</v>
      </c>
      <c r="AV127" s="17">
        <v>118</v>
      </c>
      <c r="AW127" s="15">
        <f t="shared" si="85"/>
        <v>0</v>
      </c>
      <c r="AX127" s="15">
        <f t="shared" si="86"/>
        <v>8.306633440133826E-4</v>
      </c>
      <c r="AY127" s="15">
        <f t="shared" si="87"/>
        <v>5.0048658417904957E-3</v>
      </c>
      <c r="AZ127" s="15">
        <f t="shared" si="88"/>
        <v>1.2668611009843289E-2</v>
      </c>
      <c r="BA127" s="17">
        <v>118</v>
      </c>
      <c r="BB127" s="16" cm="1">
        <f t="array" ref="BB127">(1+W127)*(1+INDEX(fx_rets,$BA127,BB$7))-1</f>
        <v>7.3043017772222996E-5</v>
      </c>
      <c r="BC127" s="16" cm="1">
        <f t="array" ref="BC127">(1+X127)*(1+INDEX(fx_rets,$BA127,BC$7))-1</f>
        <v>1.6626477447918564E-3</v>
      </c>
      <c r="BD127" s="16" cm="1">
        <f t="array" ref="BD127">(1+Y127)*(1+INDEX(fx_rets,$BA127,BD$7))-1</f>
        <v>6.455603336380733E-3</v>
      </c>
      <c r="BE127" s="16" cm="1">
        <f t="array" ref="BE127">(1+Z127)*(1+INDEX(fx_rets,$BA127,BE$7))-1</f>
        <v>1.6872030917995939E-3</v>
      </c>
      <c r="BF127" s="16" cm="1">
        <f t="array" ref="BF127">(1+AA127)*(1+INDEX(fx_rets,$BA127,BF$7))-1</f>
        <v>5.113400446550953E-3</v>
      </c>
      <c r="BG127" s="16" cm="1">
        <f t="array" ref="BG127">(1+AB127)*(1+INDEX(fx_rets,$BA127,BG$7))-1</f>
        <v>3.9108620851302511E-4</v>
      </c>
      <c r="BH127" s="16" cm="1">
        <f t="array" ref="BH127">(1+AC127)*(1+INDEX(fx_rets,$BA127,BH$7))-1</f>
        <v>2.1407866967260158E-3</v>
      </c>
      <c r="BI127" s="16" cm="1">
        <f t="array" ref="BI127">(1+AD127)*(1+INDEX(fx_rets,$BA127,BI$7))-1</f>
        <v>6.8978635593670568E-3</v>
      </c>
      <c r="BJ127" s="16" cm="1">
        <f t="array" ref="BJ127">(1+AE127)*(1+INDEX(fx_rets,$BA127,BJ$7))-1</f>
        <v>4.9407407637569456E-3</v>
      </c>
      <c r="BK127" s="16" cm="1">
        <f t="array" ref="BK127">(1+AF127)*(1+INDEX(fx_rets,$BA127,BK$7))-1</f>
        <v>5.4484838932831181E-3</v>
      </c>
      <c r="BL127" s="16" cm="1">
        <f t="array" ref="BL127">(1+AG127)*(1+INDEX(fx_rets,$BA127,BL$7))-1</f>
        <v>7.3607583626154049E-3</v>
      </c>
      <c r="BM127" s="16" cm="1">
        <f t="array" ref="BM127">(1+AH127)*(1+INDEX(fx_rets,$BA127,BM$7))-1</f>
        <v>5.9982938290090715E-3</v>
      </c>
      <c r="BN127" s="16" cm="1">
        <f t="array" ref="BN127">(1+AI127)*(1+INDEX(fx_rets,$BA127,BN$7))-1</f>
        <v>8.0609008770655688E-3</v>
      </c>
      <c r="BO127" s="16" cm="1">
        <f t="array" ref="BO127">(1+AJ127)*(1+INDEX(fx_rets,$BA127,BO$7))-1</f>
        <v>1.2678463309410359E-2</v>
      </c>
      <c r="BP127" s="16" cm="1">
        <f t="array" ref="BP127">(1+AK127)*(1+INDEX(fx_rets,$BA127,BP$7))-1</f>
        <v>1.2836228881721201E-2</v>
      </c>
      <c r="BQ127" s="16" cm="1">
        <f t="array" ref="BQ127">(1+AL127)*(1+INDEX(fx_rets,$BA127,BQ$7))-1</f>
        <v>1.3269293724942122E-2</v>
      </c>
      <c r="BR127" s="16" cm="1">
        <f t="array" ref="BR127">(1+AM127)*(1+INDEX(fx_rets,$BA127,BR$7))-1</f>
        <v>2.3453520381423454E-2</v>
      </c>
      <c r="BS127" s="16" cm="1">
        <f t="array" ref="BS127">(1+AN127)*(1+INDEX(fx_rets,$BA127,BS$7))-1</f>
        <v>6.9868935887296146E-3</v>
      </c>
      <c r="BT127" s="16" cm="1">
        <f t="array" ref="BT127">(1+AO127)*(1+INDEX(fx_rets,$BA127,BT$7))-1</f>
        <v>4.266550061204244E-3</v>
      </c>
      <c r="BU127" s="16" cm="1">
        <f t="array" ref="BU127">(1+AP127)*(1+INDEX(fx_rets,$BA127,BU$7))-1</f>
        <v>-4.0369331235191375E-2</v>
      </c>
      <c r="BV127" s="17">
        <v>118</v>
      </c>
      <c r="BW127" s="15">
        <f>SUMPRODUCT(base_fx_wts,AW127:AZ127)</f>
        <v>0</v>
      </c>
      <c r="BX127" s="17">
        <v>118</v>
      </c>
      <c r="BY127" s="16">
        <f>(1+BB127)/(1+$BW127)-1</f>
        <v>7.3043017772222996E-5</v>
      </c>
      <c r="BZ127" s="16">
        <f>(1+BC127)/(1+$BW127)-1</f>
        <v>1.6626477447918564E-3</v>
      </c>
      <c r="CA127" s="16">
        <f>(1+BD127)/(1+$BW127)-1</f>
        <v>6.455603336380733E-3</v>
      </c>
      <c r="CB127" s="16">
        <f>(1+BE127)/(1+$BW127)-1</f>
        <v>1.6872030917995939E-3</v>
      </c>
      <c r="CC127" s="16">
        <f>(1+BF127)/(1+$BW127)-1</f>
        <v>5.113400446550953E-3</v>
      </c>
      <c r="CD127" s="16">
        <f>(1+BG127)/(1+$BW127)-1</f>
        <v>3.9108620851302511E-4</v>
      </c>
      <c r="CE127" s="16">
        <f>(1+BH127)/(1+$BW127)-1</f>
        <v>2.1407866967260158E-3</v>
      </c>
      <c r="CF127" s="16">
        <f>(1+BI127)/(1+$BW127)-1</f>
        <v>6.8978635593670568E-3</v>
      </c>
      <c r="CG127" s="16">
        <f>(1+BJ127)/(1+$BW127)-1</f>
        <v>4.9407407637569456E-3</v>
      </c>
      <c r="CH127" s="16">
        <f>(1+BK127)/(1+$BW127)-1</f>
        <v>5.4484838932831181E-3</v>
      </c>
      <c r="CI127" s="16">
        <f>(1+BL127)/(1+$BW127)-1</f>
        <v>7.3607583626154049E-3</v>
      </c>
      <c r="CJ127" s="16">
        <f>(1+BM127)/(1+$BW127)-1</f>
        <v>5.9982938290090715E-3</v>
      </c>
      <c r="CK127" s="16">
        <f>(1+BN127)/(1+$BW127)-1</f>
        <v>8.0609008770655688E-3</v>
      </c>
      <c r="CL127" s="16">
        <f>(1+BO127)/(1+$BW127)-1</f>
        <v>1.2678463309410359E-2</v>
      </c>
      <c r="CM127" s="16">
        <f>(1+BP127)/(1+$BW127)-1</f>
        <v>1.2836228881721201E-2</v>
      </c>
      <c r="CN127" s="16">
        <f>(1+BQ127)/(1+$BW127)-1</f>
        <v>1.3269293724942122E-2</v>
      </c>
      <c r="CO127" s="16">
        <f>(1+BR127)/(1+$BW127)-1</f>
        <v>2.3453520381423454E-2</v>
      </c>
      <c r="CP127" s="16">
        <f>(1+BS127)/(1+$BW127)-1</f>
        <v>6.9868935887296146E-3</v>
      </c>
      <c r="CQ127" s="16">
        <f>(1+BT127)/(1+$BW127)-1</f>
        <v>4.266550061204244E-3</v>
      </c>
      <c r="CR127" s="16">
        <f>(1+BU127)/(1+$BW127)-1</f>
        <v>-4.0369331235191375E-2</v>
      </c>
    </row>
    <row r="128" spans="1:96" x14ac:dyDescent="0.2">
      <c r="A128" s="17">
        <v>119</v>
      </c>
      <c r="B128" s="25">
        <v>219.084</v>
      </c>
      <c r="C128" s="25">
        <v>1266.854</v>
      </c>
      <c r="D128" s="25">
        <v>2226.0189999999998</v>
      </c>
      <c r="E128" s="25">
        <v>1900.636</v>
      </c>
      <c r="F128" s="25">
        <v>2564.0569999999998</v>
      </c>
      <c r="G128" s="25">
        <v>138.74100000000001</v>
      </c>
      <c r="H128" s="25">
        <v>357.447</v>
      </c>
      <c r="I128" s="25">
        <v>503.01100000000002</v>
      </c>
      <c r="J128" s="25">
        <v>109.68600000000001</v>
      </c>
      <c r="K128" s="25">
        <v>678.96600000000001</v>
      </c>
      <c r="L128" s="25">
        <v>883.85900000000004</v>
      </c>
      <c r="M128" s="25">
        <v>306.82499999999999</v>
      </c>
      <c r="N128" s="25">
        <v>365.29</v>
      </c>
      <c r="O128" s="25">
        <v>102.77200000000001</v>
      </c>
      <c r="P128" s="25">
        <v>193.33</v>
      </c>
      <c r="Q128" s="25">
        <v>257.97199999999998</v>
      </c>
      <c r="R128" s="25">
        <v>8286.66</v>
      </c>
      <c r="S128" s="25">
        <v>4196.41</v>
      </c>
      <c r="T128" s="25">
        <v>7119.7</v>
      </c>
      <c r="U128" s="25">
        <v>28089.54</v>
      </c>
      <c r="V128" s="17">
        <v>119</v>
      </c>
      <c r="W128" s="15">
        <f t="shared" si="84"/>
        <v>8.6732248419485458E-5</v>
      </c>
      <c r="X128" s="15">
        <f>C128/C127-1</f>
        <v>-7.8140230932000065E-5</v>
      </c>
      <c r="Y128" s="15">
        <f>D128/D127-1</f>
        <v>-1.460116611955331E-3</v>
      </c>
      <c r="Z128" s="15">
        <f>E128/E127-1</f>
        <v>4.2424848539091009E-4</v>
      </c>
      <c r="AA128" s="15">
        <f>F128/F127-1</f>
        <v>-7.3929618379764417E-4</v>
      </c>
      <c r="AB128" s="15">
        <f>G128/G127-1</f>
        <v>-5.97879329222617E-4</v>
      </c>
      <c r="AC128" s="15">
        <f>H128/H127-1</f>
        <v>-1.4972778036945744E-3</v>
      </c>
      <c r="AD128" s="15">
        <f>I128/I127-1</f>
        <v>-3.3011213112544846E-3</v>
      </c>
      <c r="AE128" s="15">
        <f>J128/J127-1</f>
        <v>-1.3673530779101384E-4</v>
      </c>
      <c r="AF128" s="15">
        <f>K128/K127-1</f>
        <v>-1.4354165502351579E-3</v>
      </c>
      <c r="AG128" s="15">
        <f>L128/L127-1</f>
        <v>-1.9016580787155624E-3</v>
      </c>
      <c r="AH128" s="15">
        <f>M128/M127-1</f>
        <v>-2.9331821115086143E-5</v>
      </c>
      <c r="AI128" s="15">
        <f>N128/N127-1</f>
        <v>3.7244559829563428E-4</v>
      </c>
      <c r="AJ128" s="15">
        <f>O128/O127-1</f>
        <v>-1.3620531979063877E-4</v>
      </c>
      <c r="AK128" s="15">
        <f>P128/P127-1</f>
        <v>-1.6032188497150379E-4</v>
      </c>
      <c r="AL128" s="15">
        <f>Q128/Q127-1</f>
        <v>-4.5720485102096475E-4</v>
      </c>
      <c r="AM128" s="15">
        <f>R128/R127-1</f>
        <v>2.9980920893175611E-2</v>
      </c>
      <c r="AN128" s="15">
        <f>S128/S127-1</f>
        <v>2.6192746924901478E-2</v>
      </c>
      <c r="AO128" s="15">
        <f>T128/T127-1</f>
        <v>1.24283662528617E-2</v>
      </c>
      <c r="AP128" s="15">
        <f>U128/U127-1</f>
        <v>2.9539734323818845E-2</v>
      </c>
      <c r="AQ128" s="17">
        <v>119</v>
      </c>
      <c r="AR128" s="25">
        <v>1</v>
      </c>
      <c r="AS128" s="26">
        <v>0.8468</v>
      </c>
      <c r="AT128" s="26">
        <v>0.72699999999999998</v>
      </c>
      <c r="AU128" s="25">
        <v>110.02</v>
      </c>
      <c r="AV128" s="17">
        <v>119</v>
      </c>
      <c r="AW128" s="15">
        <f t="shared" si="85"/>
        <v>0</v>
      </c>
      <c r="AX128" s="15">
        <f t="shared" si="86"/>
        <v>-4.8417572035899248E-3</v>
      </c>
      <c r="AY128" s="15">
        <f t="shared" si="87"/>
        <v>-1.0591471801925656E-2</v>
      </c>
      <c r="AZ128" s="15">
        <f t="shared" si="88"/>
        <v>-2.7267769496455152E-3</v>
      </c>
      <c r="BA128" s="17">
        <v>119</v>
      </c>
      <c r="BB128" s="16" cm="1">
        <f t="array" ref="BB128">(1+W128)*(1+INDEX(fx_rets,$BA128,BB$7))-1</f>
        <v>8.6732248419485458E-5</v>
      </c>
      <c r="BC128" s="16" cm="1">
        <f t="array" ref="BC128">(1+X128)*(1+INDEX(fx_rets,$BA128,BC$7))-1</f>
        <v>-7.8140230932000065E-5</v>
      </c>
      <c r="BD128" s="16" cm="1">
        <f t="array" ref="BD128">(1+Y128)*(1+INDEX(fx_rets,$BA128,BD$7))-1</f>
        <v>-1.460116611955331E-3</v>
      </c>
      <c r="BE128" s="16" cm="1">
        <f t="array" ref="BE128">(1+Z128)*(1+INDEX(fx_rets,$BA128,BE$7))-1</f>
        <v>4.2424848539091009E-4</v>
      </c>
      <c r="BF128" s="16" cm="1">
        <f t="array" ref="BF128">(1+AA128)*(1+INDEX(fx_rets,$BA128,BF$7))-1</f>
        <v>-7.3929618379764417E-4</v>
      </c>
      <c r="BG128" s="16" cm="1">
        <f t="array" ref="BG128">(1+AB128)*(1+INDEX(fx_rets,$BA128,BG$7))-1</f>
        <v>-5.4367417462634071E-3</v>
      </c>
      <c r="BH128" s="16" cm="1">
        <f t="array" ref="BH128">(1+AC128)*(1+INDEX(fx_rets,$BA128,BH$7))-1</f>
        <v>-6.3317855516926702E-3</v>
      </c>
      <c r="BI128" s="16" cm="1">
        <f t="array" ref="BI128">(1+AD128)*(1+INDEX(fx_rets,$BA128,BI$7))-1</f>
        <v>-8.1268952869557598E-3</v>
      </c>
      <c r="BJ128" s="16" cm="1">
        <f t="array" ref="BJ128">(1+AE128)*(1+INDEX(fx_rets,$BA128,BJ$7))-1</f>
        <v>-1.0726758881559828E-2</v>
      </c>
      <c r="BK128" s="16" cm="1">
        <f t="array" ref="BK128">(1+AF128)*(1+INDEX(fx_rets,$BA128,BK$7))-1</f>
        <v>-1.2011685178245024E-2</v>
      </c>
      <c r="BL128" s="16" cm="1">
        <f t="array" ref="BL128">(1+AG128)*(1+INDEX(fx_rets,$BA128,BL$7))-1</f>
        <v>-1.2472988522723605E-2</v>
      </c>
      <c r="BM128" s="16" cm="1">
        <f t="array" ref="BM128">(1+AH128)*(1+INDEX(fx_rets,$BA128,BM$7))-1</f>
        <v>-1.062049295588452E-2</v>
      </c>
      <c r="BN128" s="16" cm="1">
        <f t="array" ref="BN128">(1+AI128)*(1+INDEX(fx_rets,$BA128,BN$7))-1</f>
        <v>-1.0222970950682142E-2</v>
      </c>
      <c r="BO128" s="16" cm="1">
        <f t="array" ref="BO128">(1+AJ128)*(1+INDEX(fx_rets,$BA128,BO$7))-1</f>
        <v>-2.8626108679097317E-3</v>
      </c>
      <c r="BP128" s="16" cm="1">
        <f t="array" ref="BP128">(1+AK128)*(1+INDEX(fx_rets,$BA128,BP$7))-1</f>
        <v>-2.8866616725965466E-3</v>
      </c>
      <c r="BQ128" s="16" cm="1">
        <f t="array" ref="BQ128">(1+AL128)*(1+INDEX(fx_rets,$BA128,BQ$7))-1</f>
        <v>-3.1827351050174313E-3</v>
      </c>
      <c r="BR128" s="16" cm="1">
        <f t="array" ref="BR128">(1+AM128)*(1+INDEX(fx_rets,$BA128,BR$7))-1</f>
        <v>2.9980920893175611E-2</v>
      </c>
      <c r="BS128" s="16" cm="1">
        <f t="array" ref="BS128">(1+AN128)*(1+INDEX(fx_rets,$BA128,BS$7))-1</f>
        <v>2.122417080020611E-2</v>
      </c>
      <c r="BT128" s="16" cm="1">
        <f t="array" ref="BT128">(1+AO128)*(1+INDEX(fx_rets,$BA128,BT$7))-1</f>
        <v>1.7052597602249531E-3</v>
      </c>
      <c r="BU128" s="16" cm="1">
        <f t="array" ref="BU128">(1+AP128)*(1+INDEX(fx_rets,$BA128,BU$7))-1</f>
        <v>2.6732409107520505E-2</v>
      </c>
      <c r="BV128" s="17">
        <v>119</v>
      </c>
      <c r="BW128" s="15">
        <f>SUMPRODUCT(base_fx_wts,AW128:AZ128)</f>
        <v>0</v>
      </c>
      <c r="BX128" s="17">
        <v>119</v>
      </c>
      <c r="BY128" s="16">
        <f>(1+BB128)/(1+$BW128)-1</f>
        <v>8.6732248419485458E-5</v>
      </c>
      <c r="BZ128" s="16">
        <f>(1+BC128)/(1+$BW128)-1</f>
        <v>-7.8140230932000065E-5</v>
      </c>
      <c r="CA128" s="16">
        <f>(1+BD128)/(1+$BW128)-1</f>
        <v>-1.460116611955331E-3</v>
      </c>
      <c r="CB128" s="16">
        <f>(1+BE128)/(1+$BW128)-1</f>
        <v>4.2424848539091009E-4</v>
      </c>
      <c r="CC128" s="16">
        <f>(1+BF128)/(1+$BW128)-1</f>
        <v>-7.3929618379764417E-4</v>
      </c>
      <c r="CD128" s="16">
        <f>(1+BG128)/(1+$BW128)-1</f>
        <v>-5.4367417462634071E-3</v>
      </c>
      <c r="CE128" s="16">
        <f>(1+BH128)/(1+$BW128)-1</f>
        <v>-6.3317855516926702E-3</v>
      </c>
      <c r="CF128" s="16">
        <f>(1+BI128)/(1+$BW128)-1</f>
        <v>-8.1268952869557598E-3</v>
      </c>
      <c r="CG128" s="16">
        <f>(1+BJ128)/(1+$BW128)-1</f>
        <v>-1.0726758881559828E-2</v>
      </c>
      <c r="CH128" s="16">
        <f>(1+BK128)/(1+$BW128)-1</f>
        <v>-1.2011685178245024E-2</v>
      </c>
      <c r="CI128" s="16">
        <f>(1+BL128)/(1+$BW128)-1</f>
        <v>-1.2472988522723605E-2</v>
      </c>
      <c r="CJ128" s="16">
        <f>(1+BM128)/(1+$BW128)-1</f>
        <v>-1.062049295588452E-2</v>
      </c>
      <c r="CK128" s="16">
        <f>(1+BN128)/(1+$BW128)-1</f>
        <v>-1.0222970950682142E-2</v>
      </c>
      <c r="CL128" s="16">
        <f>(1+BO128)/(1+$BW128)-1</f>
        <v>-2.8626108679097317E-3</v>
      </c>
      <c r="CM128" s="16">
        <f>(1+BP128)/(1+$BW128)-1</f>
        <v>-2.8866616725965466E-3</v>
      </c>
      <c r="CN128" s="16">
        <f>(1+BQ128)/(1+$BW128)-1</f>
        <v>-3.1827351050174313E-3</v>
      </c>
      <c r="CO128" s="16">
        <f>(1+BR128)/(1+$BW128)-1</f>
        <v>2.9980920893175611E-2</v>
      </c>
      <c r="CP128" s="16">
        <f>(1+BS128)/(1+$BW128)-1</f>
        <v>2.122417080020611E-2</v>
      </c>
      <c r="CQ128" s="16">
        <f>(1+BT128)/(1+$BW128)-1</f>
        <v>1.7052597602249531E-3</v>
      </c>
      <c r="CR128" s="16">
        <f>(1+BU128)/(1+$BW128)-1</f>
        <v>2.6732409107520505E-2</v>
      </c>
    </row>
    <row r="129" spans="1:96" x14ac:dyDescent="0.2">
      <c r="A129" s="17">
        <v>120</v>
      </c>
      <c r="B129" s="25">
        <v>219.10400000000001</v>
      </c>
      <c r="C129" s="25">
        <v>1265.5809999999999</v>
      </c>
      <c r="D129" s="25">
        <v>2212.8409999999999</v>
      </c>
      <c r="E129" s="25">
        <v>1900.0889999999999</v>
      </c>
      <c r="F129" s="25">
        <v>2554.2719999999999</v>
      </c>
      <c r="G129" s="25">
        <v>138.654</v>
      </c>
      <c r="H129" s="25">
        <v>356.97699999999998</v>
      </c>
      <c r="I129" s="25">
        <v>500.75599999999997</v>
      </c>
      <c r="J129" s="25">
        <v>109.681</v>
      </c>
      <c r="K129" s="25">
        <v>677.01700000000005</v>
      </c>
      <c r="L129" s="25">
        <v>876.04600000000005</v>
      </c>
      <c r="M129" s="25">
        <v>306.39</v>
      </c>
      <c r="N129" s="25">
        <v>362.86599999999999</v>
      </c>
      <c r="O129" s="25">
        <v>102.758</v>
      </c>
      <c r="P129" s="25">
        <v>193.25899999999999</v>
      </c>
      <c r="Q129" s="25">
        <v>257.697</v>
      </c>
      <c r="R129" s="25">
        <v>7898.61</v>
      </c>
      <c r="S129" s="25">
        <v>4048.08</v>
      </c>
      <c r="T129" s="25">
        <v>7086.42</v>
      </c>
      <c r="U129" s="25">
        <v>29452.66</v>
      </c>
      <c r="V129" s="17">
        <v>120</v>
      </c>
      <c r="W129" s="15">
        <f t="shared" si="84"/>
        <v>9.1289185883081103E-5</v>
      </c>
      <c r="X129" s="15">
        <f>C129/C128-1</f>
        <v>-1.0048513877685128E-3</v>
      </c>
      <c r="Y129" s="15">
        <f>D129/D128-1</f>
        <v>-5.9199854089295734E-3</v>
      </c>
      <c r="Z129" s="15">
        <f>E129/E128-1</f>
        <v>-2.8779840011450286E-4</v>
      </c>
      <c r="AA129" s="15">
        <f>F129/F128-1</f>
        <v>-3.8162178141905034E-3</v>
      </c>
      <c r="AB129" s="15">
        <f>G129/G128-1</f>
        <v>-6.2706770168885484E-4</v>
      </c>
      <c r="AC129" s="15">
        <f>H129/H128-1</f>
        <v>-1.3148802479808763E-3</v>
      </c>
      <c r="AD129" s="15">
        <f>I129/I128-1</f>
        <v>-4.4830033538034719E-3</v>
      </c>
      <c r="AE129" s="15">
        <f>J129/J128-1</f>
        <v>-4.5584668964204766E-5</v>
      </c>
      <c r="AF129" s="15">
        <f>K129/K128-1</f>
        <v>-2.8705413820426795E-3</v>
      </c>
      <c r="AG129" s="15">
        <f>L129/L128-1</f>
        <v>-8.8396452375322232E-3</v>
      </c>
      <c r="AH129" s="15">
        <f>M129/M128-1</f>
        <v>-1.4177462723050649E-3</v>
      </c>
      <c r="AI129" s="15">
        <f>N129/N128-1</f>
        <v>-6.6358235922144848E-3</v>
      </c>
      <c r="AJ129" s="15">
        <f>O129/O128-1</f>
        <v>-1.3622387420708648E-4</v>
      </c>
      <c r="AK129" s="15">
        <f>P129/P128-1</f>
        <v>-3.6724771116758426E-4</v>
      </c>
      <c r="AL129" s="15">
        <f>Q129/Q128-1</f>
        <v>-1.0660071635680834E-3</v>
      </c>
      <c r="AM129" s="15">
        <f>R129/R128-1</f>
        <v>-4.6828275807140662E-2</v>
      </c>
      <c r="AN129" s="15">
        <f>S129/S128-1</f>
        <v>-3.5346879833000111E-2</v>
      </c>
      <c r="AO129" s="15">
        <f>T129/T128-1</f>
        <v>-4.6743542564995355E-3</v>
      </c>
      <c r="AP129" s="15">
        <f>U129/U128-1</f>
        <v>4.8527672578475789E-2</v>
      </c>
      <c r="AQ129" s="17">
        <v>120</v>
      </c>
      <c r="AR129" s="25">
        <v>1</v>
      </c>
      <c r="AS129" s="26">
        <v>0.86380000000000001</v>
      </c>
      <c r="AT129" s="26">
        <v>0.74209999999999998</v>
      </c>
      <c r="AU129" s="25">
        <v>111.29</v>
      </c>
      <c r="AV129" s="17">
        <v>120</v>
      </c>
      <c r="AW129" s="15">
        <f t="shared" si="85"/>
        <v>0</v>
      </c>
      <c r="AX129" s="15">
        <f t="shared" si="86"/>
        <v>-1.9680481592961319E-2</v>
      </c>
      <c r="AY129" s="15">
        <f t="shared" si="87"/>
        <v>-2.0347662040156367E-2</v>
      </c>
      <c r="AZ129" s="15">
        <f t="shared" si="88"/>
        <v>-1.1411627280079162E-2</v>
      </c>
      <c r="BA129" s="17">
        <v>120</v>
      </c>
      <c r="BB129" s="16" cm="1">
        <f t="array" ref="BB129">(1+W129)*(1+INDEX(fx_rets,$BA129,BB$7))-1</f>
        <v>9.1289185883081103E-5</v>
      </c>
      <c r="BC129" s="16" cm="1">
        <f t="array" ref="BC129">(1+X129)*(1+INDEX(fx_rets,$BA129,BC$7))-1</f>
        <v>-1.0048513877685128E-3</v>
      </c>
      <c r="BD129" s="16" cm="1">
        <f t="array" ref="BD129">(1+Y129)*(1+INDEX(fx_rets,$BA129,BD$7))-1</f>
        <v>-5.9199854089295734E-3</v>
      </c>
      <c r="BE129" s="16" cm="1">
        <f t="array" ref="BE129">(1+Z129)*(1+INDEX(fx_rets,$BA129,BE$7))-1</f>
        <v>-2.8779840011450286E-4</v>
      </c>
      <c r="BF129" s="16" cm="1">
        <f t="array" ref="BF129">(1+AA129)*(1+INDEX(fx_rets,$BA129,BF$7))-1</f>
        <v>-3.8162178141905034E-3</v>
      </c>
      <c r="BG129" s="16" cm="1">
        <f t="array" ref="BG129">(1+AB129)*(1+INDEX(fx_rets,$BA129,BG$7))-1</f>
        <v>-2.0295208300289524E-2</v>
      </c>
      <c r="BH129" s="16" cm="1">
        <f t="array" ref="BH129">(1+AC129)*(1+INDEX(fx_rets,$BA129,BH$7))-1</f>
        <v>-2.0969484364424806E-2</v>
      </c>
      <c r="BI129" s="16" cm="1">
        <f t="array" ref="BI129">(1+AD129)*(1+INDEX(fx_rets,$BA129,BI$7))-1</f>
        <v>-2.4075257281779061E-2</v>
      </c>
      <c r="BJ129" s="16" cm="1">
        <f t="array" ref="BJ129">(1+AE129)*(1+INDEX(fx_rets,$BA129,BJ$7))-1</f>
        <v>-2.0392319167682249E-2</v>
      </c>
      <c r="BK129" s="16" cm="1">
        <f t="array" ref="BK129">(1+AF129)*(1+INDEX(fx_rets,$BA129,BK$7))-1</f>
        <v>-2.3159794616284923E-2</v>
      </c>
      <c r="BL129" s="16" cm="1">
        <f t="array" ref="BL129">(1+AG129)*(1+INDEX(fx_rets,$BA129,BL$7))-1</f>
        <v>-2.9007441163840353E-2</v>
      </c>
      <c r="BM129" s="16" cm="1">
        <f t="array" ref="BM129">(1+AH129)*(1+INDEX(fx_rets,$BA129,BM$7))-1</f>
        <v>-2.1736560490453916E-2</v>
      </c>
      <c r="BN129" s="16" cm="1">
        <f t="array" ref="BN129">(1+AI129)*(1+INDEX(fx_rets,$BA129,BN$7))-1</f>
        <v>-2.6848462136558338E-2</v>
      </c>
      <c r="BO129" s="16" cm="1">
        <f t="array" ref="BO129">(1+AJ129)*(1+INDEX(fx_rets,$BA129,BO$7))-1</f>
        <v>-1.1546296618207164E-2</v>
      </c>
      <c r="BP129" s="16" cm="1">
        <f t="array" ref="BP129">(1+AK129)*(1+INDEX(fx_rets,$BA129,BP$7))-1</f>
        <v>-1.1774684097247468E-2</v>
      </c>
      <c r="BQ129" s="16" cm="1">
        <f t="array" ref="BQ129">(1+AL129)*(1+INDEX(fx_rets,$BA129,BQ$7))-1</f>
        <v>-1.2465469567218723E-2</v>
      </c>
      <c r="BR129" s="16" cm="1">
        <f t="array" ref="BR129">(1+AM129)*(1+INDEX(fx_rets,$BA129,BR$7))-1</f>
        <v>-4.6828275807140662E-2</v>
      </c>
      <c r="BS129" s="16" cm="1">
        <f t="array" ref="BS129">(1+AN129)*(1+INDEX(fx_rets,$BA129,BS$7))-1</f>
        <v>-5.433171780803947E-2</v>
      </c>
      <c r="BT129" s="16" cm="1">
        <f t="array" ref="BT129">(1+AO129)*(1+INDEX(fx_rets,$BA129,BT$7))-1</f>
        <v>-2.4926904115988635E-2</v>
      </c>
      <c r="BU129" s="16" cm="1">
        <f t="array" ref="BU129">(1+AP129)*(1+INDEX(fx_rets,$BA129,BU$7))-1</f>
        <v>3.6562265586161269E-2</v>
      </c>
      <c r="BV129" s="17">
        <v>120</v>
      </c>
      <c r="BW129" s="15">
        <f>SUMPRODUCT(base_fx_wts,AW129:AZ129)</f>
        <v>0</v>
      </c>
      <c r="BX129" s="17">
        <v>120</v>
      </c>
      <c r="BY129" s="16">
        <f>(1+BB129)/(1+$BW129)-1</f>
        <v>9.1289185883081103E-5</v>
      </c>
      <c r="BZ129" s="16">
        <f>(1+BC129)/(1+$BW129)-1</f>
        <v>-1.0048513877685128E-3</v>
      </c>
      <c r="CA129" s="16">
        <f>(1+BD129)/(1+$BW129)-1</f>
        <v>-5.9199854089295734E-3</v>
      </c>
      <c r="CB129" s="16">
        <f>(1+BE129)/(1+$BW129)-1</f>
        <v>-2.8779840011450286E-4</v>
      </c>
      <c r="CC129" s="16">
        <f>(1+BF129)/(1+$BW129)-1</f>
        <v>-3.8162178141905034E-3</v>
      </c>
      <c r="CD129" s="16">
        <f>(1+BG129)/(1+$BW129)-1</f>
        <v>-2.0295208300289524E-2</v>
      </c>
      <c r="CE129" s="16">
        <f>(1+BH129)/(1+$BW129)-1</f>
        <v>-2.0969484364424806E-2</v>
      </c>
      <c r="CF129" s="16">
        <f>(1+BI129)/(1+$BW129)-1</f>
        <v>-2.4075257281779061E-2</v>
      </c>
      <c r="CG129" s="16">
        <f>(1+BJ129)/(1+$BW129)-1</f>
        <v>-2.0392319167682249E-2</v>
      </c>
      <c r="CH129" s="16">
        <f>(1+BK129)/(1+$BW129)-1</f>
        <v>-2.3159794616284923E-2</v>
      </c>
      <c r="CI129" s="16">
        <f>(1+BL129)/(1+$BW129)-1</f>
        <v>-2.9007441163840353E-2</v>
      </c>
      <c r="CJ129" s="16">
        <f>(1+BM129)/(1+$BW129)-1</f>
        <v>-2.1736560490453916E-2</v>
      </c>
      <c r="CK129" s="16">
        <f>(1+BN129)/(1+$BW129)-1</f>
        <v>-2.6848462136558338E-2</v>
      </c>
      <c r="CL129" s="16">
        <f>(1+BO129)/(1+$BW129)-1</f>
        <v>-1.1546296618207164E-2</v>
      </c>
      <c r="CM129" s="16">
        <f>(1+BP129)/(1+$BW129)-1</f>
        <v>-1.1774684097247468E-2</v>
      </c>
      <c r="CN129" s="16">
        <f>(1+BQ129)/(1+$BW129)-1</f>
        <v>-1.2465469567218723E-2</v>
      </c>
      <c r="CO129" s="16">
        <f>(1+BR129)/(1+$BW129)-1</f>
        <v>-4.6828275807140662E-2</v>
      </c>
      <c r="CP129" s="16">
        <f>(1+BS129)/(1+$BW129)-1</f>
        <v>-5.433171780803947E-2</v>
      </c>
      <c r="CQ129" s="16">
        <f>(1+BT129)/(1+$BW129)-1</f>
        <v>-2.4926904115988635E-2</v>
      </c>
      <c r="CR129" s="16">
        <f>(1+BU129)/(1+$BW129)-1</f>
        <v>3.6562265586161269E-2</v>
      </c>
    </row>
    <row r="130" spans="1:96" x14ac:dyDescent="0.2">
      <c r="A130" s="17">
        <v>121</v>
      </c>
      <c r="B130" s="25">
        <v>219.09100000000001</v>
      </c>
      <c r="C130" s="25">
        <v>1261.7339999999999</v>
      </c>
      <c r="D130" s="25">
        <v>2197.0140000000001</v>
      </c>
      <c r="E130" s="25">
        <v>1893.8820000000001</v>
      </c>
      <c r="F130" s="25">
        <v>2538.4360000000001</v>
      </c>
      <c r="G130" s="25">
        <v>138.56700000000001</v>
      </c>
      <c r="H130" s="25">
        <v>356.09300000000002</v>
      </c>
      <c r="I130" s="25">
        <v>497.13600000000002</v>
      </c>
      <c r="J130" s="25">
        <v>109.56399999999999</v>
      </c>
      <c r="K130" s="25">
        <v>672.995</v>
      </c>
      <c r="L130" s="25">
        <v>869.596</v>
      </c>
      <c r="M130" s="25">
        <v>304.65899999999999</v>
      </c>
      <c r="N130" s="25">
        <v>359.77100000000002</v>
      </c>
      <c r="O130" s="25">
        <v>102.753</v>
      </c>
      <c r="P130" s="25">
        <v>193.202</v>
      </c>
      <c r="Q130" s="25">
        <v>257.58499999999998</v>
      </c>
      <c r="R130" s="25">
        <v>8449.82</v>
      </c>
      <c r="S130" s="25">
        <v>4250.5600000000004</v>
      </c>
      <c r="T130" s="25">
        <v>7237.57</v>
      </c>
      <c r="U130" s="25">
        <v>28892.69</v>
      </c>
      <c r="V130" s="17">
        <v>121</v>
      </c>
      <c r="W130" s="15">
        <f t="shared" si="84"/>
        <v>-5.9332554403379589E-5</v>
      </c>
      <c r="X130" s="15">
        <f>C130/C129-1</f>
        <v>-3.0397106151245357E-3</v>
      </c>
      <c r="Y130" s="15">
        <f>D130/D129-1</f>
        <v>-7.1523439777190223E-3</v>
      </c>
      <c r="Z130" s="15">
        <f>E130/E129-1</f>
        <v>-3.2666890866690501E-3</v>
      </c>
      <c r="AA130" s="15">
        <f>F130/F129-1</f>
        <v>-6.199809573921522E-3</v>
      </c>
      <c r="AB130" s="15">
        <f>G130/G129-1</f>
        <v>-6.2746116231759963E-4</v>
      </c>
      <c r="AC130" s="15">
        <f>H130/H129-1</f>
        <v>-2.4763500169477926E-3</v>
      </c>
      <c r="AD130" s="15">
        <f>I130/I129-1</f>
        <v>-7.2290696466941196E-3</v>
      </c>
      <c r="AE130" s="15">
        <f>J130/J129-1</f>
        <v>-1.0667298802892189E-3</v>
      </c>
      <c r="AF130" s="15">
        <f>K130/K129-1</f>
        <v>-5.9407666277213611E-3</v>
      </c>
      <c r="AG130" s="15">
        <f>L130/L129-1</f>
        <v>-7.3626270766603552E-3</v>
      </c>
      <c r="AH130" s="15">
        <f>M130/M129-1</f>
        <v>-5.6496621952413228E-3</v>
      </c>
      <c r="AI130" s="15">
        <f>N130/N129-1</f>
        <v>-8.5293193630705533E-3</v>
      </c>
      <c r="AJ130" s="15">
        <f>O130/O129-1</f>
        <v>-4.8658012028246489E-5</v>
      </c>
      <c r="AK130" s="15">
        <f>P130/P129-1</f>
        <v>-2.9494098593074725E-4</v>
      </c>
      <c r="AL130" s="15">
        <f>Q130/Q129-1</f>
        <v>-4.3461895171470477E-4</v>
      </c>
      <c r="AM130" s="15">
        <f>R130/R129-1</f>
        <v>6.978569647064492E-2</v>
      </c>
      <c r="AN130" s="15">
        <f>S130/S129-1</f>
        <v>5.0018774332523108E-2</v>
      </c>
      <c r="AO130" s="15">
        <f>T130/T129-1</f>
        <v>2.1329528873535564E-2</v>
      </c>
      <c r="AP130" s="15">
        <f>U130/U129-1</f>
        <v>-1.9012544198045322E-2</v>
      </c>
      <c r="AQ130" s="17">
        <v>121</v>
      </c>
      <c r="AR130" s="25">
        <v>1</v>
      </c>
      <c r="AS130" s="26">
        <v>0.86499999999999999</v>
      </c>
      <c r="AT130" s="26">
        <v>0.73050000000000004</v>
      </c>
      <c r="AU130" s="25">
        <v>113.95</v>
      </c>
      <c r="AV130" s="17">
        <v>121</v>
      </c>
      <c r="AW130" s="15">
        <f t="shared" si="85"/>
        <v>0</v>
      </c>
      <c r="AX130" s="15">
        <f t="shared" si="86"/>
        <v>-1.387283236994219E-3</v>
      </c>
      <c r="AY130" s="15">
        <f t="shared" si="87"/>
        <v>1.5879534565366171E-2</v>
      </c>
      <c r="AZ130" s="15">
        <f t="shared" si="88"/>
        <v>-2.3343571741992086E-2</v>
      </c>
      <c r="BA130" s="17">
        <v>121</v>
      </c>
      <c r="BB130" s="16" cm="1">
        <f t="array" ref="BB130">(1+W130)*(1+INDEX(fx_rets,$BA130,BB$7))-1</f>
        <v>-5.9332554403379589E-5</v>
      </c>
      <c r="BC130" s="16" cm="1">
        <f t="array" ref="BC130">(1+X130)*(1+INDEX(fx_rets,$BA130,BC$7))-1</f>
        <v>-3.0397106151245357E-3</v>
      </c>
      <c r="BD130" s="16" cm="1">
        <f t="array" ref="BD130">(1+Y130)*(1+INDEX(fx_rets,$BA130,BD$7))-1</f>
        <v>-7.1523439777190223E-3</v>
      </c>
      <c r="BE130" s="16" cm="1">
        <f t="array" ref="BE130">(1+Z130)*(1+INDEX(fx_rets,$BA130,BE$7))-1</f>
        <v>-3.2666890866690501E-3</v>
      </c>
      <c r="BF130" s="16" cm="1">
        <f t="array" ref="BF130">(1+AA130)*(1+INDEX(fx_rets,$BA130,BF$7))-1</f>
        <v>-6.199809573921522E-3</v>
      </c>
      <c r="BG130" s="16" cm="1">
        <f t="array" ref="BG130">(1+AB130)*(1+INDEX(fx_rets,$BA130,BG$7))-1</f>
        <v>-2.0138739329594868E-3</v>
      </c>
      <c r="BH130" s="16" cm="1">
        <f t="array" ref="BH130">(1+AC130)*(1+INDEX(fx_rets,$BA130,BH$7))-1</f>
        <v>-3.8601978550745208E-3</v>
      </c>
      <c r="BI130" s="16" cm="1">
        <f t="array" ref="BI130">(1+AD130)*(1+INDEX(fx_rets,$BA130,BI$7))-1</f>
        <v>-8.6063241165483806E-3</v>
      </c>
      <c r="BJ130" s="16" cm="1">
        <f t="array" ref="BJ130">(1+AE130)*(1+INDEX(fx_rets,$BA130,BJ$7))-1</f>
        <v>1.4795865511070927E-2</v>
      </c>
      <c r="BK130" s="16" cm="1">
        <f t="array" ref="BK130">(1+AF130)*(1+INDEX(fx_rets,$BA130,BK$7))-1</f>
        <v>9.844431328635217E-3</v>
      </c>
      <c r="BL130" s="16" cm="1">
        <f t="array" ref="BL130">(1+AG130)*(1+INDEX(fx_rets,$BA130,BL$7))-1</f>
        <v>8.3999923975501822E-3</v>
      </c>
      <c r="BM130" s="16" cm="1">
        <f t="array" ref="BM130">(1+AH130)*(1+INDEX(fx_rets,$BA130,BM$7))-1</f>
        <v>1.014015836401283E-2</v>
      </c>
      <c r="BN130" s="16" cm="1">
        <f t="array" ref="BN130">(1+AI130)*(1+INDEX(fx_rets,$BA130,BN$7))-1</f>
        <v>7.2147735806507018E-3</v>
      </c>
      <c r="BO130" s="16" cm="1">
        <f t="array" ref="BO130">(1+AJ130)*(1+INDEX(fx_rets,$BA130,BO$7))-1</f>
        <v>-2.3391093902225712E-2</v>
      </c>
      <c r="BP130" s="16" cm="1">
        <f t="array" ref="BP130">(1+AK130)*(1+INDEX(fx_rets,$BA130,BP$7))-1</f>
        <v>-2.363162775185812E-2</v>
      </c>
      <c r="BQ130" s="16" cm="1">
        <f t="array" ref="BQ130">(1+AL130)*(1+INDEX(fx_rets,$BA130,BQ$7))-1</f>
        <v>-2.3768045135027061E-2</v>
      </c>
      <c r="BR130" s="16" cm="1">
        <f t="array" ref="BR130">(1+AM130)*(1+INDEX(fx_rets,$BA130,BR$7))-1</f>
        <v>6.978569647064492E-2</v>
      </c>
      <c r="BS130" s="16" cm="1">
        <f t="array" ref="BS130">(1+AN130)*(1+INDEX(fx_rets,$BA130,BS$7))-1</f>
        <v>4.8562100888362325E-2</v>
      </c>
      <c r="BT130" s="16" cm="1">
        <f t="array" ref="BT130">(1+AO130)*(1+INDEX(fx_rets,$BA130,BT$7))-1</f>
        <v>3.7547766429911977E-2</v>
      </c>
      <c r="BU130" s="16" cm="1">
        <f t="array" ref="BU130">(1+AP130)*(1+INDEX(fx_rets,$BA130,BU$7))-1</f>
        <v>-4.1912295250552511E-2</v>
      </c>
      <c r="BV130" s="17">
        <v>121</v>
      </c>
      <c r="BW130" s="15">
        <f>SUMPRODUCT(base_fx_wts,AW130:AZ130)</f>
        <v>0</v>
      </c>
      <c r="BX130" s="17">
        <v>121</v>
      </c>
      <c r="BY130" s="16">
        <f>(1+BB130)/(1+$BW130)-1</f>
        <v>-5.9332554403379589E-5</v>
      </c>
      <c r="BZ130" s="16">
        <f>(1+BC130)/(1+$BW130)-1</f>
        <v>-3.0397106151245357E-3</v>
      </c>
      <c r="CA130" s="16">
        <f>(1+BD130)/(1+$BW130)-1</f>
        <v>-7.1523439777190223E-3</v>
      </c>
      <c r="CB130" s="16">
        <f>(1+BE130)/(1+$BW130)-1</f>
        <v>-3.2666890866690501E-3</v>
      </c>
      <c r="CC130" s="16">
        <f>(1+BF130)/(1+$BW130)-1</f>
        <v>-6.199809573921522E-3</v>
      </c>
      <c r="CD130" s="16">
        <f>(1+BG130)/(1+$BW130)-1</f>
        <v>-2.0138739329594868E-3</v>
      </c>
      <c r="CE130" s="16">
        <f>(1+BH130)/(1+$BW130)-1</f>
        <v>-3.8601978550745208E-3</v>
      </c>
      <c r="CF130" s="16">
        <f>(1+BI130)/(1+$BW130)-1</f>
        <v>-8.6063241165483806E-3</v>
      </c>
      <c r="CG130" s="16">
        <f>(1+BJ130)/(1+$BW130)-1</f>
        <v>1.4795865511070927E-2</v>
      </c>
      <c r="CH130" s="16">
        <f>(1+BK130)/(1+$BW130)-1</f>
        <v>9.844431328635217E-3</v>
      </c>
      <c r="CI130" s="16">
        <f>(1+BL130)/(1+$BW130)-1</f>
        <v>8.3999923975501822E-3</v>
      </c>
      <c r="CJ130" s="16">
        <f>(1+BM130)/(1+$BW130)-1</f>
        <v>1.014015836401283E-2</v>
      </c>
      <c r="CK130" s="16">
        <f>(1+BN130)/(1+$BW130)-1</f>
        <v>7.2147735806507018E-3</v>
      </c>
      <c r="CL130" s="16">
        <f>(1+BO130)/(1+$BW130)-1</f>
        <v>-2.3391093902225712E-2</v>
      </c>
      <c r="CM130" s="16">
        <f>(1+BP130)/(1+$BW130)-1</f>
        <v>-2.363162775185812E-2</v>
      </c>
      <c r="CN130" s="16">
        <f>(1+BQ130)/(1+$BW130)-1</f>
        <v>-2.3768045135027061E-2</v>
      </c>
      <c r="CO130" s="16">
        <f>(1+BR130)/(1+$BW130)-1</f>
        <v>6.978569647064492E-2</v>
      </c>
      <c r="CP130" s="16">
        <f>(1+BS130)/(1+$BW130)-1</f>
        <v>4.8562100888362325E-2</v>
      </c>
      <c r="CQ130" s="16">
        <f>(1+BT130)/(1+$BW130)-1</f>
        <v>3.7547766429911977E-2</v>
      </c>
      <c r="CR130" s="16">
        <f>(1+BU130)/(1+$BW130)-1</f>
        <v>-4.1912295250552511E-2</v>
      </c>
    </row>
    <row r="131" spans="1:96" x14ac:dyDescent="0.2">
      <c r="A131" s="17">
        <v>122</v>
      </c>
      <c r="B131" s="25">
        <v>219.09399999999999</v>
      </c>
      <c r="C131" s="25">
        <v>1261.9760000000001</v>
      </c>
      <c r="D131" s="25">
        <v>2199.4940000000001</v>
      </c>
      <c r="E131" s="25">
        <v>1890.96</v>
      </c>
      <c r="F131" s="25">
        <v>2533.3130000000001</v>
      </c>
      <c r="G131" s="25">
        <v>138.584</v>
      </c>
      <c r="H131" s="25">
        <v>357.18299999999999</v>
      </c>
      <c r="I131" s="25">
        <v>501.78800000000001</v>
      </c>
      <c r="J131" s="25">
        <v>109.72499999999999</v>
      </c>
      <c r="K131" s="25">
        <v>676.44399999999996</v>
      </c>
      <c r="L131" s="25">
        <v>876.89700000000005</v>
      </c>
      <c r="M131" s="25">
        <v>305.387</v>
      </c>
      <c r="N131" s="25">
        <v>361.03199999999998</v>
      </c>
      <c r="O131" s="25">
        <v>102.746</v>
      </c>
      <c r="P131" s="25">
        <v>193.256</v>
      </c>
      <c r="Q131" s="25">
        <v>257.78899999999999</v>
      </c>
      <c r="R131" s="25">
        <v>8387.7199999999993</v>
      </c>
      <c r="S131" s="25">
        <v>4063.06</v>
      </c>
      <c r="T131" s="25">
        <v>7059.45</v>
      </c>
      <c r="U131" s="25">
        <v>27821.759999999998</v>
      </c>
      <c r="V131" s="17">
        <v>122</v>
      </c>
      <c r="W131" s="15">
        <f t="shared" si="84"/>
        <v>1.3692940376230922E-5</v>
      </c>
      <c r="X131" s="15">
        <f>C131/C130-1</f>
        <v>1.9179953936432348E-4</v>
      </c>
      <c r="Y131" s="15">
        <f>D131/D130-1</f>
        <v>1.1288048232738213E-3</v>
      </c>
      <c r="Z131" s="15">
        <f>E131/E130-1</f>
        <v>-1.5428627549128882E-3</v>
      </c>
      <c r="AA131" s="15">
        <f>F131/F130-1</f>
        <v>-2.0181718191831788E-3</v>
      </c>
      <c r="AB131" s="15">
        <f>G131/G130-1</f>
        <v>1.2268433321072081E-4</v>
      </c>
      <c r="AC131" s="15">
        <f>H131/H130-1</f>
        <v>3.0609981100442329E-3</v>
      </c>
      <c r="AD131" s="15">
        <f>I131/I130-1</f>
        <v>9.3576003347173309E-3</v>
      </c>
      <c r="AE131" s="15">
        <f>J131/J130-1</f>
        <v>1.4694607717864461E-3</v>
      </c>
      <c r="AF131" s="15">
        <f>K131/K130-1</f>
        <v>5.1248523391702605E-3</v>
      </c>
      <c r="AG131" s="15">
        <f>L131/L130-1</f>
        <v>8.3958527868113197E-3</v>
      </c>
      <c r="AH131" s="15">
        <f>M131/M130-1</f>
        <v>2.3895568488048191E-3</v>
      </c>
      <c r="AI131" s="15">
        <f>N131/N130-1</f>
        <v>3.5050073518987368E-3</v>
      </c>
      <c r="AJ131" s="15">
        <f>O131/O130-1</f>
        <v>-6.8124531643842801E-5</v>
      </c>
      <c r="AK131" s="15">
        <f>P131/P130-1</f>
        <v>2.7950021221312404E-4</v>
      </c>
      <c r="AL131" s="15">
        <f>Q131/Q130-1</f>
        <v>7.9197158219623809E-4</v>
      </c>
      <c r="AM131" s="15">
        <f>R131/R130-1</f>
        <v>-7.3492689785108478E-3</v>
      </c>
      <c r="AN131" s="15">
        <f>S131/S130-1</f>
        <v>-4.4111834675901629E-2</v>
      </c>
      <c r="AO131" s="15">
        <f>T131/T130-1</f>
        <v>-2.461047008871764E-2</v>
      </c>
      <c r="AP131" s="15">
        <f>U131/U130-1</f>
        <v>-3.7065776845285114E-2</v>
      </c>
      <c r="AQ131" s="17">
        <v>122</v>
      </c>
      <c r="AR131" s="25">
        <v>1</v>
      </c>
      <c r="AS131" s="26">
        <v>0.88190000000000002</v>
      </c>
      <c r="AT131" s="26">
        <v>0.75180000000000002</v>
      </c>
      <c r="AU131" s="25">
        <v>113.17</v>
      </c>
      <c r="AV131" s="17">
        <v>122</v>
      </c>
      <c r="AW131" s="15">
        <f t="shared" si="85"/>
        <v>0</v>
      </c>
      <c r="AX131" s="15">
        <f t="shared" si="86"/>
        <v>-1.9163170427486165E-2</v>
      </c>
      <c r="AY131" s="15">
        <f t="shared" si="87"/>
        <v>-2.8332003192338417E-2</v>
      </c>
      <c r="AZ131" s="15">
        <f t="shared" si="88"/>
        <v>6.8922859415039284E-3</v>
      </c>
      <c r="BA131" s="17">
        <v>122</v>
      </c>
      <c r="BB131" s="16" cm="1">
        <f t="array" ref="BB131">(1+W131)*(1+INDEX(fx_rets,$BA131,BB$7))-1</f>
        <v>1.3692940376230922E-5</v>
      </c>
      <c r="BC131" s="16" cm="1">
        <f t="array" ref="BC131">(1+X131)*(1+INDEX(fx_rets,$BA131,BC$7))-1</f>
        <v>1.9179953936432348E-4</v>
      </c>
      <c r="BD131" s="16" cm="1">
        <f t="array" ref="BD131">(1+Y131)*(1+INDEX(fx_rets,$BA131,BD$7))-1</f>
        <v>1.1288048232738213E-3</v>
      </c>
      <c r="BE131" s="16" cm="1">
        <f t="array" ref="BE131">(1+Z131)*(1+INDEX(fx_rets,$BA131,BE$7))-1</f>
        <v>-1.5428627549128882E-3</v>
      </c>
      <c r="BF131" s="16" cm="1">
        <f t="array" ref="BF131">(1+AA131)*(1+INDEX(fx_rets,$BA131,BF$7))-1</f>
        <v>-2.0181718191831788E-3</v>
      </c>
      <c r="BG131" s="16" cm="1">
        <f t="array" ref="BG131">(1+AB131)*(1+INDEX(fx_rets,$BA131,BG$7))-1</f>
        <v>-1.9042837115061495E-2</v>
      </c>
      <c r="BH131" s="16" cm="1">
        <f t="array" ref="BH131">(1+AC131)*(1+INDEX(fx_rets,$BA131,BH$7))-1</f>
        <v>-1.616083074590291E-2</v>
      </c>
      <c r="BI131" s="16" cm="1">
        <f t="array" ref="BI131">(1+AD131)*(1+INDEX(fx_rets,$BA131,BI$7))-1</f>
        <v>-9.9848913827753627E-3</v>
      </c>
      <c r="BJ131" s="16" cm="1">
        <f t="array" ref="BJ131">(1+AE131)*(1+INDEX(fx_rets,$BA131,BJ$7))-1</f>
        <v>-2.6904175187829282E-2</v>
      </c>
      <c r="BK131" s="16" cm="1">
        <f t="array" ref="BK131">(1+AF131)*(1+INDEX(fx_rets,$BA131,BK$7))-1</f>
        <v>-2.3352348186001737E-2</v>
      </c>
      <c r="BL131" s="16" cm="1">
        <f t="array" ref="BL131">(1+AG131)*(1+INDEX(fx_rets,$BA131,BL$7))-1</f>
        <v>-2.0174021733485481E-2</v>
      </c>
      <c r="BM131" s="16" cm="1">
        <f t="array" ref="BM131">(1+AH131)*(1+INDEX(fx_rets,$BA131,BM$7))-1</f>
        <v>-2.6010147275802198E-2</v>
      </c>
      <c r="BN131" s="16" cm="1">
        <f t="array" ref="BN131">(1+AI131)*(1+INDEX(fx_rets,$BA131,BN$7))-1</f>
        <v>-2.4926299719922884E-2</v>
      </c>
      <c r="BO131" s="16" cm="1">
        <f t="array" ref="BO131">(1+AJ131)*(1+INDEX(fx_rets,$BA131,BO$7))-1</f>
        <v>6.8236918761084286E-3</v>
      </c>
      <c r="BP131" s="16" cm="1">
        <f t="array" ref="BP131">(1+AK131)*(1+INDEX(fx_rets,$BA131,BP$7))-1</f>
        <v>7.173712549100264E-3</v>
      </c>
      <c r="BQ131" s="16" cm="1">
        <f t="array" ref="BQ131">(1+AL131)*(1+INDEX(fx_rets,$BA131,BQ$7))-1</f>
        <v>7.6897160183022617E-3</v>
      </c>
      <c r="BR131" s="16" cm="1">
        <f t="array" ref="BR131">(1+AM131)*(1+INDEX(fx_rets,$BA131,BR$7))-1</f>
        <v>-7.3492689785108478E-3</v>
      </c>
      <c r="BS131" s="16" cm="1">
        <f t="array" ref="BS131">(1+AN131)*(1+INDEX(fx_rets,$BA131,BS$7))-1</f>
        <v>-6.2429682497624372E-2</v>
      </c>
      <c r="BT131" s="16" cm="1">
        <f t="array" ref="BT131">(1+AO131)*(1+INDEX(fx_rets,$BA131,BT$7))-1</f>
        <v>-5.2245209363937506E-2</v>
      </c>
      <c r="BU131" s="16" cm="1">
        <f t="array" ref="BU131">(1+AP131)*(1+INDEX(fx_rets,$BA131,BU$7))-1</f>
        <v>-3.0428958836442921E-2</v>
      </c>
      <c r="BV131" s="17">
        <v>122</v>
      </c>
      <c r="BW131" s="15">
        <f>SUMPRODUCT(base_fx_wts,AW131:AZ131)</f>
        <v>0</v>
      </c>
      <c r="BX131" s="17">
        <v>122</v>
      </c>
      <c r="BY131" s="16">
        <f>(1+BB131)/(1+$BW131)-1</f>
        <v>1.3692940376230922E-5</v>
      </c>
      <c r="BZ131" s="16">
        <f>(1+BC131)/(1+$BW131)-1</f>
        <v>1.9179953936432348E-4</v>
      </c>
      <c r="CA131" s="16">
        <f>(1+BD131)/(1+$BW131)-1</f>
        <v>1.1288048232738213E-3</v>
      </c>
      <c r="CB131" s="16">
        <f>(1+BE131)/(1+$BW131)-1</f>
        <v>-1.5428627549128882E-3</v>
      </c>
      <c r="CC131" s="16">
        <f>(1+BF131)/(1+$BW131)-1</f>
        <v>-2.0181718191831788E-3</v>
      </c>
      <c r="CD131" s="16">
        <f>(1+BG131)/(1+$BW131)-1</f>
        <v>-1.9042837115061495E-2</v>
      </c>
      <c r="CE131" s="16">
        <f>(1+BH131)/(1+$BW131)-1</f>
        <v>-1.616083074590291E-2</v>
      </c>
      <c r="CF131" s="16">
        <f>(1+BI131)/(1+$BW131)-1</f>
        <v>-9.9848913827753627E-3</v>
      </c>
      <c r="CG131" s="16">
        <f>(1+BJ131)/(1+$BW131)-1</f>
        <v>-2.6904175187829282E-2</v>
      </c>
      <c r="CH131" s="16">
        <f>(1+BK131)/(1+$BW131)-1</f>
        <v>-2.3352348186001737E-2</v>
      </c>
      <c r="CI131" s="16">
        <f>(1+BL131)/(1+$BW131)-1</f>
        <v>-2.0174021733485481E-2</v>
      </c>
      <c r="CJ131" s="16">
        <f>(1+BM131)/(1+$BW131)-1</f>
        <v>-2.6010147275802198E-2</v>
      </c>
      <c r="CK131" s="16">
        <f>(1+BN131)/(1+$BW131)-1</f>
        <v>-2.4926299719922884E-2</v>
      </c>
      <c r="CL131" s="16">
        <f>(1+BO131)/(1+$BW131)-1</f>
        <v>6.8236918761084286E-3</v>
      </c>
      <c r="CM131" s="16">
        <f>(1+BP131)/(1+$BW131)-1</f>
        <v>7.173712549100264E-3</v>
      </c>
      <c r="CN131" s="16">
        <f>(1+BQ131)/(1+$BW131)-1</f>
        <v>7.6897160183022617E-3</v>
      </c>
      <c r="CO131" s="16">
        <f>(1+BR131)/(1+$BW131)-1</f>
        <v>-7.3492689785108478E-3</v>
      </c>
      <c r="CP131" s="16">
        <f>(1+BS131)/(1+$BW131)-1</f>
        <v>-6.2429682497624372E-2</v>
      </c>
      <c r="CQ131" s="16">
        <f>(1+BT131)/(1+$BW131)-1</f>
        <v>-5.2245209363937506E-2</v>
      </c>
      <c r="CR131" s="16">
        <f>(1+BU131)/(1+$BW131)-1</f>
        <v>-3.0428958836442921E-2</v>
      </c>
    </row>
    <row r="132" spans="1:96" x14ac:dyDescent="0.2">
      <c r="A132" s="17">
        <v>123</v>
      </c>
      <c r="B132" s="25">
        <v>219.01300000000001</v>
      </c>
      <c r="C132" s="25">
        <v>1258.846</v>
      </c>
      <c r="D132" s="25">
        <v>2192.1880000000001</v>
      </c>
      <c r="E132" s="25">
        <v>1889.704</v>
      </c>
      <c r="F132" s="25">
        <v>2533.2460000000001</v>
      </c>
      <c r="G132" s="25">
        <v>138.435</v>
      </c>
      <c r="H132" s="25">
        <v>356.21</v>
      </c>
      <c r="I132" s="25">
        <v>498.428</v>
      </c>
      <c r="J132" s="25">
        <v>109.693</v>
      </c>
      <c r="K132" s="25">
        <v>674.375</v>
      </c>
      <c r="L132" s="25">
        <v>871.14499999999998</v>
      </c>
      <c r="M132" s="25">
        <v>304.94900000000001</v>
      </c>
      <c r="N132" s="25">
        <v>359.81900000000002</v>
      </c>
      <c r="O132" s="25">
        <v>102.723</v>
      </c>
      <c r="P132" s="25">
        <v>193.13300000000001</v>
      </c>
      <c r="Q132" s="25">
        <v>257.52800000000002</v>
      </c>
      <c r="R132" s="25">
        <v>8760.59</v>
      </c>
      <c r="S132" s="25">
        <v>4298.41</v>
      </c>
      <c r="T132" s="25">
        <v>7384.54</v>
      </c>
      <c r="U132" s="25">
        <v>28791.71</v>
      </c>
      <c r="V132" s="17">
        <v>123</v>
      </c>
      <c r="W132" s="15">
        <f t="shared" si="84"/>
        <v>-3.6970432782268414E-4</v>
      </c>
      <c r="X132" s="15">
        <f>C132/C131-1</f>
        <v>-2.4802373420731438E-3</v>
      </c>
      <c r="Y132" s="15">
        <f>D132/D131-1</f>
        <v>-3.3216730757165136E-3</v>
      </c>
      <c r="Z132" s="15">
        <f>E132/E131-1</f>
        <v>-6.6421288657614319E-4</v>
      </c>
      <c r="AA132" s="15">
        <f>F132/F131-1</f>
        <v>-2.6447580697697148E-5</v>
      </c>
      <c r="AB132" s="15">
        <f>G132/G131-1</f>
        <v>-1.0751601916527687E-3</v>
      </c>
      <c r="AC132" s="15">
        <f>H132/H131-1</f>
        <v>-2.7240938118555658E-3</v>
      </c>
      <c r="AD132" s="15">
        <f>I132/I131-1</f>
        <v>-6.6960549076502396E-3</v>
      </c>
      <c r="AE132" s="15">
        <f>J132/J131-1</f>
        <v>-2.9163818637500949E-4</v>
      </c>
      <c r="AF132" s="15">
        <f>K132/K131-1</f>
        <v>-3.0586419570577394E-3</v>
      </c>
      <c r="AG132" s="15">
        <f>L132/L131-1</f>
        <v>-6.559493304230779E-3</v>
      </c>
      <c r="AH132" s="15">
        <f>M132/M131-1</f>
        <v>-1.4342457275522413E-3</v>
      </c>
      <c r="AI132" s="15">
        <f>N132/N131-1</f>
        <v>-3.3598129805667565E-3</v>
      </c>
      <c r="AJ132" s="15">
        <f>O132/O131-1</f>
        <v>-2.2385299671034975E-4</v>
      </c>
      <c r="AK132" s="15">
        <f>P132/P131-1</f>
        <v>-6.3646148114415713E-4</v>
      </c>
      <c r="AL132" s="15">
        <f>Q132/Q131-1</f>
        <v>-1.0124559232549402E-3</v>
      </c>
      <c r="AM132" s="15">
        <f>R132/R131-1</f>
        <v>4.4454273628590446E-2</v>
      </c>
      <c r="AN132" s="15">
        <f>S132/S131-1</f>
        <v>5.7924323047161552E-2</v>
      </c>
      <c r="AO132" s="15">
        <f>T132/T131-1</f>
        <v>4.6050329699905745E-2</v>
      </c>
      <c r="AP132" s="15">
        <f>U132/U131-1</f>
        <v>3.4862999321394472E-2</v>
      </c>
      <c r="AQ132" s="17">
        <v>123</v>
      </c>
      <c r="AR132" s="25">
        <v>1</v>
      </c>
      <c r="AS132" s="26">
        <v>0.87929999999999997</v>
      </c>
      <c r="AT132" s="26">
        <v>0.73919999999999997</v>
      </c>
      <c r="AU132" s="25">
        <v>115.08</v>
      </c>
      <c r="AV132" s="17">
        <v>123</v>
      </c>
      <c r="AW132" s="15">
        <f t="shared" si="85"/>
        <v>0</v>
      </c>
      <c r="AX132" s="15">
        <f t="shared" si="86"/>
        <v>2.9568975321279112E-3</v>
      </c>
      <c r="AY132" s="15">
        <f t="shared" si="87"/>
        <v>1.7045454545454586E-2</v>
      </c>
      <c r="AZ132" s="15">
        <f t="shared" si="88"/>
        <v>-1.6597149808828648E-2</v>
      </c>
      <c r="BA132" s="17">
        <v>123</v>
      </c>
      <c r="BB132" s="16" cm="1">
        <f t="array" ref="BB132">(1+W132)*(1+INDEX(fx_rets,$BA132,BB$7))-1</f>
        <v>-3.6970432782268414E-4</v>
      </c>
      <c r="BC132" s="16" cm="1">
        <f t="array" ref="BC132">(1+X132)*(1+INDEX(fx_rets,$BA132,BC$7))-1</f>
        <v>-2.4802373420731438E-3</v>
      </c>
      <c r="BD132" s="16" cm="1">
        <f t="array" ref="BD132">(1+Y132)*(1+INDEX(fx_rets,$BA132,BD$7))-1</f>
        <v>-3.3216730757165136E-3</v>
      </c>
      <c r="BE132" s="16" cm="1">
        <f t="array" ref="BE132">(1+Z132)*(1+INDEX(fx_rets,$BA132,BE$7))-1</f>
        <v>-6.6421288657614319E-4</v>
      </c>
      <c r="BF132" s="16" cm="1">
        <f t="array" ref="BF132">(1+AA132)*(1+INDEX(fx_rets,$BA132,BF$7))-1</f>
        <v>-2.6447580697697148E-5</v>
      </c>
      <c r="BG132" s="16" cm="1">
        <f t="array" ref="BG132">(1+AB132)*(1+INDEX(fx_rets,$BA132,BG$7))-1</f>
        <v>1.878558201957814E-3</v>
      </c>
      <c r="BH132" s="16" cm="1">
        <f t="array" ref="BH132">(1+AC132)*(1+INDEX(fx_rets,$BA132,BH$7))-1</f>
        <v>2.2474885400280975E-4</v>
      </c>
      <c r="BI132" s="16" cm="1">
        <f t="array" ref="BI132">(1+AD132)*(1+INDEX(fx_rets,$BA132,BI$7))-1</f>
        <v>-3.7589569237537201E-3</v>
      </c>
      <c r="BJ132" s="16" cm="1">
        <f t="array" ref="BJ132">(1+AE132)*(1+INDEX(fx_rets,$BA132,BJ$7))-1</f>
        <v>1.6748845253629963E-2</v>
      </c>
      <c r="BK132" s="16" cm="1">
        <f t="array" ref="BK132">(1+AF132)*(1+INDEX(fx_rets,$BA132,BK$7))-1</f>
        <v>1.3934676645946942E-2</v>
      </c>
      <c r="BL132" s="16" cm="1">
        <f t="array" ref="BL132">(1+AG132)*(1+INDEX(fx_rets,$BA132,BL$7))-1</f>
        <v>1.0374151696265432E-2</v>
      </c>
      <c r="BM132" s="16" cm="1">
        <f t="array" ref="BM132">(1+AH132)*(1+INDEX(fx_rets,$BA132,BM$7))-1</f>
        <v>1.5586761447546449E-2</v>
      </c>
      <c r="BN132" s="16" cm="1">
        <f t="array" ref="BN132">(1+AI132)*(1+INDEX(fx_rets,$BA132,BN$7))-1</f>
        <v>1.3628372025446422E-2</v>
      </c>
      <c r="BO132" s="16" cm="1">
        <f t="array" ref="BO132">(1+AJ132)*(1+INDEX(fx_rets,$BA132,BO$7))-1</f>
        <v>-1.6817287483817389E-2</v>
      </c>
      <c r="BP132" s="16" cm="1">
        <f t="array" ref="BP132">(1+AK132)*(1+INDEX(fx_rets,$BA132,BP$7))-1</f>
        <v>-1.7223047843422656E-2</v>
      </c>
      <c r="BQ132" s="16" cm="1">
        <f t="array" ref="BQ132">(1+AL132)*(1+INDEX(fx_rets,$BA132,BQ$7))-1</f>
        <v>-1.7592801849450446E-2</v>
      </c>
      <c r="BR132" s="16" cm="1">
        <f t="array" ref="BR132">(1+AM132)*(1+INDEX(fx_rets,$BA132,BR$7))-1</f>
        <v>4.4454273628590446E-2</v>
      </c>
      <c r="BS132" s="16" cm="1">
        <f t="array" ref="BS132">(1+AN132)*(1+INDEX(fx_rets,$BA132,BS$7))-1</f>
        <v>6.1052496867157746E-2</v>
      </c>
      <c r="BT132" s="16" cm="1">
        <f t="array" ref="BT132">(1+AO132)*(1+INDEX(fx_rets,$BA132,BT$7))-1</f>
        <v>6.388073304706321E-2</v>
      </c>
      <c r="BU132" s="16" cm="1">
        <f t="array" ref="BU132">(1+AP132)*(1+INDEX(fx_rets,$BA132,BU$7))-1</f>
        <v>1.7687223090043558E-2</v>
      </c>
      <c r="BV132" s="17">
        <v>123</v>
      </c>
      <c r="BW132" s="15">
        <f>SUMPRODUCT(base_fx_wts,AW132:AZ132)</f>
        <v>0</v>
      </c>
      <c r="BX132" s="17">
        <v>123</v>
      </c>
      <c r="BY132" s="16">
        <f>(1+BB132)/(1+$BW132)-1</f>
        <v>-3.6970432782268414E-4</v>
      </c>
      <c r="BZ132" s="16">
        <f>(1+BC132)/(1+$BW132)-1</f>
        <v>-2.4802373420731438E-3</v>
      </c>
      <c r="CA132" s="16">
        <f>(1+BD132)/(1+$BW132)-1</f>
        <v>-3.3216730757165136E-3</v>
      </c>
      <c r="CB132" s="16">
        <f>(1+BE132)/(1+$BW132)-1</f>
        <v>-6.6421288657614319E-4</v>
      </c>
      <c r="CC132" s="16">
        <f>(1+BF132)/(1+$BW132)-1</f>
        <v>-2.6447580697697148E-5</v>
      </c>
      <c r="CD132" s="16">
        <f>(1+BG132)/(1+$BW132)-1</f>
        <v>1.878558201957814E-3</v>
      </c>
      <c r="CE132" s="16">
        <f>(1+BH132)/(1+$BW132)-1</f>
        <v>2.2474885400280975E-4</v>
      </c>
      <c r="CF132" s="16">
        <f>(1+BI132)/(1+$BW132)-1</f>
        <v>-3.7589569237537201E-3</v>
      </c>
      <c r="CG132" s="16">
        <f>(1+BJ132)/(1+$BW132)-1</f>
        <v>1.6748845253629963E-2</v>
      </c>
      <c r="CH132" s="16">
        <f>(1+BK132)/(1+$BW132)-1</f>
        <v>1.3934676645946942E-2</v>
      </c>
      <c r="CI132" s="16">
        <f>(1+BL132)/(1+$BW132)-1</f>
        <v>1.0374151696265432E-2</v>
      </c>
      <c r="CJ132" s="16">
        <f>(1+BM132)/(1+$BW132)-1</f>
        <v>1.5586761447546449E-2</v>
      </c>
      <c r="CK132" s="16">
        <f>(1+BN132)/(1+$BW132)-1</f>
        <v>1.3628372025446422E-2</v>
      </c>
      <c r="CL132" s="16">
        <f>(1+BO132)/(1+$BW132)-1</f>
        <v>-1.6817287483817389E-2</v>
      </c>
      <c r="CM132" s="16">
        <f>(1+BP132)/(1+$BW132)-1</f>
        <v>-1.7223047843422656E-2</v>
      </c>
      <c r="CN132" s="16">
        <f>(1+BQ132)/(1+$BW132)-1</f>
        <v>-1.7592801849450446E-2</v>
      </c>
      <c r="CO132" s="16">
        <f>(1+BR132)/(1+$BW132)-1</f>
        <v>4.4454273628590446E-2</v>
      </c>
      <c r="CP132" s="16">
        <f>(1+BS132)/(1+$BW132)-1</f>
        <v>6.1052496867157746E-2</v>
      </c>
      <c r="CQ132" s="16">
        <f>(1+BT132)/(1+$BW132)-1</f>
        <v>6.388073304706321E-2</v>
      </c>
      <c r="CR132" s="16">
        <f>(1+BU132)/(1+$BW132)-1</f>
        <v>1.7687223090043558E-2</v>
      </c>
    </row>
    <row r="133" spans="1:96" x14ac:dyDescent="0.2">
      <c r="A133" s="17">
        <v>124</v>
      </c>
      <c r="B133" s="25">
        <v>218.84700000000001</v>
      </c>
      <c r="C133" s="25">
        <v>1250.604</v>
      </c>
      <c r="D133" s="25">
        <v>2163.915</v>
      </c>
      <c r="E133" s="25">
        <v>1875.539</v>
      </c>
      <c r="F133" s="25">
        <v>2493.6439999999998</v>
      </c>
      <c r="G133" s="25">
        <v>138.31200000000001</v>
      </c>
      <c r="H133" s="25">
        <v>355.38400000000001</v>
      </c>
      <c r="I133" s="25">
        <v>494.95</v>
      </c>
      <c r="J133" s="25">
        <v>109.547</v>
      </c>
      <c r="K133" s="25">
        <v>670.11</v>
      </c>
      <c r="L133" s="25">
        <v>861.09199999999998</v>
      </c>
      <c r="M133" s="25">
        <v>302.60500000000002</v>
      </c>
      <c r="N133" s="25">
        <v>354.661</v>
      </c>
      <c r="O133" s="25">
        <v>102.703</v>
      </c>
      <c r="P133" s="25">
        <v>192.98500000000001</v>
      </c>
      <c r="Q133" s="25">
        <v>257.017</v>
      </c>
      <c r="R133" s="25">
        <v>8305.0499999999993</v>
      </c>
      <c r="S133" s="25">
        <v>4174.6000000000004</v>
      </c>
      <c r="T133" s="25">
        <v>7464.37</v>
      </c>
      <c r="U133" s="25">
        <v>27001.98</v>
      </c>
      <c r="V133" s="17">
        <v>124</v>
      </c>
      <c r="W133" s="15">
        <f t="shared" si="84"/>
        <v>-7.579458753589341E-4</v>
      </c>
      <c r="X133" s="15">
        <f>C133/C132-1</f>
        <v>-6.5472663058070424E-3</v>
      </c>
      <c r="Y133" s="15">
        <f>D133/D132-1</f>
        <v>-1.2897160280049058E-2</v>
      </c>
      <c r="Z133" s="15">
        <f>E133/E132-1</f>
        <v>-7.4958829530974436E-3</v>
      </c>
      <c r="AA133" s="15">
        <f>F133/F132-1</f>
        <v>-1.5632907344963809E-2</v>
      </c>
      <c r="AB133" s="15">
        <f>G133/G132-1</f>
        <v>-8.8850362986236942E-4</v>
      </c>
      <c r="AC133" s="15">
        <f>H133/H132-1</f>
        <v>-2.3188568541028243E-3</v>
      </c>
      <c r="AD133" s="15">
        <f>I133/I132-1</f>
        <v>-6.9779386390812492E-3</v>
      </c>
      <c r="AE133" s="15">
        <f>J133/J132-1</f>
        <v>-1.3309873920851478E-3</v>
      </c>
      <c r="AF133" s="15">
        <f>K133/K132-1</f>
        <v>-6.3243744207599484E-3</v>
      </c>
      <c r="AG133" s="15">
        <f>L133/L132-1</f>
        <v>-1.1539984732736763E-2</v>
      </c>
      <c r="AH133" s="15">
        <f>M133/M132-1</f>
        <v>-7.6865311904613653E-3</v>
      </c>
      <c r="AI133" s="15">
        <f>N133/N132-1</f>
        <v>-1.4334985089725749E-2</v>
      </c>
      <c r="AJ133" s="15">
        <f>O133/O132-1</f>
        <v>-1.9469836356023063E-4</v>
      </c>
      <c r="AK133" s="15">
        <f>P133/P132-1</f>
        <v>-7.6631129843163226E-4</v>
      </c>
      <c r="AL133" s="15">
        <f>Q133/Q132-1</f>
        <v>-1.9842502562829045E-3</v>
      </c>
      <c r="AM133" s="15">
        <f>R133/R132-1</f>
        <v>-5.1998780904025987E-2</v>
      </c>
      <c r="AN133" s="15">
        <f>S133/S132-1</f>
        <v>-2.8803673916634187E-2</v>
      </c>
      <c r="AO133" s="15">
        <f>T133/T132-1</f>
        <v>1.0810422856399882E-2</v>
      </c>
      <c r="AP133" s="15">
        <f>U133/U132-1</f>
        <v>-6.2161295734084576E-2</v>
      </c>
      <c r="AQ133" s="17">
        <v>124</v>
      </c>
      <c r="AR133" s="25">
        <v>1</v>
      </c>
      <c r="AS133" s="26">
        <v>0.89019999999999999</v>
      </c>
      <c r="AT133" s="26">
        <v>0.74370000000000003</v>
      </c>
      <c r="AU133" s="25">
        <v>115.11</v>
      </c>
      <c r="AV133" s="17">
        <v>124</v>
      </c>
      <c r="AW133" s="15">
        <f t="shared" si="85"/>
        <v>0</v>
      </c>
      <c r="AX133" s="15">
        <f t="shared" si="86"/>
        <v>-1.2244439451808642E-2</v>
      </c>
      <c r="AY133" s="15">
        <f t="shared" si="87"/>
        <v>-6.0508269463493969E-3</v>
      </c>
      <c r="AZ133" s="15">
        <f t="shared" si="88"/>
        <v>-2.6062027625750606E-4</v>
      </c>
      <c r="BA133" s="17">
        <v>124</v>
      </c>
      <c r="BB133" s="16" cm="1">
        <f t="array" ref="BB133">(1+W133)*(1+INDEX(fx_rets,$BA133,BB$7))-1</f>
        <v>-7.579458753589341E-4</v>
      </c>
      <c r="BC133" s="16" cm="1">
        <f t="array" ref="BC133">(1+X133)*(1+INDEX(fx_rets,$BA133,BC$7))-1</f>
        <v>-6.5472663058070424E-3</v>
      </c>
      <c r="BD133" s="16" cm="1">
        <f t="array" ref="BD133">(1+Y133)*(1+INDEX(fx_rets,$BA133,BD$7))-1</f>
        <v>-1.2897160280049058E-2</v>
      </c>
      <c r="BE133" s="16" cm="1">
        <f t="array" ref="BE133">(1+Z133)*(1+INDEX(fx_rets,$BA133,BE$7))-1</f>
        <v>-7.4958829530974436E-3</v>
      </c>
      <c r="BF133" s="16" cm="1">
        <f t="array" ref="BF133">(1+AA133)*(1+INDEX(fx_rets,$BA133,BF$7))-1</f>
        <v>-1.5632907344963809E-2</v>
      </c>
      <c r="BG133" s="16" cm="1">
        <f t="array" ref="BG133">(1+AB133)*(1+INDEX(fx_rets,$BA133,BG$7))-1</f>
        <v>-1.3122063852772481E-2</v>
      </c>
      <c r="BH133" s="16" cm="1">
        <f t="array" ref="BH133">(1+AC133)*(1+INDEX(fx_rets,$BA133,BH$7))-1</f>
        <v>-1.4534903203563987E-2</v>
      </c>
      <c r="BI133" s="16" cm="1">
        <f t="array" ref="BI133">(1+AD133)*(1+INDEX(fx_rets,$BA133,BI$7))-1</f>
        <v>-1.9136937143725219E-2</v>
      </c>
      <c r="BJ133" s="16" cm="1">
        <f t="array" ref="BJ133">(1+AE133)*(1+INDEX(fx_rets,$BA133,BJ$7))-1</f>
        <v>-7.3737607640572689E-3</v>
      </c>
      <c r="BK133" s="16" cm="1">
        <f t="array" ref="BK133">(1+AF133)*(1+INDEX(fx_rets,$BA133,BK$7))-1</f>
        <v>-1.2336933671945438E-2</v>
      </c>
      <c r="BL133" s="16" cm="1">
        <f t="array" ref="BL133">(1+AG133)*(1+INDEX(fx_rets,$BA133,BL$7))-1</f>
        <v>-1.7520985228504871E-2</v>
      </c>
      <c r="BM133" s="16" cm="1">
        <f t="array" ref="BM133">(1+AH133)*(1+INDEX(fx_rets,$BA133,BM$7))-1</f>
        <v>-1.3690848266759592E-2</v>
      </c>
      <c r="BN133" s="16" cm="1">
        <f t="array" ref="BN133">(1+AI133)*(1+INDEX(fx_rets,$BA133,BN$7))-1</f>
        <v>-2.0299073522018762E-2</v>
      </c>
      <c r="BO133" s="16" cm="1">
        <f t="array" ref="BO133">(1+AJ133)*(1+INDEX(fx_rets,$BA133,BO$7))-1</f>
        <v>-4.5526789747640795E-4</v>
      </c>
      <c r="BP133" s="16" cm="1">
        <f t="array" ref="BP133">(1+AK133)*(1+INDEX(fx_rets,$BA133,BP$7))-1</f>
        <v>-1.0267318584268326E-3</v>
      </c>
      <c r="BQ133" s="16" cm="1">
        <f t="array" ref="BQ133">(1+AL133)*(1+INDEX(fx_rets,$BA133,BQ$7))-1</f>
        <v>-2.2443533966904905E-3</v>
      </c>
      <c r="BR133" s="16" cm="1">
        <f t="array" ref="BR133">(1+AM133)*(1+INDEX(fx_rets,$BA133,BR$7))-1</f>
        <v>-5.1998780904025987E-2</v>
      </c>
      <c r="BS133" s="16" cm="1">
        <f t="array" ref="BS133">(1+AN133)*(1+INDEX(fx_rets,$BA133,BS$7))-1</f>
        <v>-4.0695428527180999E-2</v>
      </c>
      <c r="BT133" s="16" cm="1">
        <f t="array" ref="BT133">(1+AO133)*(1+INDEX(fx_rets,$BA133,BT$7))-1</f>
        <v>4.6941839121295015E-3</v>
      </c>
      <c r="BU133" s="16" cm="1">
        <f t="array" ref="BU133">(1+AP133)*(1+INDEX(fx_rets,$BA133,BU$7))-1</f>
        <v>-6.2405715516275384E-2</v>
      </c>
      <c r="BV133" s="17">
        <v>124</v>
      </c>
      <c r="BW133" s="15">
        <f>SUMPRODUCT(base_fx_wts,AW133:AZ133)</f>
        <v>0</v>
      </c>
      <c r="BX133" s="17">
        <v>124</v>
      </c>
      <c r="BY133" s="16">
        <f>(1+BB133)/(1+$BW133)-1</f>
        <v>-7.579458753589341E-4</v>
      </c>
      <c r="BZ133" s="16">
        <f>(1+BC133)/(1+$BW133)-1</f>
        <v>-6.5472663058070424E-3</v>
      </c>
      <c r="CA133" s="16">
        <f>(1+BD133)/(1+$BW133)-1</f>
        <v>-1.2897160280049058E-2</v>
      </c>
      <c r="CB133" s="16">
        <f>(1+BE133)/(1+$BW133)-1</f>
        <v>-7.4958829530974436E-3</v>
      </c>
      <c r="CC133" s="16">
        <f>(1+BF133)/(1+$BW133)-1</f>
        <v>-1.5632907344963809E-2</v>
      </c>
      <c r="CD133" s="16">
        <f>(1+BG133)/(1+$BW133)-1</f>
        <v>-1.3122063852772481E-2</v>
      </c>
      <c r="CE133" s="16">
        <f>(1+BH133)/(1+$BW133)-1</f>
        <v>-1.4534903203563987E-2</v>
      </c>
      <c r="CF133" s="16">
        <f>(1+BI133)/(1+$BW133)-1</f>
        <v>-1.9136937143725219E-2</v>
      </c>
      <c r="CG133" s="16">
        <f>(1+BJ133)/(1+$BW133)-1</f>
        <v>-7.3737607640572689E-3</v>
      </c>
      <c r="CH133" s="16">
        <f>(1+BK133)/(1+$BW133)-1</f>
        <v>-1.2336933671945438E-2</v>
      </c>
      <c r="CI133" s="16">
        <f>(1+BL133)/(1+$BW133)-1</f>
        <v>-1.7520985228504871E-2</v>
      </c>
      <c r="CJ133" s="16">
        <f>(1+BM133)/(1+$BW133)-1</f>
        <v>-1.3690848266759592E-2</v>
      </c>
      <c r="CK133" s="16">
        <f>(1+BN133)/(1+$BW133)-1</f>
        <v>-2.0299073522018762E-2</v>
      </c>
      <c r="CL133" s="16">
        <f>(1+BO133)/(1+$BW133)-1</f>
        <v>-4.5526789747640795E-4</v>
      </c>
      <c r="CM133" s="16">
        <f>(1+BP133)/(1+$BW133)-1</f>
        <v>-1.0267318584268326E-3</v>
      </c>
      <c r="CN133" s="16">
        <f>(1+BQ133)/(1+$BW133)-1</f>
        <v>-2.2443533966904905E-3</v>
      </c>
      <c r="CO133" s="16">
        <f>(1+BR133)/(1+$BW133)-1</f>
        <v>-5.1998780904025987E-2</v>
      </c>
      <c r="CP133" s="16">
        <f>(1+BS133)/(1+$BW133)-1</f>
        <v>-4.0695428527180999E-2</v>
      </c>
      <c r="CQ133" s="16">
        <f>(1+BT133)/(1+$BW133)-1</f>
        <v>4.6941839121295015E-3</v>
      </c>
      <c r="CR133" s="16">
        <f>(1+BU133)/(1+$BW133)-1</f>
        <v>-6.2405715516275384E-2</v>
      </c>
    </row>
    <row r="134" spans="1:96" x14ac:dyDescent="0.2">
      <c r="A134" s="17">
        <v>125</v>
      </c>
      <c r="B134" s="25">
        <v>218.75700000000001</v>
      </c>
      <c r="C134" s="25">
        <v>1245.923</v>
      </c>
      <c r="D134" s="25">
        <v>2152.424</v>
      </c>
      <c r="E134" s="25">
        <v>1861.087</v>
      </c>
      <c r="F134" s="25">
        <v>2467.2379999999998</v>
      </c>
      <c r="G134" s="25">
        <v>138.25800000000001</v>
      </c>
      <c r="H134" s="25">
        <v>355.13</v>
      </c>
      <c r="I134" s="25">
        <v>493.22899999999998</v>
      </c>
      <c r="J134" s="25">
        <v>109.595</v>
      </c>
      <c r="K134" s="25">
        <v>670.13400000000001</v>
      </c>
      <c r="L134" s="25">
        <v>861.81299999999999</v>
      </c>
      <c r="M134" s="25">
        <v>299.709</v>
      </c>
      <c r="N134" s="25">
        <v>351.27199999999999</v>
      </c>
      <c r="O134" s="25">
        <v>102.69499999999999</v>
      </c>
      <c r="P134" s="25">
        <v>192.91</v>
      </c>
      <c r="Q134" s="25">
        <v>256.67399999999998</v>
      </c>
      <c r="R134" s="25">
        <v>8052.85</v>
      </c>
      <c r="S134" s="25">
        <v>3924.23</v>
      </c>
      <c r="T134" s="25">
        <v>7458.25</v>
      </c>
      <c r="U134" s="25">
        <v>26526.82</v>
      </c>
      <c r="V134" s="17">
        <v>125</v>
      </c>
      <c r="W134" s="15">
        <f t="shared" si="84"/>
        <v>-4.1124621310784093E-4</v>
      </c>
      <c r="X134" s="15">
        <f>C134/C133-1</f>
        <v>-3.742991386562089E-3</v>
      </c>
      <c r="Y134" s="15">
        <f>D134/D133-1</f>
        <v>-5.3102825203392712E-3</v>
      </c>
      <c r="Z134" s="15">
        <f>E134/E133-1</f>
        <v>-7.7055182536860389E-3</v>
      </c>
      <c r="AA134" s="15">
        <f>F134/F133-1</f>
        <v>-1.0589322292997694E-2</v>
      </c>
      <c r="AB134" s="15">
        <f>G134/G133-1</f>
        <v>-3.9042165538782925E-4</v>
      </c>
      <c r="AC134" s="15">
        <f>H134/H133-1</f>
        <v>-7.1471985232884894E-4</v>
      </c>
      <c r="AD134" s="15">
        <f>I134/I133-1</f>
        <v>-3.4771189008990788E-3</v>
      </c>
      <c r="AE134" s="15">
        <f>J134/J133-1</f>
        <v>4.3816809223429232E-4</v>
      </c>
      <c r="AF134" s="15">
        <f>K134/K133-1</f>
        <v>3.5815015445139764E-5</v>
      </c>
      <c r="AG134" s="15">
        <f>L134/L133-1</f>
        <v>8.3730890543631808E-4</v>
      </c>
      <c r="AH134" s="15">
        <f>M134/M133-1</f>
        <v>-9.5702318203598757E-3</v>
      </c>
      <c r="AI134" s="15">
        <f>N134/N133-1</f>
        <v>-9.5556038019404266E-3</v>
      </c>
      <c r="AJ134" s="15">
        <f>O134/O133-1</f>
        <v>-7.789451135808978E-5</v>
      </c>
      <c r="AK134" s="15">
        <f>P134/P133-1</f>
        <v>-3.8863124077004318E-4</v>
      </c>
      <c r="AL134" s="15">
        <f>Q134/Q133-1</f>
        <v>-1.3345420730924706E-3</v>
      </c>
      <c r="AM134" s="15">
        <f>R134/R133-1</f>
        <v>-3.0367065821397698E-2</v>
      </c>
      <c r="AN134" s="15">
        <f>S134/S133-1</f>
        <v>-5.997460834570989E-2</v>
      </c>
      <c r="AO134" s="15">
        <f>T134/T133-1</f>
        <v>-8.1989504807500335E-4</v>
      </c>
      <c r="AP134" s="15">
        <f>U134/U133-1</f>
        <v>-1.7597228055127756E-2</v>
      </c>
      <c r="AQ134" s="17">
        <v>125</v>
      </c>
      <c r="AR134" s="25">
        <v>1</v>
      </c>
      <c r="AS134" s="26">
        <v>0.89139999999999997</v>
      </c>
      <c r="AT134" s="26">
        <v>0.74539999999999995</v>
      </c>
      <c r="AU134" s="25">
        <v>115</v>
      </c>
      <c r="AV134" s="17">
        <v>125</v>
      </c>
      <c r="AW134" s="15">
        <f t="shared" si="85"/>
        <v>0</v>
      </c>
      <c r="AX134" s="15">
        <f t="shared" si="86"/>
        <v>-1.3461969934933649E-3</v>
      </c>
      <c r="AY134" s="15">
        <f t="shared" si="87"/>
        <v>-2.2806546820498541E-3</v>
      </c>
      <c r="AZ134" s="15">
        <f t="shared" si="88"/>
        <v>9.5652173913052252E-4</v>
      </c>
      <c r="BA134" s="17">
        <v>125</v>
      </c>
      <c r="BB134" s="16" cm="1">
        <f t="array" ref="BB134">(1+W134)*(1+INDEX(fx_rets,$BA134,BB$7))-1</f>
        <v>-4.1124621310784093E-4</v>
      </c>
      <c r="BC134" s="16" cm="1">
        <f t="array" ref="BC134">(1+X134)*(1+INDEX(fx_rets,$BA134,BC$7))-1</f>
        <v>-3.742991386562089E-3</v>
      </c>
      <c r="BD134" s="16" cm="1">
        <f t="array" ref="BD134">(1+Y134)*(1+INDEX(fx_rets,$BA134,BD$7))-1</f>
        <v>-5.3102825203392712E-3</v>
      </c>
      <c r="BE134" s="16" cm="1">
        <f t="array" ref="BE134">(1+Z134)*(1+INDEX(fx_rets,$BA134,BE$7))-1</f>
        <v>-7.7055182536860389E-3</v>
      </c>
      <c r="BF134" s="16" cm="1">
        <f t="array" ref="BF134">(1+AA134)*(1+INDEX(fx_rets,$BA134,BF$7))-1</f>
        <v>-1.0589322292997694E-2</v>
      </c>
      <c r="BG134" s="16" cm="1">
        <f t="array" ref="BG134">(1+AB134)*(1+INDEX(fx_rets,$BA134,BG$7))-1</f>
        <v>-1.7360930644224615E-3</v>
      </c>
      <c r="BH134" s="16" cm="1">
        <f t="array" ref="BH134">(1+AC134)*(1+INDEX(fx_rets,$BA134,BH$7))-1</f>
        <v>-2.0599546921058476E-3</v>
      </c>
      <c r="BI134" s="16" cm="1">
        <f t="array" ref="BI134">(1+AD134)*(1+INDEX(fx_rets,$BA134,BI$7))-1</f>
        <v>-4.8186350073819995E-3</v>
      </c>
      <c r="BJ134" s="16" cm="1">
        <f t="array" ref="BJ134">(1+AE134)*(1+INDEX(fx_rets,$BA134,BJ$7))-1</f>
        <v>-1.8434858999266668E-3</v>
      </c>
      <c r="BK134" s="16" cm="1">
        <f t="array" ref="BK134">(1+AF134)*(1+INDEX(fx_rets,$BA134,BK$7))-1</f>
        <v>-2.2449213482873542E-3</v>
      </c>
      <c r="BL134" s="16" cm="1">
        <f t="array" ref="BL134">(1+AG134)*(1+INDEX(fx_rets,$BA134,BL$7))-1</f>
        <v>-1.4452553890890174E-3</v>
      </c>
      <c r="BM134" s="16" cm="1">
        <f t="array" ref="BM134">(1+AH134)*(1+INDEX(fx_rets,$BA134,BM$7))-1</f>
        <v>-1.1829060108400347E-2</v>
      </c>
      <c r="BN134" s="16" cm="1">
        <f t="array" ref="BN134">(1+AI134)*(1+INDEX(fx_rets,$BA134,BN$7))-1</f>
        <v>-1.1814465451439604E-2</v>
      </c>
      <c r="BO134" s="16" cm="1">
        <f t="array" ref="BO134">(1+AJ134)*(1+INDEX(fx_rets,$BA134,BO$7))-1</f>
        <v>8.7855271997905326E-4</v>
      </c>
      <c r="BP134" s="16" cm="1">
        <f t="array" ref="BP134">(1+AK134)*(1+INDEX(fx_rets,$BA134,BP$7))-1</f>
        <v>5.6751876413008162E-4</v>
      </c>
      <c r="BQ134" s="16" cm="1">
        <f t="array" ref="BQ134">(1+AL134)*(1+INDEX(fx_rets,$BA134,BQ$7))-1</f>
        <v>-3.7929685246662626E-4</v>
      </c>
      <c r="BR134" s="16" cm="1">
        <f t="array" ref="BR134">(1+AM134)*(1+INDEX(fx_rets,$BA134,BR$7))-1</f>
        <v>-3.0367065821397698E-2</v>
      </c>
      <c r="BS134" s="16" cm="1">
        <f t="array" ref="BS134">(1+AN134)*(1+INDEX(fx_rets,$BA134,BS$7))-1</f>
        <v>-6.1240067701762269E-2</v>
      </c>
      <c r="BT134" s="16" cm="1">
        <f t="array" ref="BT134">(1+AO134)*(1+INDEX(fx_rets,$BA134,BT$7))-1</f>
        <v>-3.0986798326446685E-3</v>
      </c>
      <c r="BU134" s="16" cm="1">
        <f t="array" ref="BU134">(1+AP134)*(1+INDEX(fx_rets,$BA134,BU$7))-1</f>
        <v>-1.6657538447180431E-2</v>
      </c>
      <c r="BV134" s="17">
        <v>125</v>
      </c>
      <c r="BW134" s="15">
        <f>SUMPRODUCT(base_fx_wts,AW134:AZ134)</f>
        <v>0</v>
      </c>
      <c r="BX134" s="17">
        <v>125</v>
      </c>
      <c r="BY134" s="16">
        <f>(1+BB134)/(1+$BW134)-1</f>
        <v>-4.1124621310784093E-4</v>
      </c>
      <c r="BZ134" s="16">
        <f>(1+BC134)/(1+$BW134)-1</f>
        <v>-3.742991386562089E-3</v>
      </c>
      <c r="CA134" s="16">
        <f>(1+BD134)/(1+$BW134)-1</f>
        <v>-5.3102825203392712E-3</v>
      </c>
      <c r="CB134" s="16">
        <f>(1+BE134)/(1+$BW134)-1</f>
        <v>-7.7055182536860389E-3</v>
      </c>
      <c r="CC134" s="16">
        <f>(1+BF134)/(1+$BW134)-1</f>
        <v>-1.0589322292997694E-2</v>
      </c>
      <c r="CD134" s="16">
        <f>(1+BG134)/(1+$BW134)-1</f>
        <v>-1.7360930644224615E-3</v>
      </c>
      <c r="CE134" s="16">
        <f>(1+BH134)/(1+$BW134)-1</f>
        <v>-2.0599546921058476E-3</v>
      </c>
      <c r="CF134" s="16">
        <f>(1+BI134)/(1+$BW134)-1</f>
        <v>-4.8186350073819995E-3</v>
      </c>
      <c r="CG134" s="16">
        <f>(1+BJ134)/(1+$BW134)-1</f>
        <v>-1.8434858999266668E-3</v>
      </c>
      <c r="CH134" s="16">
        <f>(1+BK134)/(1+$BW134)-1</f>
        <v>-2.2449213482873542E-3</v>
      </c>
      <c r="CI134" s="16">
        <f>(1+BL134)/(1+$BW134)-1</f>
        <v>-1.4452553890890174E-3</v>
      </c>
      <c r="CJ134" s="16">
        <f>(1+BM134)/(1+$BW134)-1</f>
        <v>-1.1829060108400347E-2</v>
      </c>
      <c r="CK134" s="16">
        <f>(1+BN134)/(1+$BW134)-1</f>
        <v>-1.1814465451439604E-2</v>
      </c>
      <c r="CL134" s="16">
        <f>(1+BO134)/(1+$BW134)-1</f>
        <v>8.7855271997905326E-4</v>
      </c>
      <c r="CM134" s="16">
        <f>(1+BP134)/(1+$BW134)-1</f>
        <v>5.6751876413008162E-4</v>
      </c>
      <c r="CN134" s="16">
        <f>(1+BQ134)/(1+$BW134)-1</f>
        <v>-3.7929685246662626E-4</v>
      </c>
      <c r="CO134" s="16">
        <f>(1+BR134)/(1+$BW134)-1</f>
        <v>-3.0367065821397698E-2</v>
      </c>
      <c r="CP134" s="16">
        <f>(1+BS134)/(1+$BW134)-1</f>
        <v>-6.1240067701762269E-2</v>
      </c>
      <c r="CQ134" s="16">
        <f>(1+BT134)/(1+$BW134)-1</f>
        <v>-3.0986798326446685E-3</v>
      </c>
      <c r="CR134" s="16">
        <f>(1+BU134)/(1+$BW134)-1</f>
        <v>-1.6657538447180431E-2</v>
      </c>
    </row>
    <row r="135" spans="1:96" x14ac:dyDescent="0.2">
      <c r="A135" s="17">
        <v>126</v>
      </c>
      <c r="B135" s="25">
        <v>218.536</v>
      </c>
      <c r="C135" s="25">
        <v>1229.3340000000001</v>
      </c>
      <c r="D135" s="25">
        <v>2093.473</v>
      </c>
      <c r="E135" s="25">
        <v>1830.069</v>
      </c>
      <c r="F135" s="25">
        <v>2404.0790000000002</v>
      </c>
      <c r="G135" s="25">
        <v>138.12200000000001</v>
      </c>
      <c r="H135" s="25">
        <v>352.41899999999998</v>
      </c>
      <c r="I135" s="25">
        <v>483.36900000000003</v>
      </c>
      <c r="J135" s="25">
        <v>109.52800000000001</v>
      </c>
      <c r="K135" s="25">
        <v>667.03899999999999</v>
      </c>
      <c r="L135" s="25">
        <v>852.07500000000005</v>
      </c>
      <c r="M135" s="25">
        <v>294.94400000000002</v>
      </c>
      <c r="N135" s="25">
        <v>347.178</v>
      </c>
      <c r="O135" s="25">
        <v>102.68899999999999</v>
      </c>
      <c r="P135" s="25">
        <v>192.929</v>
      </c>
      <c r="Q135" s="25">
        <v>256.661</v>
      </c>
      <c r="R135" s="25">
        <v>8348.57</v>
      </c>
      <c r="S135" s="25">
        <v>3902.52</v>
      </c>
      <c r="T135" s="25">
        <v>7515.68</v>
      </c>
      <c r="U135" s="25">
        <v>27821.43</v>
      </c>
      <c r="V135" s="17">
        <v>126</v>
      </c>
      <c r="W135" s="15">
        <f t="shared" si="84"/>
        <v>-1.0102533861773288E-3</v>
      </c>
      <c r="X135" s="15">
        <f>C135/C134-1</f>
        <v>-1.331462698738195E-2</v>
      </c>
      <c r="Y135" s="15">
        <f>D135/D134-1</f>
        <v>-2.7388191174229637E-2</v>
      </c>
      <c r="Z135" s="15">
        <f>E135/E134-1</f>
        <v>-1.6666603979287431E-2</v>
      </c>
      <c r="AA135" s="15">
        <f>F135/F134-1</f>
        <v>-2.5599070701731952E-2</v>
      </c>
      <c r="AB135" s="15">
        <f>G135/G134-1</f>
        <v>-9.8366821449746844E-4</v>
      </c>
      <c r="AC135" s="15">
        <f>H135/H134-1</f>
        <v>-7.6338242333793271E-3</v>
      </c>
      <c r="AD135" s="15">
        <f>I135/I134-1</f>
        <v>-1.999071425240595E-2</v>
      </c>
      <c r="AE135" s="15">
        <f>J135/J134-1</f>
        <v>-6.113417582918057E-4</v>
      </c>
      <c r="AF135" s="15">
        <f>K135/K134-1</f>
        <v>-4.6184792892167703E-3</v>
      </c>
      <c r="AG135" s="15">
        <f>L135/L134-1</f>
        <v>-1.1299435028248483E-2</v>
      </c>
      <c r="AH135" s="15">
        <f>M135/M134-1</f>
        <v>-1.5898755125805297E-2</v>
      </c>
      <c r="AI135" s="15">
        <f>N135/N134-1</f>
        <v>-1.1654786034753672E-2</v>
      </c>
      <c r="AJ135" s="15">
        <f>O135/O134-1</f>
        <v>-5.8425434539155496E-5</v>
      </c>
      <c r="AK135" s="15">
        <f>P135/P134-1</f>
        <v>9.8491524545218923E-5</v>
      </c>
      <c r="AL135" s="15">
        <f>Q135/Q134-1</f>
        <v>-5.064790356634763E-5</v>
      </c>
      <c r="AM135" s="15">
        <f>R135/R134-1</f>
        <v>3.6722402627641149E-2</v>
      </c>
      <c r="AN135" s="15">
        <f>S135/S134-1</f>
        <v>-5.5322955076537728E-3</v>
      </c>
      <c r="AO135" s="15">
        <f>T135/T134-1</f>
        <v>7.7001977675728028E-3</v>
      </c>
      <c r="AP135" s="15">
        <f>U135/U134-1</f>
        <v>4.8803814403686641E-2</v>
      </c>
      <c r="AQ135" s="17">
        <v>126</v>
      </c>
      <c r="AR135" s="25">
        <v>1</v>
      </c>
      <c r="AS135" s="26">
        <v>0.90359999999999996</v>
      </c>
      <c r="AT135" s="26">
        <v>0.76090000000000002</v>
      </c>
      <c r="AU135" s="25">
        <v>121.7</v>
      </c>
      <c r="AV135" s="17">
        <v>126</v>
      </c>
      <c r="AW135" s="15">
        <f t="shared" si="85"/>
        <v>0</v>
      </c>
      <c r="AX135" s="15">
        <f t="shared" si="86"/>
        <v>-1.3501549358123088E-2</v>
      </c>
      <c r="AY135" s="15">
        <f t="shared" si="87"/>
        <v>-2.0370613746878763E-2</v>
      </c>
      <c r="AZ135" s="15">
        <f t="shared" si="88"/>
        <v>-5.5053410024650806E-2</v>
      </c>
      <c r="BA135" s="17">
        <v>126</v>
      </c>
      <c r="BB135" s="16" cm="1">
        <f t="array" ref="BB135">(1+W135)*(1+INDEX(fx_rets,$BA135,BB$7))-1</f>
        <v>-1.0102533861773288E-3</v>
      </c>
      <c r="BC135" s="16" cm="1">
        <f t="array" ref="BC135">(1+X135)*(1+INDEX(fx_rets,$BA135,BC$7))-1</f>
        <v>-1.331462698738195E-2</v>
      </c>
      <c r="BD135" s="16" cm="1">
        <f t="array" ref="BD135">(1+Y135)*(1+INDEX(fx_rets,$BA135,BD$7))-1</f>
        <v>-2.7388191174229637E-2</v>
      </c>
      <c r="BE135" s="16" cm="1">
        <f t="array" ref="BE135">(1+Z135)*(1+INDEX(fx_rets,$BA135,BE$7))-1</f>
        <v>-1.6666603979287431E-2</v>
      </c>
      <c r="BF135" s="16" cm="1">
        <f t="array" ref="BF135">(1+AA135)*(1+INDEX(fx_rets,$BA135,BF$7))-1</f>
        <v>-2.5599070701731952E-2</v>
      </c>
      <c r="BG135" s="16" cm="1">
        <f t="array" ref="BG135">(1+AB135)*(1+INDEX(fx_rets,$BA135,BG$7))-1</f>
        <v>-1.4471936527670537E-2</v>
      </c>
      <c r="BH135" s="16" cm="1">
        <f t="array" ref="BH135">(1+AC135)*(1+INDEX(fx_rets,$BA135,BH$7))-1</f>
        <v>-2.1032305136824192E-2</v>
      </c>
      <c r="BI135" s="16" cm="1">
        <f t="array" ref="BI135">(1+AD135)*(1+INDEX(fx_rets,$BA135,BI$7))-1</f>
        <v>-3.3222357995346008E-2</v>
      </c>
      <c r="BJ135" s="16" cm="1">
        <f t="array" ref="BJ135">(1+AE135)*(1+INDEX(fx_rets,$BA135,BJ$7))-1</f>
        <v>-2.0969502098345028E-2</v>
      </c>
      <c r="BK135" s="16" cm="1">
        <f t="array" ref="BK135">(1+AF135)*(1+INDEX(fx_rets,$BA135,BK$7))-1</f>
        <v>-2.4895011778396925E-2</v>
      </c>
      <c r="BL135" s="16" cm="1">
        <f t="array" ref="BL135">(1+AG135)*(1+INDEX(fx_rets,$BA135,BL$7))-1</f>
        <v>-3.1439872348608899E-2</v>
      </c>
      <c r="BM135" s="16" cm="1">
        <f t="array" ref="BM135">(1+AH135)*(1+INDEX(fx_rets,$BA135,BM$7))-1</f>
        <v>-3.5945501472960051E-2</v>
      </c>
      <c r="BN135" s="16" cm="1">
        <f t="array" ref="BN135">(1+AI135)*(1+INDEX(fx_rets,$BA135,BN$7))-1</f>
        <v>-3.1787984637015931E-2</v>
      </c>
      <c r="BO135" s="16" cm="1">
        <f t="array" ref="BO135">(1+AJ135)*(1+INDEX(fx_rets,$BA135,BO$7))-1</f>
        <v>-5.5108618939786358E-2</v>
      </c>
      <c r="BP135" s="16" cm="1">
        <f t="array" ref="BP135">(1+AK135)*(1+INDEX(fx_rets,$BA135,BP$7))-1</f>
        <v>-5.4960340794390383E-2</v>
      </c>
      <c r="BQ135" s="16" cm="1">
        <f t="array" ref="BQ135">(1+AL135)*(1+INDEX(fx_rets,$BA135,BQ$7))-1</f>
        <v>-5.5101269588415214E-2</v>
      </c>
      <c r="BR135" s="16" cm="1">
        <f t="array" ref="BR135">(1+AM135)*(1+INDEX(fx_rets,$BA135,BR$7))-1</f>
        <v>3.6722402627641149E-2</v>
      </c>
      <c r="BS135" s="16" cm="1">
        <f t="array" ref="BS135">(1+AN135)*(1+INDEX(fx_rets,$BA135,BS$7))-1</f>
        <v>-1.8959150304916572E-2</v>
      </c>
      <c r="BT135" s="16" cm="1">
        <f t="array" ref="BT135">(1+AO135)*(1+INDEX(fx_rets,$BA135,BT$7))-1</f>
        <v>-1.2827273733803768E-2</v>
      </c>
      <c r="BU135" s="16" cm="1">
        <f t="array" ref="BU135">(1+AP135)*(1+INDEX(fx_rets,$BA135,BU$7))-1</f>
        <v>-8.9364120260972957E-3</v>
      </c>
      <c r="BV135" s="17">
        <v>126</v>
      </c>
      <c r="BW135" s="15">
        <f>SUMPRODUCT(base_fx_wts,AW135:AZ135)</f>
        <v>0</v>
      </c>
      <c r="BX135" s="17">
        <v>126</v>
      </c>
      <c r="BY135" s="16">
        <f>(1+BB135)/(1+$BW135)-1</f>
        <v>-1.0102533861773288E-3</v>
      </c>
      <c r="BZ135" s="16">
        <f>(1+BC135)/(1+$BW135)-1</f>
        <v>-1.331462698738195E-2</v>
      </c>
      <c r="CA135" s="16">
        <f>(1+BD135)/(1+$BW135)-1</f>
        <v>-2.7388191174229637E-2</v>
      </c>
      <c r="CB135" s="16">
        <f>(1+BE135)/(1+$BW135)-1</f>
        <v>-1.6666603979287431E-2</v>
      </c>
      <c r="CC135" s="16">
        <f>(1+BF135)/(1+$BW135)-1</f>
        <v>-2.5599070701731952E-2</v>
      </c>
      <c r="CD135" s="16">
        <f>(1+BG135)/(1+$BW135)-1</f>
        <v>-1.4471936527670537E-2</v>
      </c>
      <c r="CE135" s="16">
        <f>(1+BH135)/(1+$BW135)-1</f>
        <v>-2.1032305136824192E-2</v>
      </c>
      <c r="CF135" s="16">
        <f>(1+BI135)/(1+$BW135)-1</f>
        <v>-3.3222357995346008E-2</v>
      </c>
      <c r="CG135" s="16">
        <f>(1+BJ135)/(1+$BW135)-1</f>
        <v>-2.0969502098345028E-2</v>
      </c>
      <c r="CH135" s="16">
        <f>(1+BK135)/(1+$BW135)-1</f>
        <v>-2.4895011778396925E-2</v>
      </c>
      <c r="CI135" s="16">
        <f>(1+BL135)/(1+$BW135)-1</f>
        <v>-3.1439872348608899E-2</v>
      </c>
      <c r="CJ135" s="16">
        <f>(1+BM135)/(1+$BW135)-1</f>
        <v>-3.5945501472960051E-2</v>
      </c>
      <c r="CK135" s="16">
        <f>(1+BN135)/(1+$BW135)-1</f>
        <v>-3.1787984637015931E-2</v>
      </c>
      <c r="CL135" s="16">
        <f>(1+BO135)/(1+$BW135)-1</f>
        <v>-5.5108618939786358E-2</v>
      </c>
      <c r="CM135" s="16">
        <f>(1+BP135)/(1+$BW135)-1</f>
        <v>-5.4960340794390383E-2</v>
      </c>
      <c r="CN135" s="16">
        <f>(1+BQ135)/(1+$BW135)-1</f>
        <v>-5.5101269588415214E-2</v>
      </c>
      <c r="CO135" s="16">
        <f>(1+BR135)/(1+$BW135)-1</f>
        <v>3.6722402627641149E-2</v>
      </c>
      <c r="CP135" s="16">
        <f>(1+BS135)/(1+$BW135)-1</f>
        <v>-1.8959150304916572E-2</v>
      </c>
      <c r="CQ135" s="16">
        <f>(1+BT135)/(1+$BW135)-1</f>
        <v>-1.2827273733803768E-2</v>
      </c>
      <c r="CR135" s="16">
        <f>(1+BU135)/(1+$BW135)-1</f>
        <v>-8.9364120260972957E-3</v>
      </c>
    </row>
    <row r="136" spans="1:96" x14ac:dyDescent="0.2">
      <c r="A136" s="17">
        <v>127</v>
      </c>
      <c r="B136" s="25">
        <v>218.45099999999999</v>
      </c>
      <c r="C136" s="25">
        <v>1223.4939999999999</v>
      </c>
      <c r="D136" s="25">
        <v>2063.2460000000001</v>
      </c>
      <c r="E136" s="25">
        <v>1816.7280000000001</v>
      </c>
      <c r="F136" s="25">
        <v>2356.6570000000002</v>
      </c>
      <c r="G136" s="25">
        <v>137.97300000000001</v>
      </c>
      <c r="H136" s="25">
        <v>350.39600000000002</v>
      </c>
      <c r="I136" s="25">
        <v>477.56900000000002</v>
      </c>
      <c r="J136" s="25">
        <v>109.458</v>
      </c>
      <c r="K136" s="25">
        <v>664.77300000000002</v>
      </c>
      <c r="L136" s="25">
        <v>845.16700000000003</v>
      </c>
      <c r="M136" s="25">
        <v>293.24799999999999</v>
      </c>
      <c r="N136" s="25">
        <v>342.09100000000001</v>
      </c>
      <c r="O136" s="25">
        <v>102.696</v>
      </c>
      <c r="P136" s="25">
        <v>193.001</v>
      </c>
      <c r="Q136" s="25">
        <v>256.93799999999999</v>
      </c>
      <c r="R136" s="25">
        <v>7618.67</v>
      </c>
      <c r="S136" s="25">
        <v>3802.86</v>
      </c>
      <c r="T136" s="25">
        <v>7544.55</v>
      </c>
      <c r="U136" s="25">
        <v>26847.9</v>
      </c>
      <c r="V136" s="17">
        <v>127</v>
      </c>
      <c r="W136" s="15">
        <f t="shared" si="84"/>
        <v>-3.8895193469268285E-4</v>
      </c>
      <c r="X136" s="15">
        <f>C136/C135-1</f>
        <v>-4.7505397231347724E-3</v>
      </c>
      <c r="Y136" s="15">
        <f>D136/D135-1</f>
        <v>-1.443868633605494E-2</v>
      </c>
      <c r="Z136" s="15">
        <f>E136/E135-1</f>
        <v>-7.2898890697563612E-3</v>
      </c>
      <c r="AA136" s="15">
        <f>F136/F135-1</f>
        <v>-1.97256412954816E-2</v>
      </c>
      <c r="AB136" s="15">
        <f>G136/G135-1</f>
        <v>-1.0787564616787648E-3</v>
      </c>
      <c r="AC136" s="15">
        <f>H136/H135-1</f>
        <v>-5.7403261458660593E-3</v>
      </c>
      <c r="AD136" s="15">
        <f>I136/I135-1</f>
        <v>-1.1999114548098877E-2</v>
      </c>
      <c r="AE136" s="15">
        <f>J136/J135-1</f>
        <v>-6.3910598203209545E-4</v>
      </c>
      <c r="AF136" s="15">
        <f>K136/K135-1</f>
        <v>-3.3971027181318725E-3</v>
      </c>
      <c r="AG136" s="15">
        <f>L136/L135-1</f>
        <v>-8.1072675527389393E-3</v>
      </c>
      <c r="AH136" s="15">
        <f>M136/M135-1</f>
        <v>-5.7502441141370486E-3</v>
      </c>
      <c r="AI136" s="15">
        <f>N136/N135-1</f>
        <v>-1.4652426132992225E-2</v>
      </c>
      <c r="AJ136" s="15">
        <f>O136/O135-1</f>
        <v>6.8166989648510423E-5</v>
      </c>
      <c r="AK136" s="15">
        <f>P136/P135-1</f>
        <v>3.7319428390758524E-4</v>
      </c>
      <c r="AL136" s="15">
        <f>Q136/Q135-1</f>
        <v>1.0792446066989481E-3</v>
      </c>
      <c r="AM136" s="15">
        <f>R136/R135-1</f>
        <v>-8.7428146377164007E-2</v>
      </c>
      <c r="AN136" s="15">
        <f>S136/S135-1</f>
        <v>-2.5537345100089093E-2</v>
      </c>
      <c r="AO136" s="15">
        <f>T136/T135-1</f>
        <v>3.8413024503438642E-3</v>
      </c>
      <c r="AP136" s="15">
        <f>U136/U135-1</f>
        <v>-3.499209062941766E-2</v>
      </c>
      <c r="AQ136" s="17">
        <v>127</v>
      </c>
      <c r="AR136" s="25">
        <v>1</v>
      </c>
      <c r="AS136" s="26">
        <v>0.94850000000000001</v>
      </c>
      <c r="AT136" s="26">
        <v>0.79530000000000001</v>
      </c>
      <c r="AU136" s="25">
        <v>129.69999999999999</v>
      </c>
      <c r="AV136" s="17">
        <v>127</v>
      </c>
      <c r="AW136" s="15">
        <f t="shared" si="85"/>
        <v>0</v>
      </c>
      <c r="AX136" s="15">
        <f t="shared" si="86"/>
        <v>-4.733790195044818E-2</v>
      </c>
      <c r="AY136" s="15">
        <f t="shared" si="87"/>
        <v>-4.3254117942914561E-2</v>
      </c>
      <c r="AZ136" s="15">
        <f t="shared" si="88"/>
        <v>-6.1680801850423905E-2</v>
      </c>
      <c r="BA136" s="17">
        <v>127</v>
      </c>
      <c r="BB136" s="16" cm="1">
        <f t="array" ref="BB136">(1+W136)*(1+INDEX(fx_rets,$BA136,BB$7))-1</f>
        <v>-3.8895193469268285E-4</v>
      </c>
      <c r="BC136" s="16" cm="1">
        <f t="array" ref="BC136">(1+X136)*(1+INDEX(fx_rets,$BA136,BC$7))-1</f>
        <v>-4.7505397231347724E-3</v>
      </c>
      <c r="BD136" s="16" cm="1">
        <f t="array" ref="BD136">(1+Y136)*(1+INDEX(fx_rets,$BA136,BD$7))-1</f>
        <v>-1.443868633605494E-2</v>
      </c>
      <c r="BE136" s="16" cm="1">
        <f t="array" ref="BE136">(1+Z136)*(1+INDEX(fx_rets,$BA136,BE$7))-1</f>
        <v>-7.2898890697563612E-3</v>
      </c>
      <c r="BF136" s="16" cm="1">
        <f t="array" ref="BF136">(1+AA136)*(1+INDEX(fx_rets,$BA136,BF$7))-1</f>
        <v>-1.97256412954816E-2</v>
      </c>
      <c r="BG136" s="16" cm="1">
        <f t="array" ref="BG136">(1+AB136)*(1+INDEX(fx_rets,$BA136,BG$7))-1</f>
        <v>-4.836559234451554E-2</v>
      </c>
      <c r="BH136" s="16" cm="1">
        <f t="array" ref="BH136">(1+AC136)*(1+INDEX(fx_rets,$BA136,BH$7))-1</f>
        <v>-5.2806493100057583E-2</v>
      </c>
      <c r="BI136" s="16" cm="1">
        <f t="array" ref="BI136">(1+AD136)*(1+INDEX(fx_rets,$BA136,BI$7))-1</f>
        <v>-5.8769003590576907E-2</v>
      </c>
      <c r="BJ136" s="16" cm="1">
        <f t="array" ref="BJ136">(1+AE136)*(1+INDEX(fx_rets,$BA136,BJ$7))-1</f>
        <v>-4.3865579959421863E-2</v>
      </c>
      <c r="BK136" s="16" cm="1">
        <f t="array" ref="BK136">(1+AF136)*(1+INDEX(fx_rets,$BA136,BK$7))-1</f>
        <v>-4.6504281979412143E-2</v>
      </c>
      <c r="BL136" s="16" cm="1">
        <f t="array" ref="BL136">(1+AG136)*(1+INDEX(fx_rets,$BA136,BL$7))-1</f>
        <v>-5.1010712788732593E-2</v>
      </c>
      <c r="BM136" s="16" cm="1">
        <f t="array" ref="BM136">(1+AH136)*(1+INDEX(fx_rets,$BA136,BM$7))-1</f>
        <v>-4.8755640319938176E-2</v>
      </c>
      <c r="BN136" s="16" cm="1">
        <f t="array" ref="BN136">(1+AI136)*(1+INDEX(fx_rets,$BA136,BN$7))-1</f>
        <v>-5.7272766307800538E-2</v>
      </c>
      <c r="BO136" s="16" cm="1">
        <f t="array" ref="BO136">(1+AJ136)*(1+INDEX(fx_rets,$BA136,BO$7))-1</f>
        <v>-6.1616839455356676E-2</v>
      </c>
      <c r="BP136" s="16" cm="1">
        <f t="array" ref="BP136">(1+AK136)*(1+INDEX(fx_rets,$BA136,BP$7))-1</f>
        <v>-6.133062648919374E-2</v>
      </c>
      <c r="BQ136" s="16" cm="1">
        <f t="array" ref="BQ136">(1+AL136)*(1+INDEX(fx_rets,$BA136,BQ$7))-1</f>
        <v>-6.066812591645887E-2</v>
      </c>
      <c r="BR136" s="16" cm="1">
        <f t="array" ref="BR136">(1+AM136)*(1+INDEX(fx_rets,$BA136,BR$7))-1</f>
        <v>-8.7428146377164007E-2</v>
      </c>
      <c r="BS136" s="16" cm="1">
        <f t="array" ref="BS136">(1+AN136)*(1+INDEX(fx_rets,$BA136,BS$7))-1</f>
        <v>-7.1666362712114462E-2</v>
      </c>
      <c r="BT136" s="16" cm="1">
        <f t="array" ref="BT136">(1+AO136)*(1+INDEX(fx_rets,$BA136,BT$7))-1</f>
        <v>-3.9578967641812235E-2</v>
      </c>
      <c r="BU136" s="16" cm="1">
        <f t="array" ref="BU136">(1+AP136)*(1+INDEX(fx_rets,$BA136,BU$7))-1</f>
        <v>-9.4514552271396379E-2</v>
      </c>
      <c r="BV136" s="17">
        <v>127</v>
      </c>
      <c r="BW136" s="15">
        <f>SUMPRODUCT(base_fx_wts,AW136:AZ136)</f>
        <v>0</v>
      </c>
      <c r="BX136" s="17">
        <v>127</v>
      </c>
      <c r="BY136" s="16">
        <f>(1+BB136)/(1+$BW136)-1</f>
        <v>-3.8895193469268285E-4</v>
      </c>
      <c r="BZ136" s="16">
        <f>(1+BC136)/(1+$BW136)-1</f>
        <v>-4.7505397231347724E-3</v>
      </c>
      <c r="CA136" s="16">
        <f>(1+BD136)/(1+$BW136)-1</f>
        <v>-1.443868633605494E-2</v>
      </c>
      <c r="CB136" s="16">
        <f>(1+BE136)/(1+$BW136)-1</f>
        <v>-7.2898890697563612E-3</v>
      </c>
      <c r="CC136" s="16">
        <f>(1+BF136)/(1+$BW136)-1</f>
        <v>-1.97256412954816E-2</v>
      </c>
      <c r="CD136" s="16">
        <f>(1+BG136)/(1+$BW136)-1</f>
        <v>-4.836559234451554E-2</v>
      </c>
      <c r="CE136" s="16">
        <f>(1+BH136)/(1+$BW136)-1</f>
        <v>-5.2806493100057583E-2</v>
      </c>
      <c r="CF136" s="16">
        <f>(1+BI136)/(1+$BW136)-1</f>
        <v>-5.8769003590576907E-2</v>
      </c>
      <c r="CG136" s="16">
        <f>(1+BJ136)/(1+$BW136)-1</f>
        <v>-4.3865579959421863E-2</v>
      </c>
      <c r="CH136" s="16">
        <f>(1+BK136)/(1+$BW136)-1</f>
        <v>-4.6504281979412143E-2</v>
      </c>
      <c r="CI136" s="16">
        <f>(1+BL136)/(1+$BW136)-1</f>
        <v>-5.1010712788732593E-2</v>
      </c>
      <c r="CJ136" s="16">
        <f>(1+BM136)/(1+$BW136)-1</f>
        <v>-4.8755640319938176E-2</v>
      </c>
      <c r="CK136" s="16">
        <f>(1+BN136)/(1+$BW136)-1</f>
        <v>-5.7272766307800538E-2</v>
      </c>
      <c r="CL136" s="16">
        <f>(1+BO136)/(1+$BW136)-1</f>
        <v>-6.1616839455356676E-2</v>
      </c>
      <c r="CM136" s="16">
        <f>(1+BP136)/(1+$BW136)-1</f>
        <v>-6.133062648919374E-2</v>
      </c>
      <c r="CN136" s="16">
        <f>(1+BQ136)/(1+$BW136)-1</f>
        <v>-6.066812591645887E-2</v>
      </c>
      <c r="CO136" s="16">
        <f>(1+BR136)/(1+$BW136)-1</f>
        <v>-8.7428146377164007E-2</v>
      </c>
      <c r="CP136" s="16">
        <f>(1+BS136)/(1+$BW136)-1</f>
        <v>-7.1666362712114462E-2</v>
      </c>
      <c r="CQ136" s="16">
        <f>(1+BT136)/(1+$BW136)-1</f>
        <v>-3.9578967641812235E-2</v>
      </c>
      <c r="CR136" s="16">
        <f>(1+BU136)/(1+$BW136)-1</f>
        <v>-9.4514552271396379E-2</v>
      </c>
    </row>
    <row r="137" spans="1:96" x14ac:dyDescent="0.2">
      <c r="A137" s="17">
        <v>128</v>
      </c>
      <c r="B137" s="25">
        <v>218.73699999999999</v>
      </c>
      <c r="C137" s="25">
        <v>1230.26</v>
      </c>
      <c r="D137" s="25">
        <v>2077.8919999999998</v>
      </c>
      <c r="E137" s="25">
        <v>1827.2159999999999</v>
      </c>
      <c r="F137" s="25">
        <v>2372.61</v>
      </c>
      <c r="G137" s="25">
        <v>137.84700000000001</v>
      </c>
      <c r="H137" s="25">
        <v>349.62799999999999</v>
      </c>
      <c r="I137" s="25">
        <v>475.197</v>
      </c>
      <c r="J137" s="25">
        <v>109.53400000000001</v>
      </c>
      <c r="K137" s="25">
        <v>665.52700000000004</v>
      </c>
      <c r="L137" s="25">
        <v>846.61699999999996</v>
      </c>
      <c r="M137" s="25">
        <v>293.399</v>
      </c>
      <c r="N137" s="25">
        <v>342.19900000000001</v>
      </c>
      <c r="O137" s="25">
        <v>102.685</v>
      </c>
      <c r="P137" s="25">
        <v>193.012</v>
      </c>
      <c r="Q137" s="25">
        <v>256.94799999999998</v>
      </c>
      <c r="R137" s="25">
        <v>7628.57</v>
      </c>
      <c r="S137" s="25">
        <v>3789.21</v>
      </c>
      <c r="T137" s="25">
        <v>7607.66</v>
      </c>
      <c r="U137" s="25">
        <v>27279.8</v>
      </c>
      <c r="V137" s="17">
        <v>128</v>
      </c>
      <c r="W137" s="15">
        <f t="shared" si="84"/>
        <v>1.3092180855203139E-3</v>
      </c>
      <c r="X137" s="15">
        <f>C137/C136-1</f>
        <v>5.530063898964821E-3</v>
      </c>
      <c r="Y137" s="15">
        <f>D137/D136-1</f>
        <v>7.0985233946896376E-3</v>
      </c>
      <c r="Z137" s="15">
        <f>E137/E136-1</f>
        <v>5.7730161036764205E-3</v>
      </c>
      <c r="AA137" s="15">
        <f>F137/F136-1</f>
        <v>6.7693346974124768E-3</v>
      </c>
      <c r="AB137" s="15">
        <f>G137/G136-1</f>
        <v>-9.1322215216027569E-4</v>
      </c>
      <c r="AC137" s="15">
        <f>H137/H136-1</f>
        <v>-2.1918058425325349E-3</v>
      </c>
      <c r="AD137" s="15">
        <f>I137/I136-1</f>
        <v>-4.9668215482998601E-3</v>
      </c>
      <c r="AE137" s="15">
        <f>J137/J136-1</f>
        <v>6.9433024539100607E-4</v>
      </c>
      <c r="AF137" s="15">
        <f>K137/K136-1</f>
        <v>1.1342217569005886E-3</v>
      </c>
      <c r="AG137" s="15">
        <f>L137/L136-1</f>
        <v>1.7156372645878992E-3</v>
      </c>
      <c r="AH137" s="15">
        <f>M137/M136-1</f>
        <v>5.1492252291573948E-4</v>
      </c>
      <c r="AI137" s="15">
        <f>N137/N136-1</f>
        <v>3.1570547018189288E-4</v>
      </c>
      <c r="AJ137" s="15">
        <f>O137/O136-1</f>
        <v>-1.0711225364179455E-4</v>
      </c>
      <c r="AK137" s="15">
        <f>P137/P136-1</f>
        <v>5.699452334440025E-5</v>
      </c>
      <c r="AL137" s="15">
        <f>Q137/Q136-1</f>
        <v>3.8919895071876098E-5</v>
      </c>
      <c r="AM137" s="15">
        <f>R137/R136-1</f>
        <v>1.29943940346533E-3</v>
      </c>
      <c r="AN137" s="15">
        <f>S137/S136-1</f>
        <v>-3.5894037645350929E-3</v>
      </c>
      <c r="AO137" s="15">
        <f>T137/T136-1</f>
        <v>8.3649786932289416E-3</v>
      </c>
      <c r="AP137" s="15">
        <f>U137/U136-1</f>
        <v>1.6086919274878042E-2</v>
      </c>
      <c r="AQ137" s="17">
        <v>128</v>
      </c>
      <c r="AR137" s="25">
        <v>1</v>
      </c>
      <c r="AS137" s="26">
        <v>0.93169999999999997</v>
      </c>
      <c r="AT137" s="26">
        <v>0.79349999999999998</v>
      </c>
      <c r="AU137" s="25">
        <v>128.66999999999999</v>
      </c>
      <c r="AV137" s="17">
        <v>128</v>
      </c>
      <c r="AW137" s="15">
        <f t="shared" si="85"/>
        <v>0</v>
      </c>
      <c r="AX137" s="15">
        <f t="shared" si="86"/>
        <v>1.8031555221637907E-2</v>
      </c>
      <c r="AY137" s="15">
        <f t="shared" si="87"/>
        <v>2.2684310018903364E-3</v>
      </c>
      <c r="AZ137" s="15">
        <f t="shared" si="88"/>
        <v>8.0049739644050266E-3</v>
      </c>
      <c r="BA137" s="17">
        <v>128</v>
      </c>
      <c r="BB137" s="16" cm="1">
        <f t="array" ref="BB137">(1+W137)*(1+INDEX(fx_rets,$BA137,BB$7))-1</f>
        <v>1.3092180855203139E-3</v>
      </c>
      <c r="BC137" s="16" cm="1">
        <f t="array" ref="BC137">(1+X137)*(1+INDEX(fx_rets,$BA137,BC$7))-1</f>
        <v>5.530063898964821E-3</v>
      </c>
      <c r="BD137" s="16" cm="1">
        <f t="array" ref="BD137">(1+Y137)*(1+INDEX(fx_rets,$BA137,BD$7))-1</f>
        <v>7.0985233946896376E-3</v>
      </c>
      <c r="BE137" s="16" cm="1">
        <f t="array" ref="BE137">(1+Z137)*(1+INDEX(fx_rets,$BA137,BE$7))-1</f>
        <v>5.7730161036764205E-3</v>
      </c>
      <c r="BF137" s="16" cm="1">
        <f t="array" ref="BF137">(1+AA137)*(1+INDEX(fx_rets,$BA137,BF$7))-1</f>
        <v>6.7693346974124768E-3</v>
      </c>
      <c r="BG137" s="16" cm="1">
        <f t="array" ref="BG137">(1+AB137)*(1+INDEX(fx_rets,$BA137,BG$7))-1</f>
        <v>1.7101866253811382E-2</v>
      </c>
      <c r="BH137" s="16" cm="1">
        <f t="array" ref="BH137">(1+AC137)*(1+INDEX(fx_rets,$BA137,BH$7))-1</f>
        <v>1.5800227711020742E-2</v>
      </c>
      <c r="BI137" s="16" cm="1">
        <f t="array" ref="BI137">(1+AD137)*(1+INDEX(fx_rets,$BA137,BI$7))-1</f>
        <v>1.2975174156313773E-2</v>
      </c>
      <c r="BJ137" s="16" cm="1">
        <f t="array" ref="BJ137">(1+AE137)*(1+INDEX(fx_rets,$BA137,BJ$7))-1</f>
        <v>2.9643362875355628E-3</v>
      </c>
      <c r="BK137" s="16" cm="1">
        <f t="array" ref="BK137">(1+AF137)*(1+INDEX(fx_rets,$BA137,BK$7))-1</f>
        <v>3.4052256625873856E-3</v>
      </c>
      <c r="BL137" s="16" cm="1">
        <f t="array" ref="BL137">(1+AG137)*(1+INDEX(fx_rets,$BA137,BL$7))-1</f>
        <v>3.9879600712371399E-3</v>
      </c>
      <c r="BM137" s="16" cm="1">
        <f t="array" ref="BM137">(1+AH137)*(1+INDEX(fx_rets,$BA137,BM$7))-1</f>
        <v>2.7845215910207166E-3</v>
      </c>
      <c r="BN137" s="16" cm="1">
        <f t="array" ref="BN137">(1+AI137)*(1+INDEX(fx_rets,$BA137,BN$7))-1</f>
        <v>2.5848526281482265E-3</v>
      </c>
      <c r="BO137" s="16" cm="1">
        <f t="array" ref="BO137">(1+AJ137)*(1+INDEX(fx_rets,$BA137,BO$7))-1</f>
        <v>7.8970042799615392E-3</v>
      </c>
      <c r="BP137" s="16" cm="1">
        <f t="array" ref="BP137">(1+AK137)*(1+INDEX(fx_rets,$BA137,BP$7))-1</f>
        <v>8.0624247274250216E-3</v>
      </c>
      <c r="BQ137" s="16" cm="1">
        <f t="array" ref="BQ137">(1+AL137)*(1+INDEX(fx_rets,$BA137,BQ$7))-1</f>
        <v>8.0442054122236151E-3</v>
      </c>
      <c r="BR137" s="16" cm="1">
        <f t="array" ref="BR137">(1+AM137)*(1+INDEX(fx_rets,$BA137,BR$7))-1</f>
        <v>1.29943940346533E-3</v>
      </c>
      <c r="BS137" s="16" cm="1">
        <f t="array" ref="BS137">(1+AN137)*(1+INDEX(fx_rets,$BA137,BS$7))-1</f>
        <v>1.4377428924909896E-2</v>
      </c>
      <c r="BT137" s="16" cm="1">
        <f t="array" ref="BT137">(1+AO137)*(1+INDEX(fx_rets,$BA137,BT$7))-1</f>
        <v>1.0652385072117188E-2</v>
      </c>
      <c r="BU137" s="16" cm="1">
        <f t="array" ref="BU137">(1+AP137)*(1+INDEX(fx_rets,$BA137,BU$7))-1</f>
        <v>2.4220668609245877E-2</v>
      </c>
      <c r="BV137" s="17">
        <v>128</v>
      </c>
      <c r="BW137" s="15">
        <f>SUMPRODUCT(base_fx_wts,AW137:AZ137)</f>
        <v>0</v>
      </c>
      <c r="BX137" s="17">
        <v>128</v>
      </c>
      <c r="BY137" s="16">
        <f>(1+BB137)/(1+$BW137)-1</f>
        <v>1.3092180855203139E-3</v>
      </c>
      <c r="BZ137" s="16">
        <f>(1+BC137)/(1+$BW137)-1</f>
        <v>5.530063898964821E-3</v>
      </c>
      <c r="CA137" s="16">
        <f>(1+BD137)/(1+$BW137)-1</f>
        <v>7.0985233946896376E-3</v>
      </c>
      <c r="CB137" s="16">
        <f>(1+BE137)/(1+$BW137)-1</f>
        <v>5.7730161036764205E-3</v>
      </c>
      <c r="CC137" s="16">
        <f>(1+BF137)/(1+$BW137)-1</f>
        <v>6.7693346974124768E-3</v>
      </c>
      <c r="CD137" s="16">
        <f>(1+BG137)/(1+$BW137)-1</f>
        <v>1.7101866253811382E-2</v>
      </c>
      <c r="CE137" s="16">
        <f>(1+BH137)/(1+$BW137)-1</f>
        <v>1.5800227711020742E-2</v>
      </c>
      <c r="CF137" s="16">
        <f>(1+BI137)/(1+$BW137)-1</f>
        <v>1.2975174156313773E-2</v>
      </c>
      <c r="CG137" s="16">
        <f>(1+BJ137)/(1+$BW137)-1</f>
        <v>2.9643362875355628E-3</v>
      </c>
      <c r="CH137" s="16">
        <f>(1+BK137)/(1+$BW137)-1</f>
        <v>3.4052256625873856E-3</v>
      </c>
      <c r="CI137" s="16">
        <f>(1+BL137)/(1+$BW137)-1</f>
        <v>3.9879600712371399E-3</v>
      </c>
      <c r="CJ137" s="16">
        <f>(1+BM137)/(1+$BW137)-1</f>
        <v>2.7845215910207166E-3</v>
      </c>
      <c r="CK137" s="16">
        <f>(1+BN137)/(1+$BW137)-1</f>
        <v>2.5848526281482265E-3</v>
      </c>
      <c r="CL137" s="16">
        <f>(1+BO137)/(1+$BW137)-1</f>
        <v>7.8970042799615392E-3</v>
      </c>
      <c r="CM137" s="16">
        <f>(1+BP137)/(1+$BW137)-1</f>
        <v>8.0624247274250216E-3</v>
      </c>
      <c r="CN137" s="16">
        <f>(1+BQ137)/(1+$BW137)-1</f>
        <v>8.0442054122236151E-3</v>
      </c>
      <c r="CO137" s="16">
        <f>(1+BR137)/(1+$BW137)-1</f>
        <v>1.29943940346533E-3</v>
      </c>
      <c r="CP137" s="16">
        <f>(1+BS137)/(1+$BW137)-1</f>
        <v>1.4377428924909896E-2</v>
      </c>
      <c r="CQ137" s="16">
        <f>(1+BT137)/(1+$BW137)-1</f>
        <v>1.0652385072117188E-2</v>
      </c>
      <c r="CR137" s="16">
        <f>(1+BU137)/(1+$BW137)-1</f>
        <v>2.4220668609245877E-2</v>
      </c>
    </row>
    <row r="138" spans="1:96" x14ac:dyDescent="0.2">
      <c r="A138" s="17">
        <v>129</v>
      </c>
      <c r="B138" s="25">
        <v>218.30099999999999</v>
      </c>
      <c r="C138" s="25">
        <v>1223.146</v>
      </c>
      <c r="D138" s="25">
        <v>2065.6819999999998</v>
      </c>
      <c r="E138" s="25">
        <v>1811.57</v>
      </c>
      <c r="F138" s="25">
        <v>2336.8209999999999</v>
      </c>
      <c r="G138" s="25">
        <v>137.70500000000001</v>
      </c>
      <c r="H138" s="25">
        <v>348.45800000000003</v>
      </c>
      <c r="I138" s="25">
        <v>471.93599999999998</v>
      </c>
      <c r="J138" s="25">
        <v>109.59699999999999</v>
      </c>
      <c r="K138" s="25">
        <v>663.08799999999997</v>
      </c>
      <c r="L138" s="25">
        <v>840.23400000000004</v>
      </c>
      <c r="M138" s="25">
        <v>290.16500000000002</v>
      </c>
      <c r="N138" s="25">
        <v>334.08300000000003</v>
      </c>
      <c r="O138" s="25">
        <v>102.69</v>
      </c>
      <c r="P138" s="25">
        <v>193.017</v>
      </c>
      <c r="Q138" s="25">
        <v>256.91899999999998</v>
      </c>
      <c r="R138" s="25">
        <v>6995.73</v>
      </c>
      <c r="S138" s="25">
        <v>3454.86</v>
      </c>
      <c r="T138" s="25">
        <v>7169.28</v>
      </c>
      <c r="U138" s="25">
        <v>26393.040000000001</v>
      </c>
      <c r="V138" s="17">
        <v>129</v>
      </c>
      <c r="W138" s="15">
        <f t="shared" si="84"/>
        <v>-1.9932613138152755E-3</v>
      </c>
      <c r="X138" s="15">
        <f>C138/C137-1</f>
        <v>-5.7825175166225096E-3</v>
      </c>
      <c r="Y138" s="15">
        <f>D138/D137-1</f>
        <v>-5.8761475572358668E-3</v>
      </c>
      <c r="Z138" s="15">
        <f>E138/E137-1</f>
        <v>-8.5627533909510278E-3</v>
      </c>
      <c r="AA138" s="15">
        <f>F138/F137-1</f>
        <v>-1.508423213254606E-2</v>
      </c>
      <c r="AB138" s="15">
        <f>G138/G137-1</f>
        <v>-1.0301276052434583E-3</v>
      </c>
      <c r="AC138" s="15">
        <f>H138/H137-1</f>
        <v>-3.3464139027765682E-3</v>
      </c>
      <c r="AD138" s="15">
        <f>I138/I137-1</f>
        <v>-6.8624170607137769E-3</v>
      </c>
      <c r="AE138" s="15">
        <f>J138/J137-1</f>
        <v>5.7516387605671682E-4</v>
      </c>
      <c r="AF138" s="15">
        <f>K138/K137-1</f>
        <v>-3.6647649156233975E-3</v>
      </c>
      <c r="AG138" s="15">
        <f>L138/L137-1</f>
        <v>-7.5394186509365468E-3</v>
      </c>
      <c r="AH138" s="15">
        <f>M138/M137-1</f>
        <v>-1.1022532455802425E-2</v>
      </c>
      <c r="AI138" s="15">
        <f>N138/N137-1</f>
        <v>-2.3717193796591984E-2</v>
      </c>
      <c r="AJ138" s="15">
        <f>O138/O137-1</f>
        <v>4.8692603593414319E-5</v>
      </c>
      <c r="AK138" s="15">
        <f>P138/P137-1</f>
        <v>2.5905125069947132E-5</v>
      </c>
      <c r="AL138" s="15">
        <f>Q138/Q137-1</f>
        <v>-1.1286330308080128E-4</v>
      </c>
      <c r="AM138" s="15">
        <f>R138/R137-1</f>
        <v>-8.2956569842054351E-2</v>
      </c>
      <c r="AN138" s="15">
        <f>S138/S137-1</f>
        <v>-8.8237389851710479E-2</v>
      </c>
      <c r="AO138" s="15">
        <f>T138/T137-1</f>
        <v>-5.7623500524471405E-2</v>
      </c>
      <c r="AP138" s="15">
        <f>U138/U137-1</f>
        <v>-3.250610341718041E-2</v>
      </c>
      <c r="AQ138" s="17">
        <v>129</v>
      </c>
      <c r="AR138" s="25">
        <v>1</v>
      </c>
      <c r="AS138" s="26">
        <v>0.95389999999999997</v>
      </c>
      <c r="AT138" s="26">
        <v>0.82110000000000005</v>
      </c>
      <c r="AU138" s="25">
        <v>135.72</v>
      </c>
      <c r="AV138" s="17">
        <v>129</v>
      </c>
      <c r="AW138" s="15">
        <f t="shared" si="85"/>
        <v>0</v>
      </c>
      <c r="AX138" s="15">
        <f t="shared" si="86"/>
        <v>-2.3272879756787934E-2</v>
      </c>
      <c r="AY138" s="15">
        <f t="shared" si="87"/>
        <v>-3.3613445378151363E-2</v>
      </c>
      <c r="AZ138" s="15">
        <f t="shared" si="88"/>
        <v>-5.1945181255526163E-2</v>
      </c>
      <c r="BA138" s="17">
        <v>129</v>
      </c>
      <c r="BB138" s="16" cm="1">
        <f t="array" ref="BB138">(1+W138)*(1+INDEX(fx_rets,$BA138,BB$7))-1</f>
        <v>-1.9932613138152755E-3</v>
      </c>
      <c r="BC138" s="16" cm="1">
        <f t="array" ref="BC138">(1+X138)*(1+INDEX(fx_rets,$BA138,BC$7))-1</f>
        <v>-5.7825175166225096E-3</v>
      </c>
      <c r="BD138" s="16" cm="1">
        <f t="array" ref="BD138">(1+Y138)*(1+INDEX(fx_rets,$BA138,BD$7))-1</f>
        <v>-5.8761475572358668E-3</v>
      </c>
      <c r="BE138" s="16" cm="1">
        <f t="array" ref="BE138">(1+Z138)*(1+INDEX(fx_rets,$BA138,BE$7))-1</f>
        <v>-8.5627533909510278E-3</v>
      </c>
      <c r="BF138" s="16" cm="1">
        <f t="array" ref="BF138">(1+AA138)*(1+INDEX(fx_rets,$BA138,BF$7))-1</f>
        <v>-1.508423213254606E-2</v>
      </c>
      <c r="BG138" s="16" cm="1">
        <f t="array" ref="BG138">(1+AB138)*(1+INDEX(fx_rets,$BA138,BG$7))-1</f>
        <v>-2.4279033326140453E-2</v>
      </c>
      <c r="BH138" s="16" cm="1">
        <f t="array" ref="BH138">(1+AC138)*(1+INDEX(fx_rets,$BA138,BH$7))-1</f>
        <v>-2.6541412971188727E-2</v>
      </c>
      <c r="BI138" s="16" cm="1">
        <f t="array" ref="BI138">(1+AD138)*(1+INDEX(fx_rets,$BA138,BI$7))-1</f>
        <v>-2.9975588610406834E-2</v>
      </c>
      <c r="BJ138" s="16" cm="1">
        <f t="array" ref="BJ138">(1+AE138)*(1+INDEX(fx_rets,$BA138,BJ$7))-1</f>
        <v>-3.305761474162594E-2</v>
      </c>
      <c r="BK138" s="16" cm="1">
        <f t="array" ref="BK138">(1+AF138)*(1+INDEX(fx_rets,$BA138,BK$7))-1</f>
        <v>-3.7155024918459678E-2</v>
      </c>
      <c r="BL138" s="16" cm="1">
        <f t="array" ref="BL138">(1+AG138)*(1+INDEX(fx_rets,$BA138,BL$7))-1</f>
        <v>-4.0899438192081639E-2</v>
      </c>
      <c r="BM138" s="16" cm="1">
        <f t="array" ref="BM138">(1+AH138)*(1+INDEX(fx_rets,$BA138,BM$7))-1</f>
        <v>-4.4265472541321738E-2</v>
      </c>
      <c r="BN138" s="16" cm="1">
        <f t="array" ref="BN138">(1+AI138)*(1+INDEX(fx_rets,$BA138,BN$7))-1</f>
        <v>-5.6533422576538594E-2</v>
      </c>
      <c r="BO138" s="16" cm="1">
        <f t="array" ref="BO138">(1+AJ138)*(1+INDEX(fx_rets,$BA138,BO$7))-1</f>
        <v>-5.1899017998052188E-2</v>
      </c>
      <c r="BP138" s="16" cm="1">
        <f t="array" ref="BP138">(1+AK138)*(1+INDEX(fx_rets,$BA138,BP$7))-1</f>
        <v>-5.1920621776873399E-2</v>
      </c>
      <c r="BQ138" s="16" cm="1">
        <f t="array" ref="BQ138">(1+AL138)*(1+INDEX(fx_rets,$BA138,BQ$7))-1</f>
        <v>-5.2052181853871282E-2</v>
      </c>
      <c r="BR138" s="16" cm="1">
        <f t="array" ref="BR138">(1+AM138)*(1+INDEX(fx_rets,$BA138,BR$7))-1</f>
        <v>-8.2956569842054351E-2</v>
      </c>
      <c r="BS138" s="16" cm="1">
        <f t="array" ref="BS138">(1+AN138)*(1+INDEX(fx_rets,$BA138,BS$7))-1</f>
        <v>-0.10945673144442669</v>
      </c>
      <c r="BT138" s="16" cm="1">
        <f t="array" ref="BT138">(1+AO138)*(1+INDEX(fx_rets,$BA138,BT$7))-1</f>
        <v>-8.930002151524552E-2</v>
      </c>
      <c r="BU138" s="16" cm="1">
        <f t="array" ref="BU138">(1+AP138)*(1+INDEX(fx_rets,$BA138,BU$7))-1</f>
        <v>-8.2762749238790234E-2</v>
      </c>
      <c r="BV138" s="17">
        <v>129</v>
      </c>
      <c r="BW138" s="15">
        <f>SUMPRODUCT(base_fx_wts,AW138:AZ138)</f>
        <v>0</v>
      </c>
      <c r="BX138" s="17">
        <v>129</v>
      </c>
      <c r="BY138" s="16">
        <f>(1+BB138)/(1+$BW138)-1</f>
        <v>-1.9932613138152755E-3</v>
      </c>
      <c r="BZ138" s="16">
        <f>(1+BC138)/(1+$BW138)-1</f>
        <v>-5.7825175166225096E-3</v>
      </c>
      <c r="CA138" s="16">
        <f>(1+BD138)/(1+$BW138)-1</f>
        <v>-5.8761475572358668E-3</v>
      </c>
      <c r="CB138" s="16">
        <f>(1+BE138)/(1+$BW138)-1</f>
        <v>-8.5627533909510278E-3</v>
      </c>
      <c r="CC138" s="16">
        <f>(1+BF138)/(1+$BW138)-1</f>
        <v>-1.508423213254606E-2</v>
      </c>
      <c r="CD138" s="16">
        <f>(1+BG138)/(1+$BW138)-1</f>
        <v>-2.4279033326140453E-2</v>
      </c>
      <c r="CE138" s="16">
        <f>(1+BH138)/(1+$BW138)-1</f>
        <v>-2.6541412971188727E-2</v>
      </c>
      <c r="CF138" s="16">
        <f>(1+BI138)/(1+$BW138)-1</f>
        <v>-2.9975588610406834E-2</v>
      </c>
      <c r="CG138" s="16">
        <f>(1+BJ138)/(1+$BW138)-1</f>
        <v>-3.305761474162594E-2</v>
      </c>
      <c r="CH138" s="16">
        <f>(1+BK138)/(1+$BW138)-1</f>
        <v>-3.7155024918459678E-2</v>
      </c>
      <c r="CI138" s="16">
        <f>(1+BL138)/(1+$BW138)-1</f>
        <v>-4.0899438192081639E-2</v>
      </c>
      <c r="CJ138" s="16">
        <f>(1+BM138)/(1+$BW138)-1</f>
        <v>-4.4265472541321738E-2</v>
      </c>
      <c r="CK138" s="16">
        <f>(1+BN138)/(1+$BW138)-1</f>
        <v>-5.6533422576538594E-2</v>
      </c>
      <c r="CL138" s="16">
        <f>(1+BO138)/(1+$BW138)-1</f>
        <v>-5.1899017998052188E-2</v>
      </c>
      <c r="CM138" s="16">
        <f>(1+BP138)/(1+$BW138)-1</f>
        <v>-5.1920621776873399E-2</v>
      </c>
      <c r="CN138" s="16">
        <f>(1+BQ138)/(1+$BW138)-1</f>
        <v>-5.2052181853871282E-2</v>
      </c>
      <c r="CO138" s="16">
        <f>(1+BR138)/(1+$BW138)-1</f>
        <v>-8.2956569842054351E-2</v>
      </c>
      <c r="CP138" s="16">
        <f>(1+BS138)/(1+$BW138)-1</f>
        <v>-0.10945673144442669</v>
      </c>
      <c r="CQ138" s="16">
        <f>(1+BT138)/(1+$BW138)-1</f>
        <v>-8.930002151524552E-2</v>
      </c>
      <c r="CR138" s="16">
        <f>(1+BU138)/(1+$BW138)-1</f>
        <v>-8.2762749238790234E-2</v>
      </c>
    </row>
    <row r="139" spans="1:96" x14ac:dyDescent="0.2">
      <c r="A139" s="17">
        <v>130</v>
      </c>
      <c r="B139" s="25">
        <v>218.547</v>
      </c>
      <c r="C139" s="25">
        <v>1227.2470000000001</v>
      </c>
      <c r="D139" s="25">
        <v>2090.8829999999998</v>
      </c>
      <c r="E139" s="25">
        <v>1825.095</v>
      </c>
      <c r="F139" s="25">
        <v>2381.096</v>
      </c>
      <c r="G139" s="25">
        <v>137.70599999999999</v>
      </c>
      <c r="H139" s="25">
        <v>351.11</v>
      </c>
      <c r="I139" s="25">
        <v>482.572</v>
      </c>
      <c r="J139" s="25">
        <v>109.72</v>
      </c>
      <c r="K139" s="25">
        <v>666.60699999999997</v>
      </c>
      <c r="L139" s="25">
        <v>849.55899999999997</v>
      </c>
      <c r="M139" s="25">
        <v>292.66300000000001</v>
      </c>
      <c r="N139" s="25">
        <v>340.34500000000003</v>
      </c>
      <c r="O139" s="25">
        <v>102.699</v>
      </c>
      <c r="P139" s="25">
        <v>193.13499999999999</v>
      </c>
      <c r="Q139" s="25">
        <v>257.48700000000002</v>
      </c>
      <c r="R139" s="25">
        <v>7638.48</v>
      </c>
      <c r="S139" s="25">
        <v>3708.1</v>
      </c>
      <c r="T139" s="25">
        <v>7423.43</v>
      </c>
      <c r="U139" s="25">
        <v>27801.64</v>
      </c>
      <c r="V139" s="17">
        <v>130</v>
      </c>
      <c r="W139" s="15">
        <f t="shared" ref="W139:W189" si="89">B139/B138-1</f>
        <v>1.126884439375031E-3</v>
      </c>
      <c r="X139" s="15">
        <f>C139/C138-1</f>
        <v>3.3528295068618874E-3</v>
      </c>
      <c r="Y139" s="15">
        <f>D139/D138-1</f>
        <v>1.2199844893841405E-2</v>
      </c>
      <c r="Z139" s="15">
        <f>E139/E138-1</f>
        <v>7.4658997444205788E-3</v>
      </c>
      <c r="AA139" s="15">
        <f>F139/F138-1</f>
        <v>1.8946680126548099E-2</v>
      </c>
      <c r="AB139" s="15">
        <f>G139/G138-1</f>
        <v>7.2619004392038278E-6</v>
      </c>
      <c r="AC139" s="15">
        <f>H139/H138-1</f>
        <v>7.6106733092653478E-3</v>
      </c>
      <c r="AD139" s="15">
        <f>I139/I138-1</f>
        <v>2.2536954163276501E-2</v>
      </c>
      <c r="AE139" s="15">
        <f>J139/J138-1</f>
        <v>1.122293493435178E-3</v>
      </c>
      <c r="AF139" s="15">
        <f>K139/K138-1</f>
        <v>5.3069879111067308E-3</v>
      </c>
      <c r="AG139" s="15">
        <f>L139/L138-1</f>
        <v>1.1098098862935668E-2</v>
      </c>
      <c r="AH139" s="15">
        <f>M139/M138-1</f>
        <v>8.6088949390863423E-3</v>
      </c>
      <c r="AI139" s="15">
        <f>N139/N138-1</f>
        <v>1.8743845092387135E-2</v>
      </c>
      <c r="AJ139" s="15">
        <f>O139/O138-1</f>
        <v>8.7642418930666821E-5</v>
      </c>
      <c r="AK139" s="15">
        <f>P139/P138-1</f>
        <v>6.113451146789739E-4</v>
      </c>
      <c r="AL139" s="15">
        <f>Q139/Q138-1</f>
        <v>2.2108135248855021E-3</v>
      </c>
      <c r="AM139" s="15">
        <f>R139/R138-1</f>
        <v>9.1877473830465073E-2</v>
      </c>
      <c r="AN139" s="15">
        <f>S139/S138-1</f>
        <v>7.3299641664206217E-2</v>
      </c>
      <c r="AO139" s="15">
        <f>T139/T138-1</f>
        <v>3.5449863863595832E-2</v>
      </c>
      <c r="AP139" s="15">
        <f>U139/U138-1</f>
        <v>5.3370130913301228E-2</v>
      </c>
      <c r="AQ139" s="17">
        <v>130</v>
      </c>
      <c r="AR139" s="25">
        <v>1</v>
      </c>
      <c r="AS139" s="26">
        <v>0.97850000000000004</v>
      </c>
      <c r="AT139" s="26">
        <v>0.8216</v>
      </c>
      <c r="AU139" s="25">
        <v>133.27000000000001</v>
      </c>
      <c r="AV139" s="17">
        <v>130</v>
      </c>
      <c r="AW139" s="15">
        <f t="shared" ref="AW139:AW189" si="90">AR138/AR139-1</f>
        <v>0</v>
      </c>
      <c r="AX139" s="15">
        <f t="shared" ref="AX139:AX189" si="91">AS138/AS139-1</f>
        <v>-2.5140521205927469E-2</v>
      </c>
      <c r="AY139" s="15">
        <f t="shared" ref="AY139:AY189" si="92">AT138/AT139-1</f>
        <v>-6.0856864654323939E-4</v>
      </c>
      <c r="AZ139" s="15">
        <f t="shared" ref="AZ139:AZ189" si="93">AU138/AU139-1</f>
        <v>1.8383732272829523E-2</v>
      </c>
      <c r="BA139" s="17">
        <v>130</v>
      </c>
      <c r="BB139" s="16" cm="1">
        <f t="array" ref="BB139">(1+W139)*(1+INDEX(fx_rets,$BA139,BB$7))-1</f>
        <v>1.126884439375031E-3</v>
      </c>
      <c r="BC139" s="16" cm="1">
        <f t="array" ref="BC139">(1+X139)*(1+INDEX(fx_rets,$BA139,BC$7))-1</f>
        <v>3.3528295068618874E-3</v>
      </c>
      <c r="BD139" s="16" cm="1">
        <f t="array" ref="BD139">(1+Y139)*(1+INDEX(fx_rets,$BA139,BD$7))-1</f>
        <v>1.2199844893841405E-2</v>
      </c>
      <c r="BE139" s="16" cm="1">
        <f t="array" ref="BE139">(1+Z139)*(1+INDEX(fx_rets,$BA139,BE$7))-1</f>
        <v>7.4658997444205788E-3</v>
      </c>
      <c r="BF139" s="16" cm="1">
        <f t="array" ref="BF139">(1+AA139)*(1+INDEX(fx_rets,$BA139,BF$7))-1</f>
        <v>1.8946680126548099E-2</v>
      </c>
      <c r="BG139" s="16" cm="1">
        <f t="array" ref="BG139">(1+AB139)*(1+INDEX(fx_rets,$BA139,BG$7))-1</f>
        <v>-2.5133441873450235E-2</v>
      </c>
      <c r="BH139" s="16" cm="1">
        <f t="array" ref="BH139">(1+AC139)*(1+INDEX(fx_rets,$BA139,BH$7))-1</f>
        <v>-1.7721184190385042E-2</v>
      </c>
      <c r="BI139" s="16" cm="1">
        <f t="array" ref="BI139">(1+AD139)*(1+INDEX(fx_rets,$BA139,BI$7))-1</f>
        <v>-3.1701578167098177E-3</v>
      </c>
      <c r="BJ139" s="16" cm="1">
        <f t="array" ref="BJ139">(1+AE139)*(1+INDEX(fx_rets,$BA139,BJ$7))-1</f>
        <v>5.1304185425959936E-4</v>
      </c>
      <c r="BK139" s="16" cm="1">
        <f t="array" ref="BK139">(1+AF139)*(1+INDEX(fx_rets,$BA139,BK$7))-1</f>
        <v>4.6951895981131031E-3</v>
      </c>
      <c r="BL139" s="16" cm="1">
        <f t="array" ref="BL139">(1+AG139)*(1+INDEX(fx_rets,$BA139,BL$7))-1</f>
        <v>1.048277626138816E-2</v>
      </c>
      <c r="BM139" s="16" cm="1">
        <f t="array" ref="BM139">(1+AH139)*(1+INDEX(fx_rets,$BA139,BM$7))-1</f>
        <v>7.9950871890017705E-3</v>
      </c>
      <c r="BN139" s="16" cm="1">
        <f t="array" ref="BN139">(1+AI139)*(1+INDEX(fx_rets,$BA139,BN$7))-1</f>
        <v>1.8123869529405034E-2</v>
      </c>
      <c r="BO139" s="16" cm="1">
        <f t="array" ref="BO139">(1+AJ139)*(1+INDEX(fx_rets,$BA139,BO$7))-1</f>
        <v>1.8472985886525572E-2</v>
      </c>
      <c r="BP139" s="16" cm="1">
        <f t="array" ref="BP139">(1+AK139)*(1+INDEX(fx_rets,$BA139,BP$7))-1</f>
        <v>1.900631619242299E-2</v>
      </c>
      <c r="BQ139" s="16" cm="1">
        <f t="array" ref="BQ139">(1+AL139)*(1+INDEX(fx_rets,$BA139,BQ$7))-1</f>
        <v>2.0635188801661597E-2</v>
      </c>
      <c r="BR139" s="16" cm="1">
        <f t="array" ref="BR139">(1+AM139)*(1+INDEX(fx_rets,$BA139,BR$7))-1</f>
        <v>9.1877473830465073E-2</v>
      </c>
      <c r="BS139" s="16" cm="1">
        <f t="array" ref="BS139">(1+AN139)*(1+INDEX(fx_rets,$BA139,BS$7))-1</f>
        <v>4.631632926263296E-2</v>
      </c>
      <c r="BT139" s="16" cm="1">
        <f t="array" ref="BT139">(1+AO139)*(1+INDEX(fx_rets,$BA139,BT$7))-1</f>
        <v>3.4819721541381021E-2</v>
      </c>
      <c r="BU139" s="16" cm="1">
        <f t="array" ref="BU139">(1+AP139)*(1+INDEX(fx_rets,$BA139,BU$7))-1</f>
        <v>7.2735005384206852E-2</v>
      </c>
      <c r="BV139" s="17">
        <v>130</v>
      </c>
      <c r="BW139" s="15">
        <f>SUMPRODUCT(base_fx_wts,AW139:AZ139)</f>
        <v>0</v>
      </c>
      <c r="BX139" s="17">
        <v>130</v>
      </c>
      <c r="BY139" s="16">
        <f>(1+BB139)/(1+$BW139)-1</f>
        <v>1.126884439375031E-3</v>
      </c>
      <c r="BZ139" s="16">
        <f>(1+BC139)/(1+$BW139)-1</f>
        <v>3.3528295068618874E-3</v>
      </c>
      <c r="CA139" s="16">
        <f>(1+BD139)/(1+$BW139)-1</f>
        <v>1.2199844893841405E-2</v>
      </c>
      <c r="CB139" s="16">
        <f>(1+BE139)/(1+$BW139)-1</f>
        <v>7.4658997444205788E-3</v>
      </c>
      <c r="CC139" s="16">
        <f>(1+BF139)/(1+$BW139)-1</f>
        <v>1.8946680126548099E-2</v>
      </c>
      <c r="CD139" s="16">
        <f>(1+BG139)/(1+$BW139)-1</f>
        <v>-2.5133441873450235E-2</v>
      </c>
      <c r="CE139" s="16">
        <f>(1+BH139)/(1+$BW139)-1</f>
        <v>-1.7721184190385042E-2</v>
      </c>
      <c r="CF139" s="16">
        <f>(1+BI139)/(1+$BW139)-1</f>
        <v>-3.1701578167098177E-3</v>
      </c>
      <c r="CG139" s="16">
        <f>(1+BJ139)/(1+$BW139)-1</f>
        <v>5.1304185425959936E-4</v>
      </c>
      <c r="CH139" s="16">
        <f>(1+BK139)/(1+$BW139)-1</f>
        <v>4.6951895981131031E-3</v>
      </c>
      <c r="CI139" s="16">
        <f>(1+BL139)/(1+$BW139)-1</f>
        <v>1.048277626138816E-2</v>
      </c>
      <c r="CJ139" s="16">
        <f>(1+BM139)/(1+$BW139)-1</f>
        <v>7.9950871890017705E-3</v>
      </c>
      <c r="CK139" s="16">
        <f>(1+BN139)/(1+$BW139)-1</f>
        <v>1.8123869529405034E-2</v>
      </c>
      <c r="CL139" s="16">
        <f>(1+BO139)/(1+$BW139)-1</f>
        <v>1.8472985886525572E-2</v>
      </c>
      <c r="CM139" s="16">
        <f>(1+BP139)/(1+$BW139)-1</f>
        <v>1.900631619242299E-2</v>
      </c>
      <c r="CN139" s="16">
        <f>(1+BQ139)/(1+$BW139)-1</f>
        <v>2.0635188801661597E-2</v>
      </c>
      <c r="CO139" s="16">
        <f>(1+BR139)/(1+$BW139)-1</f>
        <v>9.1877473830465073E-2</v>
      </c>
      <c r="CP139" s="16">
        <f>(1+BS139)/(1+$BW139)-1</f>
        <v>4.631632926263296E-2</v>
      </c>
      <c r="CQ139" s="16">
        <f>(1+BT139)/(1+$BW139)-1</f>
        <v>3.4819721541381021E-2</v>
      </c>
      <c r="CR139" s="16">
        <f>(1+BU139)/(1+$BW139)-1</f>
        <v>7.2735005384206852E-2</v>
      </c>
    </row>
    <row r="140" spans="1:96" x14ac:dyDescent="0.2">
      <c r="A140" s="17">
        <v>131</v>
      </c>
      <c r="B140" s="25">
        <v>218.74</v>
      </c>
      <c r="C140" s="25">
        <v>1218.4059999999999</v>
      </c>
      <c r="D140" s="25">
        <v>2046.895</v>
      </c>
      <c r="E140" s="25">
        <v>1814.6</v>
      </c>
      <c r="F140" s="25">
        <v>2343.8560000000002</v>
      </c>
      <c r="G140" s="25">
        <v>137.61500000000001</v>
      </c>
      <c r="H140" s="25">
        <v>346.53</v>
      </c>
      <c r="I140" s="25">
        <v>466.995</v>
      </c>
      <c r="J140" s="25">
        <v>109.40900000000001</v>
      </c>
      <c r="K140" s="25">
        <v>651.70299999999997</v>
      </c>
      <c r="L140" s="25">
        <v>814.05</v>
      </c>
      <c r="M140" s="25">
        <v>286.10599999999999</v>
      </c>
      <c r="N140" s="25">
        <v>326.34699999999998</v>
      </c>
      <c r="O140" s="25">
        <v>102.678</v>
      </c>
      <c r="P140" s="25">
        <v>193.09</v>
      </c>
      <c r="Q140" s="25">
        <v>257.28300000000002</v>
      </c>
      <c r="R140" s="25">
        <v>7323.17</v>
      </c>
      <c r="S140" s="25">
        <v>3517.25</v>
      </c>
      <c r="T140" s="25">
        <v>7284.15</v>
      </c>
      <c r="U140" s="25">
        <v>28091.53</v>
      </c>
      <c r="V140" s="17">
        <v>131</v>
      </c>
      <c r="W140" s="15">
        <f t="shared" si="89"/>
        <v>8.8310523594481438E-4</v>
      </c>
      <c r="X140" s="15">
        <f>C140/C139-1</f>
        <v>-7.2039287934703156E-3</v>
      </c>
      <c r="Y140" s="15">
        <f>D140/D139-1</f>
        <v>-2.1038001648107429E-2</v>
      </c>
      <c r="Z140" s="15">
        <f>E140/E139-1</f>
        <v>-5.7503855963663142E-3</v>
      </c>
      <c r="AA140" s="15">
        <f>F140/F139-1</f>
        <v>-1.5639856603849589E-2</v>
      </c>
      <c r="AB140" s="15">
        <f>G140/G139-1</f>
        <v>-6.6082814111212418E-4</v>
      </c>
      <c r="AC140" s="15">
        <f>H140/H139-1</f>
        <v>-1.3044345077041553E-2</v>
      </c>
      <c r="AD140" s="15">
        <f>I140/I139-1</f>
        <v>-3.2279121043077508E-2</v>
      </c>
      <c r="AE140" s="15">
        <f>J140/J139-1</f>
        <v>-2.8344877870943863E-3</v>
      </c>
      <c r="AF140" s="15">
        <f>K140/K139-1</f>
        <v>-2.2358001041093201E-2</v>
      </c>
      <c r="AG140" s="15">
        <f>L140/L139-1</f>
        <v>-4.1796979374004617E-2</v>
      </c>
      <c r="AH140" s="15">
        <f>M140/M139-1</f>
        <v>-2.2404608713776697E-2</v>
      </c>
      <c r="AI140" s="15">
        <f>N140/N139-1</f>
        <v>-4.1128854544653315E-2</v>
      </c>
      <c r="AJ140" s="15">
        <f>O140/O139-1</f>
        <v>-2.0448105629067292E-4</v>
      </c>
      <c r="AK140" s="15">
        <f>P140/P139-1</f>
        <v>-2.3299764413486912E-4</v>
      </c>
      <c r="AL140" s="15">
        <f>Q140/Q139-1</f>
        <v>-7.9227300795770006E-4</v>
      </c>
      <c r="AM140" s="15">
        <f>R140/R139-1</f>
        <v>-4.1279155015133795E-2</v>
      </c>
      <c r="AN140" s="15">
        <f>S140/S139-1</f>
        <v>-5.1468407000889949E-2</v>
      </c>
      <c r="AO140" s="15">
        <f>T140/T139-1</f>
        <v>-1.8762216387842368E-2</v>
      </c>
      <c r="AP140" s="15">
        <f>U140/U139-1</f>
        <v>1.0427082718861058E-2</v>
      </c>
      <c r="AQ140" s="17">
        <v>131</v>
      </c>
      <c r="AR140" s="25">
        <v>1</v>
      </c>
      <c r="AS140" s="26">
        <v>0.99470000000000003</v>
      </c>
      <c r="AT140" s="26">
        <v>0.86040000000000005</v>
      </c>
      <c r="AU140" s="25">
        <v>138.96</v>
      </c>
      <c r="AV140" s="17">
        <v>131</v>
      </c>
      <c r="AW140" s="15">
        <f t="shared" si="90"/>
        <v>0</v>
      </c>
      <c r="AX140" s="15">
        <f t="shared" si="91"/>
        <v>-1.6286317482658075E-2</v>
      </c>
      <c r="AY140" s="15">
        <f t="shared" si="92"/>
        <v>-4.5095304509530476E-2</v>
      </c>
      <c r="AZ140" s="15">
        <f t="shared" si="93"/>
        <v>-4.0947035118019559E-2</v>
      </c>
      <c r="BA140" s="17">
        <v>131</v>
      </c>
      <c r="BB140" s="16" cm="1">
        <f t="array" ref="BB140">(1+W140)*(1+INDEX(fx_rets,$BA140,BB$7))-1</f>
        <v>8.8310523594481438E-4</v>
      </c>
      <c r="BC140" s="16" cm="1">
        <f t="array" ref="BC140">(1+X140)*(1+INDEX(fx_rets,$BA140,BC$7))-1</f>
        <v>-7.2039287934703156E-3</v>
      </c>
      <c r="BD140" s="16" cm="1">
        <f t="array" ref="BD140">(1+Y140)*(1+INDEX(fx_rets,$BA140,BD$7))-1</f>
        <v>-2.1038001648107429E-2</v>
      </c>
      <c r="BE140" s="16" cm="1">
        <f t="array" ref="BE140">(1+Z140)*(1+INDEX(fx_rets,$BA140,BE$7))-1</f>
        <v>-5.7503855963663142E-3</v>
      </c>
      <c r="BF140" s="16" cm="1">
        <f t="array" ref="BF140">(1+AA140)*(1+INDEX(fx_rets,$BA140,BF$7))-1</f>
        <v>-1.5639856603849589E-2</v>
      </c>
      <c r="BG140" s="16" cm="1">
        <f t="array" ref="BG140">(1+AB140)*(1+INDEX(fx_rets,$BA140,BG$7))-1</f>
        <v>-1.6936383166862523E-2</v>
      </c>
      <c r="BH140" s="16" cm="1">
        <f t="array" ref="BH140">(1+AC140)*(1+INDEX(fx_rets,$BA140,BH$7))-1</f>
        <v>-2.9118218214421621E-2</v>
      </c>
      <c r="BI140" s="16" cm="1">
        <f t="array" ref="BI140">(1+AD140)*(1+INDEX(fx_rets,$BA140,BI$7))-1</f>
        <v>-4.8039730512366874E-2</v>
      </c>
      <c r="BJ140" s="16" cm="1">
        <f t="array" ref="BJ140">(1+AE140)*(1+INDEX(fx_rets,$BA140,BJ$7))-1</f>
        <v>-4.7801970206737265E-2</v>
      </c>
      <c r="BK140" s="16" cm="1">
        <f t="array" ref="BK140">(1+AF140)*(1+INDEX(fx_rets,$BA140,BK$7))-1</f>
        <v>-6.6445064685451194E-2</v>
      </c>
      <c r="BL140" s="16" cm="1">
        <f t="array" ref="BL140">(1+AG140)*(1+INDEX(fx_rets,$BA140,BL$7))-1</f>
        <v>-8.5007436371085765E-2</v>
      </c>
      <c r="BM140" s="16" cm="1">
        <f t="array" ref="BM140">(1+AH140)*(1+INDEX(fx_rets,$BA140,BM$7))-1</f>
        <v>-6.6489570570942513E-2</v>
      </c>
      <c r="BN140" s="16" cm="1">
        <f t="array" ref="BN140">(1+AI140)*(1+INDEX(fx_rets,$BA140,BN$7))-1</f>
        <v>-8.4369440834364484E-2</v>
      </c>
      <c r="BO140" s="16" cm="1">
        <f t="array" ref="BO140">(1+AJ140)*(1+INDEX(fx_rets,$BA140,BO$7))-1</f>
        <v>-4.1143143281317296E-2</v>
      </c>
      <c r="BP140" s="16" cm="1">
        <f t="array" ref="BP140">(1+AK140)*(1+INDEX(fx_rets,$BA140,BP$7))-1</f>
        <v>-4.1170492199437581E-2</v>
      </c>
      <c r="BQ140" s="16" cm="1">
        <f t="array" ref="BQ140">(1+AL140)*(1+INDEX(fx_rets,$BA140,BQ$7))-1</f>
        <v>-4.1706866895297345E-2</v>
      </c>
      <c r="BR140" s="16" cm="1">
        <f t="array" ref="BR140">(1+AM140)*(1+INDEX(fx_rets,$BA140,BR$7))-1</f>
        <v>-4.1279155015133795E-2</v>
      </c>
      <c r="BS140" s="16" cm="1">
        <f t="array" ref="BS140">(1+AN140)*(1+INDEX(fx_rets,$BA140,BS$7))-1</f>
        <v>-6.6916493666804855E-2</v>
      </c>
      <c r="BT140" s="16" cm="1">
        <f t="array" ref="BT140">(1+AO140)*(1+INDEX(fx_rets,$BA140,BT$7))-1</f>
        <v>-6.3011433036089359E-2</v>
      </c>
      <c r="BU140" s="16" cm="1">
        <f t="array" ref="BU140">(1+AP140)*(1+INDEX(fx_rets,$BA140,BU$7))-1</f>
        <v>-3.0946910521426174E-2</v>
      </c>
      <c r="BV140" s="17">
        <v>131</v>
      </c>
      <c r="BW140" s="15">
        <f>SUMPRODUCT(base_fx_wts,AW140:AZ140)</f>
        <v>0</v>
      </c>
      <c r="BX140" s="17">
        <v>131</v>
      </c>
      <c r="BY140" s="16">
        <f>(1+BB140)/(1+$BW140)-1</f>
        <v>8.8310523594481438E-4</v>
      </c>
      <c r="BZ140" s="16">
        <f>(1+BC140)/(1+$BW140)-1</f>
        <v>-7.2039287934703156E-3</v>
      </c>
      <c r="CA140" s="16">
        <f>(1+BD140)/(1+$BW140)-1</f>
        <v>-2.1038001648107429E-2</v>
      </c>
      <c r="CB140" s="16">
        <f>(1+BE140)/(1+$BW140)-1</f>
        <v>-5.7503855963663142E-3</v>
      </c>
      <c r="CC140" s="16">
        <f>(1+BF140)/(1+$BW140)-1</f>
        <v>-1.5639856603849589E-2</v>
      </c>
      <c r="CD140" s="16">
        <f>(1+BG140)/(1+$BW140)-1</f>
        <v>-1.6936383166862523E-2</v>
      </c>
      <c r="CE140" s="16">
        <f>(1+BH140)/(1+$BW140)-1</f>
        <v>-2.9118218214421621E-2</v>
      </c>
      <c r="CF140" s="16">
        <f>(1+BI140)/(1+$BW140)-1</f>
        <v>-4.8039730512366874E-2</v>
      </c>
      <c r="CG140" s="16">
        <f>(1+BJ140)/(1+$BW140)-1</f>
        <v>-4.7801970206737265E-2</v>
      </c>
      <c r="CH140" s="16">
        <f>(1+BK140)/(1+$BW140)-1</f>
        <v>-6.6445064685451194E-2</v>
      </c>
      <c r="CI140" s="16">
        <f>(1+BL140)/(1+$BW140)-1</f>
        <v>-8.5007436371085765E-2</v>
      </c>
      <c r="CJ140" s="16">
        <f>(1+BM140)/(1+$BW140)-1</f>
        <v>-6.6489570570942513E-2</v>
      </c>
      <c r="CK140" s="16">
        <f>(1+BN140)/(1+$BW140)-1</f>
        <v>-8.4369440834364484E-2</v>
      </c>
      <c r="CL140" s="16">
        <f>(1+BO140)/(1+$BW140)-1</f>
        <v>-4.1143143281317296E-2</v>
      </c>
      <c r="CM140" s="16">
        <f>(1+BP140)/(1+$BW140)-1</f>
        <v>-4.1170492199437581E-2</v>
      </c>
      <c r="CN140" s="16">
        <f>(1+BQ140)/(1+$BW140)-1</f>
        <v>-4.1706866895297345E-2</v>
      </c>
      <c r="CO140" s="16">
        <f>(1+BR140)/(1+$BW140)-1</f>
        <v>-4.1279155015133795E-2</v>
      </c>
      <c r="CP140" s="16">
        <f>(1+BS140)/(1+$BW140)-1</f>
        <v>-6.6916493666804855E-2</v>
      </c>
      <c r="CQ140" s="16">
        <f>(1+BT140)/(1+$BW140)-1</f>
        <v>-6.3011433036089359E-2</v>
      </c>
      <c r="CR140" s="16">
        <f>(1+BU140)/(1+$BW140)-1</f>
        <v>-3.0946910521426174E-2</v>
      </c>
    </row>
    <row r="141" spans="1:96" x14ac:dyDescent="0.2">
      <c r="A141" s="17">
        <v>132</v>
      </c>
      <c r="B141" s="25">
        <v>218.655</v>
      </c>
      <c r="C141" s="25">
        <v>1204.0509999999999</v>
      </c>
      <c r="D141" s="25">
        <v>1994.335</v>
      </c>
      <c r="E141" s="25">
        <v>1788.231</v>
      </c>
      <c r="F141" s="25">
        <v>2269.86</v>
      </c>
      <c r="G141" s="25">
        <v>137.06299999999999</v>
      </c>
      <c r="H141" s="25">
        <v>343.03199999999998</v>
      </c>
      <c r="I141" s="25">
        <v>456.98500000000001</v>
      </c>
      <c r="J141" s="25">
        <v>109.03700000000001</v>
      </c>
      <c r="K141" s="25">
        <v>637.17600000000004</v>
      </c>
      <c r="L141" s="25">
        <v>769.69100000000003</v>
      </c>
      <c r="M141" s="25">
        <v>277.90600000000001</v>
      </c>
      <c r="N141" s="25">
        <v>305.00599999999997</v>
      </c>
      <c r="O141" s="25">
        <v>102.675</v>
      </c>
      <c r="P141" s="25">
        <v>192.95400000000001</v>
      </c>
      <c r="Q141" s="25">
        <v>256.72500000000002</v>
      </c>
      <c r="R141" s="25">
        <v>6645.87</v>
      </c>
      <c r="S141" s="25">
        <v>3318.2</v>
      </c>
      <c r="T141" s="25">
        <v>6893.81</v>
      </c>
      <c r="U141" s="25">
        <v>25937.21</v>
      </c>
      <c r="V141" s="17">
        <v>132</v>
      </c>
      <c r="W141" s="15">
        <f t="shared" si="89"/>
        <v>-3.8858919264883607E-4</v>
      </c>
      <c r="X141" s="15">
        <f>C141/C140-1</f>
        <v>-1.178178702337318E-2</v>
      </c>
      <c r="Y141" s="15">
        <f>D141/D140-1</f>
        <v>-2.5677917040199838E-2</v>
      </c>
      <c r="Z141" s="15">
        <f>E141/E140-1</f>
        <v>-1.4531577207097968E-2</v>
      </c>
      <c r="AA141" s="15">
        <f>F141/F140-1</f>
        <v>-3.1570198851806675E-2</v>
      </c>
      <c r="AB141" s="15">
        <f>G141/G140-1</f>
        <v>-4.0111906405553288E-3</v>
      </c>
      <c r="AC141" s="15">
        <f>H141/H140-1</f>
        <v>-1.0094364124318189E-2</v>
      </c>
      <c r="AD141" s="15">
        <f>I141/I140-1</f>
        <v>-2.1434919003415431E-2</v>
      </c>
      <c r="AE141" s="15">
        <f>J141/J140-1</f>
        <v>-3.4000859161494867E-3</v>
      </c>
      <c r="AF141" s="15">
        <f>K141/K140-1</f>
        <v>-2.2290828797780438E-2</v>
      </c>
      <c r="AG141" s="15">
        <f>L141/L140-1</f>
        <v>-5.4491738836680681E-2</v>
      </c>
      <c r="AH141" s="15">
        <f>M141/M140-1</f>
        <v>-2.8660706171838357E-2</v>
      </c>
      <c r="AI141" s="15">
        <f>N141/N140-1</f>
        <v>-6.5393584129776028E-2</v>
      </c>
      <c r="AJ141" s="15">
        <f>O141/O140-1</f>
        <v>-2.9217553906391025E-5</v>
      </c>
      <c r="AK141" s="15">
        <f>P141/P140-1</f>
        <v>-7.043347661711552E-4</v>
      </c>
      <c r="AL141" s="15">
        <f>Q141/Q140-1</f>
        <v>-2.1688179941931063E-3</v>
      </c>
      <c r="AM141" s="15">
        <f>R141/R140-1</f>
        <v>-9.2487269857179366E-2</v>
      </c>
      <c r="AN141" s="15">
        <f>S141/S140-1</f>
        <v>-5.659250835169527E-2</v>
      </c>
      <c r="AO141" s="15">
        <f>T141/T140-1</f>
        <v>-5.3587584000878485E-2</v>
      </c>
      <c r="AP141" s="15">
        <f>U141/U140-1</f>
        <v>-7.668930812953223E-2</v>
      </c>
      <c r="AQ141" s="17">
        <v>132</v>
      </c>
      <c r="AR141" s="25">
        <v>1</v>
      </c>
      <c r="AS141" s="26">
        <v>1.0202</v>
      </c>
      <c r="AT141" s="26">
        <v>0.89529999999999998</v>
      </c>
      <c r="AU141" s="25">
        <v>144.74</v>
      </c>
      <c r="AV141" s="17">
        <v>132</v>
      </c>
      <c r="AW141" s="15">
        <f t="shared" si="90"/>
        <v>0</v>
      </c>
      <c r="AX141" s="15">
        <f t="shared" si="91"/>
        <v>-2.499509900019603E-2</v>
      </c>
      <c r="AY141" s="15">
        <f t="shared" si="92"/>
        <v>-3.8981347034513503E-2</v>
      </c>
      <c r="AZ141" s="15">
        <f t="shared" si="93"/>
        <v>-3.993367417438165E-2</v>
      </c>
      <c r="BA141" s="17">
        <v>132</v>
      </c>
      <c r="BB141" s="16" cm="1">
        <f t="array" ref="BB141">(1+W141)*(1+INDEX(fx_rets,$BA141,BB$7))-1</f>
        <v>-3.8858919264883607E-4</v>
      </c>
      <c r="BC141" s="16" cm="1">
        <f t="array" ref="BC141">(1+X141)*(1+INDEX(fx_rets,$BA141,BC$7))-1</f>
        <v>-1.178178702337318E-2</v>
      </c>
      <c r="BD141" s="16" cm="1">
        <f t="array" ref="BD141">(1+Y141)*(1+INDEX(fx_rets,$BA141,BD$7))-1</f>
        <v>-2.5677917040199838E-2</v>
      </c>
      <c r="BE141" s="16" cm="1">
        <f t="array" ref="BE141">(1+Z141)*(1+INDEX(fx_rets,$BA141,BE$7))-1</f>
        <v>-1.4531577207097968E-2</v>
      </c>
      <c r="BF141" s="16" cm="1">
        <f t="array" ref="BF141">(1+AA141)*(1+INDEX(fx_rets,$BA141,BF$7))-1</f>
        <v>-3.1570198851806675E-2</v>
      </c>
      <c r="BG141" s="16" cm="1">
        <f t="array" ref="BG141">(1+AB141)*(1+INDEX(fx_rets,$BA141,BG$7))-1</f>
        <v>-2.8906029533582012E-2</v>
      </c>
      <c r="BH141" s="16" cm="1">
        <f t="array" ref="BH141">(1+AC141)*(1+INDEX(fx_rets,$BA141,BH$7))-1</f>
        <v>-3.4837153493882833E-2</v>
      </c>
      <c r="BI141" s="16" cm="1">
        <f t="array" ref="BI141">(1+AD141)*(1+INDEX(fx_rets,$BA141,BI$7))-1</f>
        <v>-4.5894250081059962E-2</v>
      </c>
      <c r="BJ141" s="16" cm="1">
        <f t="array" ref="BJ141">(1+AE141)*(1+INDEX(fx_rets,$BA141,BJ$7))-1</f>
        <v>-4.2248893021618383E-2</v>
      </c>
      <c r="BK141" s="16" cm="1">
        <f t="array" ref="BK141">(1+AF141)*(1+INDEX(fx_rets,$BA141,BK$7))-1</f>
        <v>-6.040324929924068E-2</v>
      </c>
      <c r="BL141" s="16" cm="1">
        <f t="array" ref="BL141">(1+AG141)*(1+INDEX(fx_rets,$BA141,BL$7))-1</f>
        <v>-9.1348924489087491E-2</v>
      </c>
      <c r="BM141" s="16" cm="1">
        <f t="array" ref="BM141">(1+AH141)*(1+INDEX(fx_rets,$BA141,BM$7))-1</f>
        <v>-6.6524820272813256E-2</v>
      </c>
      <c r="BN141" s="16" cm="1">
        <f t="array" ref="BN141">(1+AI141)*(1+INDEX(fx_rets,$BA141,BN$7))-1</f>
        <v>-0.10182580116749607</v>
      </c>
      <c r="BO141" s="16" cm="1">
        <f t="array" ref="BO141">(1+AJ141)*(1+INDEX(fx_rets,$BA141,BO$7))-1</f>
        <v>-3.9961724964010181E-2</v>
      </c>
      <c r="BP141" s="16" cm="1">
        <f t="array" ref="BP141">(1+AK141)*(1+INDEX(fx_rets,$BA141,BP$7))-1</f>
        <v>-4.0609882265490782E-2</v>
      </c>
      <c r="BQ141" s="16" cm="1">
        <f t="array" ref="BQ141">(1+AL141)*(1+INDEX(fx_rets,$BA141,BQ$7))-1</f>
        <v>-4.2015883297451095E-2</v>
      </c>
      <c r="BR141" s="16" cm="1">
        <f t="array" ref="BR141">(1+AM141)*(1+INDEX(fx_rets,$BA141,BR$7))-1</f>
        <v>-9.2487269857179366E-2</v>
      </c>
      <c r="BS141" s="16" cm="1">
        <f t="array" ref="BS141">(1+AN141)*(1+INDEX(fx_rets,$BA141,BS$7))-1</f>
        <v>-8.0173072002971302E-2</v>
      </c>
      <c r="BT141" s="16" cm="1">
        <f t="array" ref="BT141">(1+AO141)*(1+INDEX(fx_rets,$BA141,BT$7))-1</f>
        <v>-9.048001482671264E-2</v>
      </c>
      <c r="BU141" s="16" cm="1">
        <f t="array" ref="BU141">(1+AP141)*(1+INDEX(fx_rets,$BA141,BU$7))-1</f>
        <v>-0.11356049646041033</v>
      </c>
      <c r="BV141" s="17">
        <v>132</v>
      </c>
      <c r="BW141" s="15">
        <f>SUMPRODUCT(base_fx_wts,AW141:AZ141)</f>
        <v>0</v>
      </c>
      <c r="BX141" s="17">
        <v>132</v>
      </c>
      <c r="BY141" s="16">
        <f>(1+BB141)/(1+$BW141)-1</f>
        <v>-3.8858919264883607E-4</v>
      </c>
      <c r="BZ141" s="16">
        <f>(1+BC141)/(1+$BW141)-1</f>
        <v>-1.178178702337318E-2</v>
      </c>
      <c r="CA141" s="16">
        <f>(1+BD141)/(1+$BW141)-1</f>
        <v>-2.5677917040199838E-2</v>
      </c>
      <c r="CB141" s="16">
        <f>(1+BE141)/(1+$BW141)-1</f>
        <v>-1.4531577207097968E-2</v>
      </c>
      <c r="CC141" s="16">
        <f>(1+BF141)/(1+$BW141)-1</f>
        <v>-3.1570198851806675E-2</v>
      </c>
      <c r="CD141" s="16">
        <f>(1+BG141)/(1+$BW141)-1</f>
        <v>-2.8906029533582012E-2</v>
      </c>
      <c r="CE141" s="16">
        <f>(1+BH141)/(1+$BW141)-1</f>
        <v>-3.4837153493882833E-2</v>
      </c>
      <c r="CF141" s="16">
        <f>(1+BI141)/(1+$BW141)-1</f>
        <v>-4.5894250081059962E-2</v>
      </c>
      <c r="CG141" s="16">
        <f>(1+BJ141)/(1+$BW141)-1</f>
        <v>-4.2248893021618383E-2</v>
      </c>
      <c r="CH141" s="16">
        <f>(1+BK141)/(1+$BW141)-1</f>
        <v>-6.040324929924068E-2</v>
      </c>
      <c r="CI141" s="16">
        <f>(1+BL141)/(1+$BW141)-1</f>
        <v>-9.1348924489087491E-2</v>
      </c>
      <c r="CJ141" s="16">
        <f>(1+BM141)/(1+$BW141)-1</f>
        <v>-6.6524820272813256E-2</v>
      </c>
      <c r="CK141" s="16">
        <f>(1+BN141)/(1+$BW141)-1</f>
        <v>-0.10182580116749607</v>
      </c>
      <c r="CL141" s="16">
        <f>(1+BO141)/(1+$BW141)-1</f>
        <v>-3.9961724964010181E-2</v>
      </c>
      <c r="CM141" s="16">
        <f>(1+BP141)/(1+$BW141)-1</f>
        <v>-4.0609882265490782E-2</v>
      </c>
      <c r="CN141" s="16">
        <f>(1+BQ141)/(1+$BW141)-1</f>
        <v>-4.2015883297451095E-2</v>
      </c>
      <c r="CO141" s="16">
        <f>(1+BR141)/(1+$BW141)-1</f>
        <v>-9.2487269857179366E-2</v>
      </c>
      <c r="CP141" s="16">
        <f>(1+BS141)/(1+$BW141)-1</f>
        <v>-8.0173072002971302E-2</v>
      </c>
      <c r="CQ141" s="16">
        <f>(1+BT141)/(1+$BW141)-1</f>
        <v>-9.048001482671264E-2</v>
      </c>
      <c r="CR141" s="16">
        <f>(1+BU141)/(1+$BW141)-1</f>
        <v>-0.11356049646041033</v>
      </c>
    </row>
    <row r="142" spans="1:96" x14ac:dyDescent="0.2">
      <c r="A142" s="17">
        <v>133</v>
      </c>
      <c r="B142" s="25">
        <v>218.941</v>
      </c>
      <c r="C142" s="25">
        <v>1202.8620000000001</v>
      </c>
      <c r="D142" s="25">
        <v>1987.26</v>
      </c>
      <c r="E142" s="25">
        <v>1784.1679999999999</v>
      </c>
      <c r="F142" s="25">
        <v>2257.8679999999999</v>
      </c>
      <c r="G142" s="25">
        <v>136.982</v>
      </c>
      <c r="H142" s="25">
        <v>342.02600000000001</v>
      </c>
      <c r="I142" s="25">
        <v>455.86799999999999</v>
      </c>
      <c r="J142" s="25">
        <v>109.91800000000001</v>
      </c>
      <c r="K142" s="25">
        <v>652.71299999999997</v>
      </c>
      <c r="L142" s="25">
        <v>799.08299999999997</v>
      </c>
      <c r="M142" s="25">
        <v>284.59800000000001</v>
      </c>
      <c r="N142" s="25">
        <v>317.69099999999997</v>
      </c>
      <c r="O142" s="25">
        <v>102.651</v>
      </c>
      <c r="P142" s="25">
        <v>192.922</v>
      </c>
      <c r="Q142" s="25">
        <v>256.767</v>
      </c>
      <c r="R142" s="25">
        <v>7181.73</v>
      </c>
      <c r="S142" s="25">
        <v>3617.54</v>
      </c>
      <c r="T142" s="25">
        <v>7094.53</v>
      </c>
      <c r="U142" s="25">
        <v>27587.46</v>
      </c>
      <c r="V142" s="17">
        <v>133</v>
      </c>
      <c r="W142" s="15">
        <f t="shared" si="89"/>
        <v>1.307996615673046E-3</v>
      </c>
      <c r="X142" s="15">
        <f>C142/C141-1</f>
        <v>-9.8749969893285883E-4</v>
      </c>
      <c r="Y142" s="15">
        <f>D142/D141-1</f>
        <v>-3.547548430930636E-3</v>
      </c>
      <c r="Z142" s="15">
        <f>E142/E141-1</f>
        <v>-2.2720778243974227E-3</v>
      </c>
      <c r="AA142" s="15">
        <f>F142/F141-1</f>
        <v>-5.2831452160045922E-3</v>
      </c>
      <c r="AB142" s="15">
        <f>G142/G141-1</f>
        <v>-5.9096911639167082E-4</v>
      </c>
      <c r="AC142" s="15">
        <f>H142/H141-1</f>
        <v>-2.9326710044542681E-3</v>
      </c>
      <c r="AD142" s="15">
        <f>I142/I141-1</f>
        <v>-2.4442815409696506E-3</v>
      </c>
      <c r="AE142" s="15">
        <f>J142/J141-1</f>
        <v>8.0798261140713201E-3</v>
      </c>
      <c r="AF142" s="15">
        <f>K142/K141-1</f>
        <v>2.4384157595389588E-2</v>
      </c>
      <c r="AG142" s="15">
        <f>L142/L141-1</f>
        <v>3.8186752865760232E-2</v>
      </c>
      <c r="AH142" s="15">
        <f>M142/M141-1</f>
        <v>2.4080084632933429E-2</v>
      </c>
      <c r="AI142" s="15">
        <f>N142/N141-1</f>
        <v>4.1589345783361598E-2</v>
      </c>
      <c r="AJ142" s="15">
        <f>O142/O141-1</f>
        <v>-2.3374726077429742E-4</v>
      </c>
      <c r="AK142" s="15">
        <f>P142/P141-1</f>
        <v>-1.6584263606878036E-4</v>
      </c>
      <c r="AL142" s="15">
        <f>Q142/Q141-1</f>
        <v>1.635991820039262E-4</v>
      </c>
      <c r="AM142" s="15">
        <f>R142/R141-1</f>
        <v>8.0630526928754165E-2</v>
      </c>
      <c r="AN142" s="15">
        <f>S142/S141-1</f>
        <v>9.0211560484600106E-2</v>
      </c>
      <c r="AO142" s="15">
        <f>T142/T141-1</f>
        <v>2.911597505588337E-2</v>
      </c>
      <c r="AP142" s="15">
        <f>U142/U141-1</f>
        <v>6.3624807756886836E-2</v>
      </c>
      <c r="AQ142" s="17">
        <v>133</v>
      </c>
      <c r="AR142" s="25">
        <v>1</v>
      </c>
      <c r="AS142" s="26">
        <v>1.012</v>
      </c>
      <c r="AT142" s="26">
        <v>0.87190000000000001</v>
      </c>
      <c r="AU142" s="25">
        <v>148.71</v>
      </c>
      <c r="AV142" s="17">
        <v>133</v>
      </c>
      <c r="AW142" s="15">
        <f t="shared" si="90"/>
        <v>0</v>
      </c>
      <c r="AX142" s="15">
        <f t="shared" si="91"/>
        <v>8.1027667984190366E-3</v>
      </c>
      <c r="AY142" s="15">
        <f t="shared" si="92"/>
        <v>2.6837940130748805E-2</v>
      </c>
      <c r="AZ142" s="15">
        <f t="shared" si="93"/>
        <v>-2.6696254454979473E-2</v>
      </c>
      <c r="BA142" s="17">
        <v>133</v>
      </c>
      <c r="BB142" s="16" cm="1">
        <f t="array" ref="BB142">(1+W142)*(1+INDEX(fx_rets,$BA142,BB$7))-1</f>
        <v>1.307996615673046E-3</v>
      </c>
      <c r="BC142" s="16" cm="1">
        <f t="array" ref="BC142">(1+X142)*(1+INDEX(fx_rets,$BA142,BC$7))-1</f>
        <v>-9.8749969893285883E-4</v>
      </c>
      <c r="BD142" s="16" cm="1">
        <f t="array" ref="BD142">(1+Y142)*(1+INDEX(fx_rets,$BA142,BD$7))-1</f>
        <v>-3.547548430930636E-3</v>
      </c>
      <c r="BE142" s="16" cm="1">
        <f t="array" ref="BE142">(1+Z142)*(1+INDEX(fx_rets,$BA142,BE$7))-1</f>
        <v>-2.2720778243974227E-3</v>
      </c>
      <c r="BF142" s="16" cm="1">
        <f t="array" ref="BF142">(1+AA142)*(1+INDEX(fx_rets,$BA142,BF$7))-1</f>
        <v>-5.2831452160045922E-3</v>
      </c>
      <c r="BG142" s="16" cm="1">
        <f t="array" ref="BG142">(1+AB142)*(1+INDEX(fx_rets,$BA142,BG$7))-1</f>
        <v>7.5070091970921293E-3</v>
      </c>
      <c r="BH142" s="16" cm="1">
        <f t="array" ref="BH142">(1+AC142)*(1+INDEX(fx_rets,$BA142,BH$7))-1</f>
        <v>5.1463330447192313E-3</v>
      </c>
      <c r="BI142" s="16" cm="1">
        <f t="array" ref="BI142">(1+AD142)*(1+INDEX(fx_rets,$BA142,BI$7))-1</f>
        <v>5.6386798141332406E-3</v>
      </c>
      <c r="BJ142" s="16" cm="1">
        <f t="array" ref="BJ142">(1+AE142)*(1+INDEX(fx_rets,$BA142,BJ$7))-1</f>
        <v>3.5134612134336329E-2</v>
      </c>
      <c r="BK142" s="16" cm="1">
        <f t="array" ref="BK142">(1+AF142)*(1+INDEX(fx_rets,$BA142,BK$7))-1</f>
        <v>5.1876518287822249E-2</v>
      </c>
      <c r="BL142" s="16" cm="1">
        <f t="array" ref="BL142">(1+AG142)*(1+INDEX(fx_rets,$BA142,BL$7))-1</f>
        <v>6.6049546783708113E-2</v>
      </c>
      <c r="BM142" s="16" cm="1">
        <f t="array" ref="BM142">(1+AH142)*(1+INDEX(fx_rets,$BA142,BM$7))-1</f>
        <v>5.1564284633404345E-2</v>
      </c>
      <c r="BN142" s="16" cm="1">
        <f t="array" ref="BN142">(1+AI142)*(1+INDEX(fx_rets,$BA142,BN$7))-1</f>
        <v>6.9543458286321247E-2</v>
      </c>
      <c r="BO142" s="16" cm="1">
        <f t="array" ref="BO142">(1+AJ142)*(1+INDEX(fx_rets,$BA142,BO$7))-1</f>
        <v>-2.6923761539402014E-2</v>
      </c>
      <c r="BP142" s="16" cm="1">
        <f t="array" ref="BP142">(1+AK142)*(1+INDEX(fx_rets,$BA142,BP$7))-1</f>
        <v>-2.6857669713836296E-2</v>
      </c>
      <c r="BQ142" s="16" cm="1">
        <f t="array" ref="BQ142">(1+AL142)*(1+INDEX(fx_rets,$BA142,BQ$7))-1</f>
        <v>-2.6537022758367002E-2</v>
      </c>
      <c r="BR142" s="16" cm="1">
        <f t="array" ref="BR142">(1+AM142)*(1+INDEX(fx_rets,$BA142,BR$7))-1</f>
        <v>8.0630526928754165E-2</v>
      </c>
      <c r="BS142" s="16" cm="1">
        <f t="array" ref="BS142">(1+AN142)*(1+INDEX(fx_rets,$BA142,BS$7))-1</f>
        <v>9.9045290520147322E-2</v>
      </c>
      <c r="BT142" s="16" cm="1">
        <f t="array" ref="BT142">(1+AO142)*(1+INDEX(fx_rets,$BA142,BT$7))-1</f>
        <v>5.6735327982030404E-2</v>
      </c>
      <c r="BU142" s="16" cm="1">
        <f t="array" ref="BU142">(1+AP142)*(1+INDEX(fx_rets,$BA142,BU$7))-1</f>
        <v>3.5230009244380467E-2</v>
      </c>
      <c r="BV142" s="17">
        <v>133</v>
      </c>
      <c r="BW142" s="15">
        <f>SUMPRODUCT(base_fx_wts,AW142:AZ142)</f>
        <v>0</v>
      </c>
      <c r="BX142" s="17">
        <v>133</v>
      </c>
      <c r="BY142" s="16">
        <f>(1+BB142)/(1+$BW142)-1</f>
        <v>1.307996615673046E-3</v>
      </c>
      <c r="BZ142" s="16">
        <f>(1+BC142)/(1+$BW142)-1</f>
        <v>-9.8749969893285883E-4</v>
      </c>
      <c r="CA142" s="16">
        <f>(1+BD142)/(1+$BW142)-1</f>
        <v>-3.547548430930636E-3</v>
      </c>
      <c r="CB142" s="16">
        <f>(1+BE142)/(1+$BW142)-1</f>
        <v>-2.2720778243974227E-3</v>
      </c>
      <c r="CC142" s="16">
        <f>(1+BF142)/(1+$BW142)-1</f>
        <v>-5.2831452160045922E-3</v>
      </c>
      <c r="CD142" s="16">
        <f>(1+BG142)/(1+$BW142)-1</f>
        <v>7.5070091970921293E-3</v>
      </c>
      <c r="CE142" s="16">
        <f>(1+BH142)/(1+$BW142)-1</f>
        <v>5.1463330447192313E-3</v>
      </c>
      <c r="CF142" s="16">
        <f>(1+BI142)/(1+$BW142)-1</f>
        <v>5.6386798141332406E-3</v>
      </c>
      <c r="CG142" s="16">
        <f>(1+BJ142)/(1+$BW142)-1</f>
        <v>3.5134612134336329E-2</v>
      </c>
      <c r="CH142" s="16">
        <f>(1+BK142)/(1+$BW142)-1</f>
        <v>5.1876518287822249E-2</v>
      </c>
      <c r="CI142" s="16">
        <f>(1+BL142)/(1+$BW142)-1</f>
        <v>6.6049546783708113E-2</v>
      </c>
      <c r="CJ142" s="16">
        <f>(1+BM142)/(1+$BW142)-1</f>
        <v>5.1564284633404345E-2</v>
      </c>
      <c r="CK142" s="16">
        <f>(1+BN142)/(1+$BW142)-1</f>
        <v>6.9543458286321247E-2</v>
      </c>
      <c r="CL142" s="16">
        <f>(1+BO142)/(1+$BW142)-1</f>
        <v>-2.6923761539402014E-2</v>
      </c>
      <c r="CM142" s="16">
        <f>(1+BP142)/(1+$BW142)-1</f>
        <v>-2.6857669713836296E-2</v>
      </c>
      <c r="CN142" s="16">
        <f>(1+BQ142)/(1+$BW142)-1</f>
        <v>-2.6537022758367002E-2</v>
      </c>
      <c r="CO142" s="16">
        <f>(1+BR142)/(1+$BW142)-1</f>
        <v>8.0630526928754165E-2</v>
      </c>
      <c r="CP142" s="16">
        <f>(1+BS142)/(1+$BW142)-1</f>
        <v>9.9045290520147322E-2</v>
      </c>
      <c r="CQ142" s="16">
        <f>(1+BT142)/(1+$BW142)-1</f>
        <v>5.6735327982030404E-2</v>
      </c>
      <c r="CR142" s="16">
        <f>(1+BU142)/(1+$BW142)-1</f>
        <v>3.5230009244380467E-2</v>
      </c>
    </row>
    <row r="143" spans="1:96" x14ac:dyDescent="0.2">
      <c r="A143" s="17">
        <v>134</v>
      </c>
      <c r="B143" s="25">
        <v>219.61500000000001</v>
      </c>
      <c r="C143" s="25">
        <v>1210.425</v>
      </c>
      <c r="D143" s="25">
        <v>2023.337</v>
      </c>
      <c r="E143" s="25">
        <v>1807.683</v>
      </c>
      <c r="F143" s="25">
        <v>2324.0610000000001</v>
      </c>
      <c r="G143" s="25">
        <v>137.13200000000001</v>
      </c>
      <c r="H143" s="25">
        <v>341.86399999999998</v>
      </c>
      <c r="I143" s="25">
        <v>456.88299999999998</v>
      </c>
      <c r="J143" s="25">
        <v>110.062</v>
      </c>
      <c r="K143" s="25">
        <v>655.26599999999996</v>
      </c>
      <c r="L143" s="25">
        <v>810.85299999999995</v>
      </c>
      <c r="M143" s="25">
        <v>287.54599999999999</v>
      </c>
      <c r="N143" s="25">
        <v>325.25</v>
      </c>
      <c r="O143" s="25">
        <v>102.634</v>
      </c>
      <c r="P143" s="25">
        <v>192.851</v>
      </c>
      <c r="Q143" s="25">
        <v>256.43099999999998</v>
      </c>
      <c r="R143" s="25">
        <v>7578.48</v>
      </c>
      <c r="S143" s="25">
        <v>3964.72</v>
      </c>
      <c r="T143" s="25">
        <v>7573.05</v>
      </c>
      <c r="U143" s="25">
        <v>27968.99</v>
      </c>
      <c r="V143" s="17">
        <v>134</v>
      </c>
      <c r="W143" s="15">
        <f t="shared" si="89"/>
        <v>3.0784549262130589E-3</v>
      </c>
      <c r="X143" s="15">
        <f>C143/C142-1</f>
        <v>6.2875043022390109E-3</v>
      </c>
      <c r="Y143" s="15">
        <f>D143/D142-1</f>
        <v>1.8154141883799824E-2</v>
      </c>
      <c r="Z143" s="15">
        <f>E143/E142-1</f>
        <v>1.3179812663381529E-2</v>
      </c>
      <c r="AA143" s="15">
        <f>F143/F142-1</f>
        <v>2.9316594238458782E-2</v>
      </c>
      <c r="AB143" s="15">
        <f>G143/G142-1</f>
        <v>1.0950343840796517E-3</v>
      </c>
      <c r="AC143" s="15">
        <f>H143/H142-1</f>
        <v>-4.7364820218354087E-4</v>
      </c>
      <c r="AD143" s="15">
        <f>I143/I142-1</f>
        <v>2.2265217124255443E-3</v>
      </c>
      <c r="AE143" s="15">
        <f>J143/J142-1</f>
        <v>1.3100675048671739E-3</v>
      </c>
      <c r="AF143" s="15">
        <f>K143/K142-1</f>
        <v>3.9113668641501675E-3</v>
      </c>
      <c r="AG143" s="15">
        <f>L143/L142-1</f>
        <v>1.4729383555901032E-2</v>
      </c>
      <c r="AH143" s="15">
        <f>M143/M142-1</f>
        <v>1.0358470544416853E-2</v>
      </c>
      <c r="AI143" s="15">
        <f>N143/N142-1</f>
        <v>2.3793560409328673E-2</v>
      </c>
      <c r="AJ143" s="15">
        <f>O143/O142-1</f>
        <v>-1.6560968719248059E-4</v>
      </c>
      <c r="AK143" s="15">
        <f>P143/P142-1</f>
        <v>-3.6802438291116957E-4</v>
      </c>
      <c r="AL143" s="15">
        <f>Q143/Q142-1</f>
        <v>-1.3085793735176932E-3</v>
      </c>
      <c r="AM143" s="15">
        <f>R143/R142-1</f>
        <v>5.5244349202768772E-2</v>
      </c>
      <c r="AN143" s="15">
        <f>S143/S142-1</f>
        <v>9.5971295410693491E-2</v>
      </c>
      <c r="AO143" s="15">
        <f>T143/T142-1</f>
        <v>6.7449147441761559E-2</v>
      </c>
      <c r="AP143" s="15">
        <f>U143/U142-1</f>
        <v>1.3829834279778019E-2</v>
      </c>
      <c r="AQ143" s="17">
        <v>134</v>
      </c>
      <c r="AR143" s="25">
        <v>1</v>
      </c>
      <c r="AS143" s="26">
        <v>0.96089999999999998</v>
      </c>
      <c r="AT143" s="26">
        <v>0.82930000000000004</v>
      </c>
      <c r="AU143" s="25">
        <v>138.07</v>
      </c>
      <c r="AV143" s="17">
        <v>134</v>
      </c>
      <c r="AW143" s="15">
        <f t="shared" si="90"/>
        <v>0</v>
      </c>
      <c r="AX143" s="15">
        <f t="shared" si="91"/>
        <v>5.3179311062545587E-2</v>
      </c>
      <c r="AY143" s="15">
        <f t="shared" si="92"/>
        <v>5.1368624140841534E-2</v>
      </c>
      <c r="AZ143" s="15">
        <f t="shared" si="93"/>
        <v>7.7062359672629865E-2</v>
      </c>
      <c r="BA143" s="17">
        <v>134</v>
      </c>
      <c r="BB143" s="16" cm="1">
        <f t="array" ref="BB143">(1+W143)*(1+INDEX(fx_rets,$BA143,BB$7))-1</f>
        <v>3.0784549262130589E-3</v>
      </c>
      <c r="BC143" s="16" cm="1">
        <f t="array" ref="BC143">(1+X143)*(1+INDEX(fx_rets,$BA143,BC$7))-1</f>
        <v>6.2875043022390109E-3</v>
      </c>
      <c r="BD143" s="16" cm="1">
        <f t="array" ref="BD143">(1+Y143)*(1+INDEX(fx_rets,$BA143,BD$7))-1</f>
        <v>1.8154141883799824E-2</v>
      </c>
      <c r="BE143" s="16" cm="1">
        <f t="array" ref="BE143">(1+Z143)*(1+INDEX(fx_rets,$BA143,BE$7))-1</f>
        <v>1.3179812663381529E-2</v>
      </c>
      <c r="BF143" s="16" cm="1">
        <f t="array" ref="BF143">(1+AA143)*(1+INDEX(fx_rets,$BA143,BF$7))-1</f>
        <v>2.9316594238458782E-2</v>
      </c>
      <c r="BG143" s="16" cm="1">
        <f t="array" ref="BG143">(1+AB143)*(1+INDEX(fx_rets,$BA143,BG$7))-1</f>
        <v>5.4332578620760463E-2</v>
      </c>
      <c r="BH143" s="16" cm="1">
        <f t="array" ref="BH143">(1+AC143)*(1+INDEX(fx_rets,$BA143,BH$7))-1</f>
        <v>5.268047457528402E-2</v>
      </c>
      <c r="BI143" s="16" cm="1">
        <f t="array" ref="BI143">(1+AD143)*(1+INDEX(fx_rets,$BA143,BI$7))-1</f>
        <v>5.5524237665703691E-2</v>
      </c>
      <c r="BJ143" s="16" cm="1">
        <f t="array" ref="BJ143">(1+AE143)*(1+INDEX(fx_rets,$BA143,BJ$7))-1</f>
        <v>5.2745988010965306E-2</v>
      </c>
      <c r="BK143" s="16" cm="1">
        <f t="array" ref="BK143">(1+AF143)*(1+INDEX(fx_rets,$BA143,BK$7))-1</f>
        <v>5.5480912539313199E-2</v>
      </c>
      <c r="BL143" s="16" cm="1">
        <f t="array" ref="BL143">(1+AG143)*(1+INDEX(fx_rets,$BA143,BL$7))-1</f>
        <v>6.685463586445195E-2</v>
      </c>
      <c r="BM143" s="16" cm="1">
        <f t="array" ref="BM143">(1+AH143)*(1+INDEX(fx_rets,$BA143,BM$7))-1</f>
        <v>6.2259195065328621E-2</v>
      </c>
      <c r="BN143" s="16" cm="1">
        <f t="array" ref="BN143">(1+AI143)*(1+INDEX(fx_rets,$BA143,BN$7))-1</f>
        <v>7.6384427011809475E-2</v>
      </c>
      <c r="BO143" s="16" cm="1">
        <f t="array" ref="BO143">(1+AJ143)*(1+INDEX(fx_rets,$BA143,BO$7))-1</f>
        <v>7.6883987712157653E-2</v>
      </c>
      <c r="BP143" s="16" cm="1">
        <f t="array" ref="BP143">(1+AK143)*(1+INDEX(fx_rets,$BA143,BP$7))-1</f>
        <v>7.6665974462354569E-2</v>
      </c>
      <c r="BQ143" s="16" cm="1">
        <f t="array" ref="BQ143">(1+AL143)*(1+INDEX(fx_rets,$BA143,BQ$7))-1</f>
        <v>7.5652938084769916E-2</v>
      </c>
      <c r="BR143" s="16" cm="1">
        <f t="array" ref="BR143">(1+AM143)*(1+INDEX(fx_rets,$BA143,BR$7))-1</f>
        <v>5.5244349202768772E-2</v>
      </c>
      <c r="BS143" s="16" cm="1">
        <f t="array" ref="BS143">(1+AN143)*(1+INDEX(fx_rets,$BA143,BS$7))-1</f>
        <v>0.15425429384495981</v>
      </c>
      <c r="BT143" s="16" cm="1">
        <f t="array" ref="BT143">(1+AO143)*(1+INDEX(fx_rets,$BA143,BT$7))-1</f>
        <v>0.12228254148615925</v>
      </c>
      <c r="BU143" s="16" cm="1">
        <f t="array" ref="BU143">(1+AP143)*(1+INDEX(fx_rets,$BA143,BU$7))-1</f>
        <v>9.1957953615888988E-2</v>
      </c>
      <c r="BV143" s="17">
        <v>134</v>
      </c>
      <c r="BW143" s="15">
        <f>SUMPRODUCT(base_fx_wts,AW143:AZ143)</f>
        <v>0</v>
      </c>
      <c r="BX143" s="17">
        <v>134</v>
      </c>
      <c r="BY143" s="16">
        <f>(1+BB143)/(1+$BW143)-1</f>
        <v>3.0784549262130589E-3</v>
      </c>
      <c r="BZ143" s="16">
        <f>(1+BC143)/(1+$BW143)-1</f>
        <v>6.2875043022390109E-3</v>
      </c>
      <c r="CA143" s="16">
        <f>(1+BD143)/(1+$BW143)-1</f>
        <v>1.8154141883799824E-2</v>
      </c>
      <c r="CB143" s="16">
        <f>(1+BE143)/(1+$BW143)-1</f>
        <v>1.3179812663381529E-2</v>
      </c>
      <c r="CC143" s="16">
        <f>(1+BF143)/(1+$BW143)-1</f>
        <v>2.9316594238458782E-2</v>
      </c>
      <c r="CD143" s="16">
        <f>(1+BG143)/(1+$BW143)-1</f>
        <v>5.4332578620760463E-2</v>
      </c>
      <c r="CE143" s="16">
        <f>(1+BH143)/(1+$BW143)-1</f>
        <v>5.268047457528402E-2</v>
      </c>
      <c r="CF143" s="16">
        <f>(1+BI143)/(1+$BW143)-1</f>
        <v>5.5524237665703691E-2</v>
      </c>
      <c r="CG143" s="16">
        <f>(1+BJ143)/(1+$BW143)-1</f>
        <v>5.2745988010965306E-2</v>
      </c>
      <c r="CH143" s="16">
        <f>(1+BK143)/(1+$BW143)-1</f>
        <v>5.5480912539313199E-2</v>
      </c>
      <c r="CI143" s="16">
        <f>(1+BL143)/(1+$BW143)-1</f>
        <v>6.685463586445195E-2</v>
      </c>
      <c r="CJ143" s="16">
        <f>(1+BM143)/(1+$BW143)-1</f>
        <v>6.2259195065328621E-2</v>
      </c>
      <c r="CK143" s="16">
        <f>(1+BN143)/(1+$BW143)-1</f>
        <v>7.6384427011809475E-2</v>
      </c>
      <c r="CL143" s="16">
        <f>(1+BO143)/(1+$BW143)-1</f>
        <v>7.6883987712157653E-2</v>
      </c>
      <c r="CM143" s="16">
        <f>(1+BP143)/(1+$BW143)-1</f>
        <v>7.6665974462354569E-2</v>
      </c>
      <c r="CN143" s="16">
        <f>(1+BQ143)/(1+$BW143)-1</f>
        <v>7.5652938084769916E-2</v>
      </c>
      <c r="CO143" s="16">
        <f>(1+BR143)/(1+$BW143)-1</f>
        <v>5.5244349202768772E-2</v>
      </c>
      <c r="CP143" s="16">
        <f>(1+BS143)/(1+$BW143)-1</f>
        <v>0.15425429384495981</v>
      </c>
      <c r="CQ143" s="16">
        <f>(1+BT143)/(1+$BW143)-1</f>
        <v>0.12228254148615925</v>
      </c>
      <c r="CR143" s="16">
        <f>(1+BU143)/(1+$BW143)-1</f>
        <v>9.1957953615888988E-2</v>
      </c>
    </row>
    <row r="144" spans="1:96" x14ac:dyDescent="0.2">
      <c r="A144" s="17">
        <v>135</v>
      </c>
      <c r="B144" s="25">
        <v>220.501</v>
      </c>
      <c r="C144" s="25">
        <v>1212.9010000000001</v>
      </c>
      <c r="D144" s="25">
        <v>2020.0409999999999</v>
      </c>
      <c r="E144" s="25">
        <v>1813.1759999999999</v>
      </c>
      <c r="F144" s="25">
        <v>2326.9769999999999</v>
      </c>
      <c r="G144" s="25">
        <v>137.191</v>
      </c>
      <c r="H144" s="25">
        <v>339.608</v>
      </c>
      <c r="I144" s="25">
        <v>448.03100000000001</v>
      </c>
      <c r="J144" s="25">
        <v>110.39700000000001</v>
      </c>
      <c r="K144" s="25">
        <v>653.37900000000002</v>
      </c>
      <c r="L144" s="25">
        <v>802.50199999999995</v>
      </c>
      <c r="M144" s="25">
        <v>288.08100000000002</v>
      </c>
      <c r="N144" s="25">
        <v>324.83600000000001</v>
      </c>
      <c r="O144" s="25">
        <v>102.595</v>
      </c>
      <c r="P144" s="25">
        <v>192.62700000000001</v>
      </c>
      <c r="Q144" s="25">
        <v>255.50700000000001</v>
      </c>
      <c r="R144" s="25">
        <v>7138.77</v>
      </c>
      <c r="S144" s="25">
        <v>3793.62</v>
      </c>
      <c r="T144" s="25">
        <v>7451.74</v>
      </c>
      <c r="U144" s="25">
        <v>26094.5</v>
      </c>
      <c r="V144" s="17">
        <v>135</v>
      </c>
      <c r="W144" s="15">
        <f t="shared" si="89"/>
        <v>4.034332809689678E-3</v>
      </c>
      <c r="X144" s="15">
        <f>C144/C143-1</f>
        <v>2.0455625090360918E-3</v>
      </c>
      <c r="Y144" s="15">
        <f>D144/D143-1</f>
        <v>-1.6289921056156231E-3</v>
      </c>
      <c r="Z144" s="15">
        <f>E144/E143-1</f>
        <v>3.0386964971180763E-3</v>
      </c>
      <c r="AA144" s="15">
        <f>F144/F143-1</f>
        <v>1.25470028540553E-3</v>
      </c>
      <c r="AB144" s="15">
        <f>G144/G143-1</f>
        <v>4.3024239418953947E-4</v>
      </c>
      <c r="AC144" s="15">
        <f>H144/H143-1</f>
        <v>-6.5991154377178507E-3</v>
      </c>
      <c r="AD144" s="15">
        <f>I144/I143-1</f>
        <v>-1.9374763342037138E-2</v>
      </c>
      <c r="AE144" s="15">
        <f>J144/J143-1</f>
        <v>3.0437389834820916E-3</v>
      </c>
      <c r="AF144" s="15">
        <f>K144/K143-1</f>
        <v>-2.879746545677575E-3</v>
      </c>
      <c r="AG144" s="15">
        <f>L144/L143-1</f>
        <v>-1.0299030773765372E-2</v>
      </c>
      <c r="AH144" s="15">
        <f>M144/M143-1</f>
        <v>1.8605718737176868E-3</v>
      </c>
      <c r="AI144" s="15">
        <f>N144/N143-1</f>
        <v>-1.2728670253651098E-3</v>
      </c>
      <c r="AJ144" s="15">
        <f>O144/O143-1</f>
        <v>-3.7999103610886209E-4</v>
      </c>
      <c r="AK144" s="15">
        <f>P144/P143-1</f>
        <v>-1.1615184779959487E-3</v>
      </c>
      <c r="AL144" s="15">
        <f>Q144/Q143-1</f>
        <v>-3.6033084923429159E-3</v>
      </c>
      <c r="AM144" s="15">
        <f>R144/R143-1</f>
        <v>-5.8020869620293181E-2</v>
      </c>
      <c r="AN144" s="15">
        <f>S144/S143-1</f>
        <v>-4.3155632680239697E-2</v>
      </c>
      <c r="AO144" s="15">
        <f>T144/T143-1</f>
        <v>-1.601864506374584E-2</v>
      </c>
      <c r="AP144" s="15">
        <f>U144/U143-1</f>
        <v>-6.7020296406842039E-2</v>
      </c>
      <c r="AQ144" s="17">
        <v>135</v>
      </c>
      <c r="AR144" s="25">
        <v>1</v>
      </c>
      <c r="AS144" s="26">
        <v>0.93410000000000004</v>
      </c>
      <c r="AT144" s="26">
        <v>0.8276</v>
      </c>
      <c r="AU144" s="25">
        <v>131.12</v>
      </c>
      <c r="AV144" s="17">
        <v>135</v>
      </c>
      <c r="AW144" s="15">
        <f t="shared" si="90"/>
        <v>0</v>
      </c>
      <c r="AX144" s="15">
        <f t="shared" si="91"/>
        <v>2.869071833850767E-2</v>
      </c>
      <c r="AY144" s="15">
        <f t="shared" si="92"/>
        <v>2.0541324311262876E-3</v>
      </c>
      <c r="AZ144" s="15">
        <f t="shared" si="93"/>
        <v>5.3004881025015216E-2</v>
      </c>
      <c r="BA144" s="17">
        <v>135</v>
      </c>
      <c r="BB144" s="16" cm="1">
        <f t="array" ref="BB144">(1+W144)*(1+INDEX(fx_rets,$BA144,BB$7))-1</f>
        <v>4.034332809689678E-3</v>
      </c>
      <c r="BC144" s="16" cm="1">
        <f t="array" ref="BC144">(1+X144)*(1+INDEX(fx_rets,$BA144,BC$7))-1</f>
        <v>2.0455625090360918E-3</v>
      </c>
      <c r="BD144" s="16" cm="1">
        <f t="array" ref="BD144">(1+Y144)*(1+INDEX(fx_rets,$BA144,BD$7))-1</f>
        <v>-1.6289921056156231E-3</v>
      </c>
      <c r="BE144" s="16" cm="1">
        <f t="array" ref="BE144">(1+Z144)*(1+INDEX(fx_rets,$BA144,BE$7))-1</f>
        <v>3.0386964971180763E-3</v>
      </c>
      <c r="BF144" s="16" cm="1">
        <f t="array" ref="BF144">(1+AA144)*(1+INDEX(fx_rets,$BA144,BF$7))-1</f>
        <v>1.25470028540553E-3</v>
      </c>
      <c r="BG144" s="16" cm="1">
        <f t="array" ref="BG144">(1+AB144)*(1+INDEX(fx_rets,$BA144,BG$7))-1</f>
        <v>2.9133304696046247E-2</v>
      </c>
      <c r="BH144" s="16" cm="1">
        <f t="array" ref="BH144">(1+AC144)*(1+INDEX(fx_rets,$BA144,BH$7))-1</f>
        <v>2.1902269538482955E-2</v>
      </c>
      <c r="BI144" s="16" cm="1">
        <f t="array" ref="BI144">(1+AD144)*(1+INDEX(fx_rets,$BA144,BI$7))-1</f>
        <v>8.7600791185489246E-3</v>
      </c>
      <c r="BJ144" s="16" cm="1">
        <f t="array" ref="BJ144">(1+AE144)*(1+INDEX(fx_rets,$BA144,BJ$7))-1</f>
        <v>5.1041236575661841E-3</v>
      </c>
      <c r="BK144" s="16" cm="1">
        <f t="array" ref="BK144">(1+AF144)*(1+INDEX(fx_rets,$BA144,BK$7))-1</f>
        <v>-8.3152949532416809E-4</v>
      </c>
      <c r="BL144" s="16" cm="1">
        <f t="array" ref="BL144">(1+AG144)*(1+INDEX(fx_rets,$BA144,BL$7))-1</f>
        <v>-8.2660539157606294E-3</v>
      </c>
      <c r="BM144" s="16" cm="1">
        <f t="array" ref="BM144">(1+AH144)*(1+INDEX(fx_rets,$BA144,BM$7))-1</f>
        <v>3.9185261658702952E-3</v>
      </c>
      <c r="BN144" s="16" cm="1">
        <f t="array" ref="BN144">(1+AI144)*(1+INDEX(fx_rets,$BA144,BN$7))-1</f>
        <v>7.7865076832384084E-4</v>
      </c>
      <c r="BO144" s="16" cm="1">
        <f t="array" ref="BO144">(1+AJ144)*(1+INDEX(fx_rets,$BA144,BO$7))-1</f>
        <v>5.260474860924691E-2</v>
      </c>
      <c r="BP144" s="16" cm="1">
        <f t="array" ref="BP144">(1+AK144)*(1+INDEX(fx_rets,$BA144,BP$7))-1</f>
        <v>5.178179639828473E-2</v>
      </c>
      <c r="BQ144" s="16" cm="1">
        <f t="array" ref="BQ144">(1+AL144)*(1+INDEX(fx_rets,$BA144,BQ$7))-1</f>
        <v>4.921057959473929E-2</v>
      </c>
      <c r="BR144" s="16" cm="1">
        <f t="array" ref="BR144">(1+AM144)*(1+INDEX(fx_rets,$BA144,BR$7))-1</f>
        <v>-5.8020869620293181E-2</v>
      </c>
      <c r="BS144" s="16" cm="1">
        <f t="array" ref="BS144">(1+AN144)*(1+INDEX(fx_rets,$BA144,BS$7))-1</f>
        <v>-1.570308044368085E-2</v>
      </c>
      <c r="BT144" s="16" cm="1">
        <f t="array" ref="BT144">(1+AO144)*(1+INDEX(fx_rets,$BA144,BT$7))-1</f>
        <v>-1.3997417050947702E-2</v>
      </c>
      <c r="BU144" s="16" cm="1">
        <f t="array" ref="BU144">(1+AP144)*(1+INDEX(fx_rets,$BA144,BU$7))-1</f>
        <v>-1.756781821913278E-2</v>
      </c>
      <c r="BV144" s="17">
        <v>135</v>
      </c>
      <c r="BW144" s="15">
        <f>SUMPRODUCT(base_fx_wts,AW144:AZ144)</f>
        <v>0</v>
      </c>
      <c r="BX144" s="17">
        <v>135</v>
      </c>
      <c r="BY144" s="16">
        <f>(1+BB144)/(1+$BW144)-1</f>
        <v>4.034332809689678E-3</v>
      </c>
      <c r="BZ144" s="16">
        <f>(1+BC144)/(1+$BW144)-1</f>
        <v>2.0455625090360918E-3</v>
      </c>
      <c r="CA144" s="16">
        <f>(1+BD144)/(1+$BW144)-1</f>
        <v>-1.6289921056156231E-3</v>
      </c>
      <c r="CB144" s="16">
        <f>(1+BE144)/(1+$BW144)-1</f>
        <v>3.0386964971180763E-3</v>
      </c>
      <c r="CC144" s="16">
        <f>(1+BF144)/(1+$BW144)-1</f>
        <v>1.25470028540553E-3</v>
      </c>
      <c r="CD144" s="16">
        <f>(1+BG144)/(1+$BW144)-1</f>
        <v>2.9133304696046247E-2</v>
      </c>
      <c r="CE144" s="16">
        <f>(1+BH144)/(1+$BW144)-1</f>
        <v>2.1902269538482955E-2</v>
      </c>
      <c r="CF144" s="16">
        <f>(1+BI144)/(1+$BW144)-1</f>
        <v>8.7600791185489246E-3</v>
      </c>
      <c r="CG144" s="16">
        <f>(1+BJ144)/(1+$BW144)-1</f>
        <v>5.1041236575661841E-3</v>
      </c>
      <c r="CH144" s="16">
        <f>(1+BK144)/(1+$BW144)-1</f>
        <v>-8.3152949532416809E-4</v>
      </c>
      <c r="CI144" s="16">
        <f>(1+BL144)/(1+$BW144)-1</f>
        <v>-8.2660539157606294E-3</v>
      </c>
      <c r="CJ144" s="16">
        <f>(1+BM144)/(1+$BW144)-1</f>
        <v>3.9185261658702952E-3</v>
      </c>
      <c r="CK144" s="16">
        <f>(1+BN144)/(1+$BW144)-1</f>
        <v>7.7865076832384084E-4</v>
      </c>
      <c r="CL144" s="16">
        <f>(1+BO144)/(1+$BW144)-1</f>
        <v>5.260474860924691E-2</v>
      </c>
      <c r="CM144" s="16">
        <f>(1+BP144)/(1+$BW144)-1</f>
        <v>5.178179639828473E-2</v>
      </c>
      <c r="CN144" s="16">
        <f>(1+BQ144)/(1+$BW144)-1</f>
        <v>4.921057959473929E-2</v>
      </c>
      <c r="CO144" s="16">
        <f>(1+BR144)/(1+$BW144)-1</f>
        <v>-5.8020869620293181E-2</v>
      </c>
      <c r="CP144" s="16">
        <f>(1+BS144)/(1+$BW144)-1</f>
        <v>-1.570308044368085E-2</v>
      </c>
      <c r="CQ144" s="16">
        <f>(1+BT144)/(1+$BW144)-1</f>
        <v>-1.3997417050947702E-2</v>
      </c>
      <c r="CR144" s="16">
        <f>(1+BU144)/(1+$BW144)-1</f>
        <v>-1.756781821913278E-2</v>
      </c>
    </row>
    <row r="145" spans="1:96" x14ac:dyDescent="0.2">
      <c r="A145" s="17">
        <v>136</v>
      </c>
      <c r="B145" s="25">
        <v>221.268</v>
      </c>
      <c r="C145" s="25">
        <v>1221.213</v>
      </c>
      <c r="D145" s="25">
        <v>2052.8139999999999</v>
      </c>
      <c r="E145" s="25">
        <v>1832.0920000000001</v>
      </c>
      <c r="F145" s="25">
        <v>2378.8069999999998</v>
      </c>
      <c r="G145" s="25">
        <v>137.19900000000001</v>
      </c>
      <c r="H145" s="25">
        <v>340.07600000000002</v>
      </c>
      <c r="I145" s="25">
        <v>451.91300000000001</v>
      </c>
      <c r="J145" s="25">
        <v>110.608</v>
      </c>
      <c r="K145" s="25">
        <v>658.65</v>
      </c>
      <c r="L145" s="25">
        <v>815.97900000000004</v>
      </c>
      <c r="M145" s="25">
        <v>293.166</v>
      </c>
      <c r="N145" s="25">
        <v>335.01400000000001</v>
      </c>
      <c r="O145" s="25">
        <v>102.61799999999999</v>
      </c>
      <c r="P145" s="25">
        <v>192.81899999999999</v>
      </c>
      <c r="Q145" s="25">
        <v>256.17599999999999</v>
      </c>
      <c r="R145" s="25">
        <v>7585.01</v>
      </c>
      <c r="S145" s="25">
        <v>4163.45</v>
      </c>
      <c r="T145" s="25">
        <v>7771.7</v>
      </c>
      <c r="U145" s="25">
        <v>27327.11</v>
      </c>
      <c r="V145" s="17">
        <v>136</v>
      </c>
      <c r="W145" s="15">
        <f t="shared" si="89"/>
        <v>3.4784422746381161E-3</v>
      </c>
      <c r="X145" s="15">
        <f>C145/C144-1</f>
        <v>6.8529912993722242E-3</v>
      </c>
      <c r="Y145" s="15">
        <f>D145/D144-1</f>
        <v>1.6223928128191512E-2</v>
      </c>
      <c r="Z145" s="15">
        <f>E145/E144-1</f>
        <v>1.0432522821833157E-2</v>
      </c>
      <c r="AA145" s="15">
        <f>F145/F144-1</f>
        <v>2.2273533429853387E-2</v>
      </c>
      <c r="AB145" s="15">
        <f>G145/G144-1</f>
        <v>5.8312863088660905E-5</v>
      </c>
      <c r="AC145" s="15">
        <f>H145/H144-1</f>
        <v>1.3780594096723942E-3</v>
      </c>
      <c r="AD145" s="15">
        <f>I145/I144-1</f>
        <v>8.6645790135058132E-3</v>
      </c>
      <c r="AE145" s="15">
        <f>J145/J144-1</f>
        <v>1.9112838211183814E-3</v>
      </c>
      <c r="AF145" s="15">
        <f>K145/K144-1</f>
        <v>8.0672932555223564E-3</v>
      </c>
      <c r="AG145" s="15">
        <f>L145/L144-1</f>
        <v>1.6793727616878362E-2</v>
      </c>
      <c r="AH145" s="15">
        <f>M145/M144-1</f>
        <v>1.7651285575931652E-2</v>
      </c>
      <c r="AI145" s="15">
        <f>N145/N144-1</f>
        <v>3.1332734056570111E-2</v>
      </c>
      <c r="AJ145" s="15">
        <f>O145/O144-1</f>
        <v>2.2418246503241868E-4</v>
      </c>
      <c r="AK145" s="15">
        <f>P145/P144-1</f>
        <v>9.9674500459423498E-4</v>
      </c>
      <c r="AL145" s="15">
        <f>Q145/Q144-1</f>
        <v>2.6183235684344996E-3</v>
      </c>
      <c r="AM145" s="15">
        <f>R145/R144-1</f>
        <v>6.2509367860289711E-2</v>
      </c>
      <c r="AN145" s="15">
        <f>S145/S144-1</f>
        <v>9.7487360357653152E-2</v>
      </c>
      <c r="AO145" s="15">
        <f>T145/T144-1</f>
        <v>4.2937622622367444E-2</v>
      </c>
      <c r="AP145" s="15">
        <f>U145/U144-1</f>
        <v>4.7236390810323936E-2</v>
      </c>
      <c r="AQ145" s="17">
        <v>136</v>
      </c>
      <c r="AR145" s="25">
        <v>1</v>
      </c>
      <c r="AS145" s="26">
        <v>0.92049999999999998</v>
      </c>
      <c r="AT145" s="26">
        <v>0.81169999999999998</v>
      </c>
      <c r="AU145" s="25">
        <v>130.09</v>
      </c>
      <c r="AV145" s="17">
        <v>136</v>
      </c>
      <c r="AW145" s="15">
        <f t="shared" si="90"/>
        <v>0</v>
      </c>
      <c r="AX145" s="15">
        <f t="shared" si="91"/>
        <v>1.4774579033134172E-2</v>
      </c>
      <c r="AY145" s="15">
        <f t="shared" si="92"/>
        <v>1.9588517925341886E-2</v>
      </c>
      <c r="AZ145" s="15">
        <f t="shared" si="93"/>
        <v>7.9175955108001794E-3</v>
      </c>
      <c r="BA145" s="17">
        <v>136</v>
      </c>
      <c r="BB145" s="16" cm="1">
        <f t="array" ref="BB145">(1+W145)*(1+INDEX(fx_rets,$BA145,BB$7))-1</f>
        <v>3.4784422746381161E-3</v>
      </c>
      <c r="BC145" s="16" cm="1">
        <f t="array" ref="BC145">(1+X145)*(1+INDEX(fx_rets,$BA145,BC$7))-1</f>
        <v>6.8529912993722242E-3</v>
      </c>
      <c r="BD145" s="16" cm="1">
        <f t="array" ref="BD145">(1+Y145)*(1+INDEX(fx_rets,$BA145,BD$7))-1</f>
        <v>1.6223928128191512E-2</v>
      </c>
      <c r="BE145" s="16" cm="1">
        <f t="array" ref="BE145">(1+Z145)*(1+INDEX(fx_rets,$BA145,BE$7))-1</f>
        <v>1.0432522821833157E-2</v>
      </c>
      <c r="BF145" s="16" cm="1">
        <f t="array" ref="BF145">(1+AA145)*(1+INDEX(fx_rets,$BA145,BF$7))-1</f>
        <v>2.2273533429853387E-2</v>
      </c>
      <c r="BG145" s="16" cm="1">
        <f t="array" ref="BG145">(1+AB145)*(1+INDEX(fx_rets,$BA145,BG$7))-1</f>
        <v>1.4833753444227105E-2</v>
      </c>
      <c r="BH145" s="16" cm="1">
        <f t="array" ref="BH145">(1+AC145)*(1+INDEX(fx_rets,$BA145,BH$7))-1</f>
        <v>1.6172998690467066E-2</v>
      </c>
      <c r="BI145" s="16" cm="1">
        <f t="array" ref="BI145">(1+AD145)*(1+INDEX(fx_rets,$BA145,BI$7))-1</f>
        <v>2.3567173554063903E-2</v>
      </c>
      <c r="BJ145" s="16" cm="1">
        <f t="array" ref="BJ145">(1+AE145)*(1+INDEX(fx_rets,$BA145,BJ$7))-1</f>
        <v>2.1537240963850568E-2</v>
      </c>
      <c r="BK145" s="16" cm="1">
        <f t="array" ref="BK145">(1+AF145)*(1+INDEX(fx_rets,$BA145,BK$7))-1</f>
        <v>2.7813837499409022E-2</v>
      </c>
      <c r="BL145" s="16" cm="1">
        <f t="array" ref="BL145">(1+AG145)*(1+INDEX(fx_rets,$BA145,BL$7))-1</f>
        <v>3.6711209776676856E-2</v>
      </c>
      <c r="BM145" s="16" cm="1">
        <f t="array" ref="BM145">(1+AH145)*(1+INDEX(fx_rets,$BA145,BM$7))-1</f>
        <v>3.7585566025182926E-2</v>
      </c>
      <c r="BN145" s="16" cm="1">
        <f t="array" ref="BN145">(1+AI145)*(1+INDEX(fx_rets,$BA145,BN$7))-1</f>
        <v>5.1535013804629104E-2</v>
      </c>
      <c r="BO145" s="16" cm="1">
        <f t="array" ref="BO145">(1+AJ145)*(1+INDEX(fx_rets,$BA145,BO$7))-1</f>
        <v>8.1435529619113822E-3</v>
      </c>
      <c r="BP145" s="16" cm="1">
        <f t="array" ref="BP145">(1+AK145)*(1+INDEX(fx_rets,$BA145,BP$7))-1</f>
        <v>8.9222323391682234E-3</v>
      </c>
      <c r="BQ145" s="16" cm="1">
        <f t="array" ref="BQ145">(1+AL145)*(1+INDEX(fx_rets,$BA145,BQ$7))-1</f>
        <v>1.0556649906166005E-2</v>
      </c>
      <c r="BR145" s="16" cm="1">
        <f t="array" ref="BR145">(1+AM145)*(1+INDEX(fx_rets,$BA145,BR$7))-1</f>
        <v>6.2509367860289711E-2</v>
      </c>
      <c r="BS145" s="16" cm="1">
        <f t="array" ref="BS145">(1+AN145)*(1+INDEX(fx_rets,$BA145,BS$7))-1</f>
        <v>0.1137022741011231</v>
      </c>
      <c r="BT145" s="16" cm="1">
        <f t="array" ref="BT145">(1+AO145)*(1+INDEX(fx_rets,$BA145,BT$7))-1</f>
        <v>6.3367224938119193E-2</v>
      </c>
      <c r="BU145" s="16" cm="1">
        <f t="array" ref="BU145">(1+AP145)*(1+INDEX(fx_rets,$BA145,BU$7))-1</f>
        <v>5.5527984956950327E-2</v>
      </c>
      <c r="BV145" s="17">
        <v>136</v>
      </c>
      <c r="BW145" s="15">
        <f>SUMPRODUCT(base_fx_wts,AW145:AZ145)</f>
        <v>0</v>
      </c>
      <c r="BX145" s="17">
        <v>136</v>
      </c>
      <c r="BY145" s="16">
        <f>(1+BB145)/(1+$BW145)-1</f>
        <v>3.4784422746381161E-3</v>
      </c>
      <c r="BZ145" s="16">
        <f>(1+BC145)/(1+$BW145)-1</f>
        <v>6.8529912993722242E-3</v>
      </c>
      <c r="CA145" s="16">
        <f>(1+BD145)/(1+$BW145)-1</f>
        <v>1.6223928128191512E-2</v>
      </c>
      <c r="CB145" s="16">
        <f>(1+BE145)/(1+$BW145)-1</f>
        <v>1.0432522821833157E-2</v>
      </c>
      <c r="CC145" s="16">
        <f>(1+BF145)/(1+$BW145)-1</f>
        <v>2.2273533429853387E-2</v>
      </c>
      <c r="CD145" s="16">
        <f>(1+BG145)/(1+$BW145)-1</f>
        <v>1.4833753444227105E-2</v>
      </c>
      <c r="CE145" s="16">
        <f>(1+BH145)/(1+$BW145)-1</f>
        <v>1.6172998690467066E-2</v>
      </c>
      <c r="CF145" s="16">
        <f>(1+BI145)/(1+$BW145)-1</f>
        <v>2.3567173554063903E-2</v>
      </c>
      <c r="CG145" s="16">
        <f>(1+BJ145)/(1+$BW145)-1</f>
        <v>2.1537240963850568E-2</v>
      </c>
      <c r="CH145" s="16">
        <f>(1+BK145)/(1+$BW145)-1</f>
        <v>2.7813837499409022E-2</v>
      </c>
      <c r="CI145" s="16">
        <f>(1+BL145)/(1+$BW145)-1</f>
        <v>3.6711209776676856E-2</v>
      </c>
      <c r="CJ145" s="16">
        <f>(1+BM145)/(1+$BW145)-1</f>
        <v>3.7585566025182926E-2</v>
      </c>
      <c r="CK145" s="16">
        <f>(1+BN145)/(1+$BW145)-1</f>
        <v>5.1535013804629104E-2</v>
      </c>
      <c r="CL145" s="16">
        <f>(1+BO145)/(1+$BW145)-1</f>
        <v>8.1435529619113822E-3</v>
      </c>
      <c r="CM145" s="16">
        <f>(1+BP145)/(1+$BW145)-1</f>
        <v>8.9222323391682234E-3</v>
      </c>
      <c r="CN145" s="16">
        <f>(1+BQ145)/(1+$BW145)-1</f>
        <v>1.0556649906166005E-2</v>
      </c>
      <c r="CO145" s="16">
        <f>(1+BR145)/(1+$BW145)-1</f>
        <v>6.2509367860289711E-2</v>
      </c>
      <c r="CP145" s="16">
        <f>(1+BS145)/(1+$BW145)-1</f>
        <v>0.1137022741011231</v>
      </c>
      <c r="CQ145" s="16">
        <f>(1+BT145)/(1+$BW145)-1</f>
        <v>6.3367224938119193E-2</v>
      </c>
      <c r="CR145" s="16">
        <f>(1+BU145)/(1+$BW145)-1</f>
        <v>5.5527984956950327E-2</v>
      </c>
    </row>
    <row r="146" spans="1:96" x14ac:dyDescent="0.2">
      <c r="A146" s="17">
        <v>137</v>
      </c>
      <c r="B146" s="25">
        <v>221.81299999999999</v>
      </c>
      <c r="C146" s="25">
        <v>1212.395</v>
      </c>
      <c r="D146" s="25">
        <v>2012.973</v>
      </c>
      <c r="E146" s="25">
        <v>1820.5170000000001</v>
      </c>
      <c r="F146" s="25">
        <v>2337.7750000000001</v>
      </c>
      <c r="G146" s="25">
        <v>137.19300000000001</v>
      </c>
      <c r="H146" s="25">
        <v>337.84399999999999</v>
      </c>
      <c r="I146" s="25">
        <v>444.64699999999999</v>
      </c>
      <c r="J146" s="25">
        <v>110.572</v>
      </c>
      <c r="K146" s="25">
        <v>653.51599999999996</v>
      </c>
      <c r="L146" s="25">
        <v>802.48299999999995</v>
      </c>
      <c r="M146" s="25">
        <v>291.375</v>
      </c>
      <c r="N146" s="25">
        <v>330.46699999999998</v>
      </c>
      <c r="O146" s="25">
        <v>102.611</v>
      </c>
      <c r="P146" s="25">
        <v>192.90299999999999</v>
      </c>
      <c r="Q146" s="25">
        <v>256.14299999999997</v>
      </c>
      <c r="R146" s="25">
        <v>7396.04</v>
      </c>
      <c r="S146" s="25">
        <v>4238.38</v>
      </c>
      <c r="T146" s="25">
        <v>7876.28</v>
      </c>
      <c r="U146" s="25">
        <v>27445.56</v>
      </c>
      <c r="V146" s="17">
        <v>137</v>
      </c>
      <c r="W146" s="15">
        <f t="shared" si="89"/>
        <v>2.463076450277546E-3</v>
      </c>
      <c r="X146" s="15">
        <f>C146/C145-1</f>
        <v>-7.2206895930521098E-3</v>
      </c>
      <c r="Y146" s="15">
        <f>D146/D145-1</f>
        <v>-1.9407993125533984E-2</v>
      </c>
      <c r="Z146" s="15">
        <f>E146/E145-1</f>
        <v>-6.3179141658825655E-3</v>
      </c>
      <c r="AA146" s="15">
        <f>F146/F145-1</f>
        <v>-1.724898236805239E-2</v>
      </c>
      <c r="AB146" s="15">
        <f>G146/G145-1</f>
        <v>-4.3732097172677342E-5</v>
      </c>
      <c r="AC146" s="15">
        <f>H146/H145-1</f>
        <v>-6.5632388054435165E-3</v>
      </c>
      <c r="AD146" s="15">
        <f>I146/I145-1</f>
        <v>-1.6078315959045297E-2</v>
      </c>
      <c r="AE146" s="15">
        <f>J146/J145-1</f>
        <v>-3.2547374511793237E-4</v>
      </c>
      <c r="AF146" s="15">
        <f>K146/K145-1</f>
        <v>-7.7947316480679874E-3</v>
      </c>
      <c r="AG146" s="15">
        <f>L146/L145-1</f>
        <v>-1.653964133880903E-2</v>
      </c>
      <c r="AH146" s="15">
        <f>M146/M145-1</f>
        <v>-6.1091668201632698E-3</v>
      </c>
      <c r="AI146" s="15">
        <f>N146/N145-1</f>
        <v>-1.3572567116598155E-2</v>
      </c>
      <c r="AJ146" s="15">
        <f>O146/O145-1</f>
        <v>-6.821415346225379E-5</v>
      </c>
      <c r="AK146" s="15">
        <f>P146/P145-1</f>
        <v>4.3564171580601219E-4</v>
      </c>
      <c r="AL146" s="15">
        <f>Q146/Q145-1</f>
        <v>-1.288176878396774E-4</v>
      </c>
      <c r="AM146" s="15">
        <f>R146/R145-1</f>
        <v>-2.4913612506773264E-2</v>
      </c>
      <c r="AN146" s="15">
        <f>S146/S145-1</f>
        <v>1.7997093756380034E-2</v>
      </c>
      <c r="AO146" s="15">
        <f>T146/T145-1</f>
        <v>1.3456515305531491E-2</v>
      </c>
      <c r="AP146" s="15">
        <f>U146/U145-1</f>
        <v>4.3345234823588541E-3</v>
      </c>
      <c r="AQ146" s="17">
        <v>137</v>
      </c>
      <c r="AR146" s="25">
        <v>1</v>
      </c>
      <c r="AS146" s="26">
        <v>0.9456</v>
      </c>
      <c r="AT146" s="26">
        <v>0.83179999999999998</v>
      </c>
      <c r="AU146" s="25">
        <v>136.16999999999999</v>
      </c>
      <c r="AV146" s="17">
        <v>137</v>
      </c>
      <c r="AW146" s="15">
        <f t="shared" si="90"/>
        <v>0</v>
      </c>
      <c r="AX146" s="15">
        <f t="shared" si="91"/>
        <v>-2.6543993231810448E-2</v>
      </c>
      <c r="AY146" s="15">
        <f t="shared" si="92"/>
        <v>-2.416446261120464E-2</v>
      </c>
      <c r="AZ146" s="15">
        <f t="shared" si="93"/>
        <v>-4.4650069765733935E-2</v>
      </c>
      <c r="BA146" s="17">
        <v>137</v>
      </c>
      <c r="BB146" s="16" cm="1">
        <f t="array" ref="BB146">(1+W146)*(1+INDEX(fx_rets,$BA146,BB$7))-1</f>
        <v>2.463076450277546E-3</v>
      </c>
      <c r="BC146" s="16" cm="1">
        <f t="array" ref="BC146">(1+X146)*(1+INDEX(fx_rets,$BA146,BC$7))-1</f>
        <v>-7.2206895930521098E-3</v>
      </c>
      <c r="BD146" s="16" cm="1">
        <f t="array" ref="BD146">(1+Y146)*(1+INDEX(fx_rets,$BA146,BD$7))-1</f>
        <v>-1.9407993125533984E-2</v>
      </c>
      <c r="BE146" s="16" cm="1">
        <f t="array" ref="BE146">(1+Z146)*(1+INDEX(fx_rets,$BA146,BE$7))-1</f>
        <v>-6.3179141658825655E-3</v>
      </c>
      <c r="BF146" s="16" cm="1">
        <f t="array" ref="BF146">(1+AA146)*(1+INDEX(fx_rets,$BA146,BF$7))-1</f>
        <v>-1.724898236805239E-2</v>
      </c>
      <c r="BG146" s="16" cm="1">
        <f t="array" ref="BG146">(1+AB146)*(1+INDEX(fx_rets,$BA146,BG$7))-1</f>
        <v>-2.6586564504491705E-2</v>
      </c>
      <c r="BH146" s="16" cm="1">
        <f t="array" ref="BH146">(1+AC146)*(1+INDEX(fx_rets,$BA146,BH$7))-1</f>
        <v>-3.2933017470823556E-2</v>
      </c>
      <c r="BI146" s="16" cm="1">
        <f t="array" ref="BI146">(1+AD146)*(1+INDEX(fx_rets,$BA146,BI$7))-1</f>
        <v>-4.2195526480859891E-2</v>
      </c>
      <c r="BJ146" s="16" cm="1">
        <f t="array" ref="BJ146">(1+AE146)*(1+INDEX(fx_rets,$BA146,BJ$7))-1</f>
        <v>-2.4482071458177712E-2</v>
      </c>
      <c r="BK146" s="16" cm="1">
        <f t="array" ref="BK146">(1+AF146)*(1+INDEX(fx_rets,$BA146,BK$7))-1</f>
        <v>-3.1770838757798514E-2</v>
      </c>
      <c r="BL146" s="16" cm="1">
        <f t="array" ref="BL146">(1+AG146)*(1+INDEX(fx_rets,$BA146,BL$7))-1</f>
        <v>-4.0304432405279256E-2</v>
      </c>
      <c r="BM146" s="16" cm="1">
        <f t="array" ref="BM146">(1+AH146)*(1+INDEX(fx_rets,$BA146,BM$7))-1</f>
        <v>-3.0126004698156517E-2</v>
      </c>
      <c r="BN146" s="16" cm="1">
        <f t="array" ref="BN146">(1+AI146)*(1+INDEX(fx_rets,$BA146,BN$7))-1</f>
        <v>-3.7409055937175695E-2</v>
      </c>
      <c r="BO146" s="16" cm="1">
        <f t="array" ref="BO146">(1+AJ146)*(1+INDEX(fx_rets,$BA146,BO$7))-1</f>
        <v>-4.4715238152485126E-2</v>
      </c>
      <c r="BP146" s="16" cm="1">
        <f t="array" ref="BP146">(1+AK146)*(1+INDEX(fx_rets,$BA146,BP$7))-1</f>
        <v>-4.423387948293156E-2</v>
      </c>
      <c r="BQ146" s="16" cm="1">
        <f t="array" ref="BQ146">(1+AL146)*(1+INDEX(fx_rets,$BA146,BQ$7))-1</f>
        <v>-4.4773135734824554E-2</v>
      </c>
      <c r="BR146" s="16" cm="1">
        <f t="array" ref="BR146">(1+AM146)*(1+INDEX(fx_rets,$BA146,BR$7))-1</f>
        <v>-2.4913612506773264E-2</v>
      </c>
      <c r="BS146" s="16" cm="1">
        <f t="array" ref="BS146">(1+AN146)*(1+INDEX(fx_rets,$BA146,BS$7))-1</f>
        <v>-9.0246142102919924E-3</v>
      </c>
      <c r="BT146" s="16" cm="1">
        <f t="array" ref="BT146">(1+AO146)*(1+INDEX(fx_rets,$BA146,BT$7))-1</f>
        <v>-1.1033116766650752E-2</v>
      </c>
      <c r="BU146" s="16" cm="1">
        <f t="array" ref="BU146">(1+AP146)*(1+INDEX(fx_rets,$BA146,BU$7))-1</f>
        <v>-4.0509083059263595E-2</v>
      </c>
      <c r="BV146" s="17">
        <v>137</v>
      </c>
      <c r="BW146" s="15">
        <f>SUMPRODUCT(base_fx_wts,AW146:AZ146)</f>
        <v>0</v>
      </c>
      <c r="BX146" s="17">
        <v>137</v>
      </c>
      <c r="BY146" s="16">
        <f>(1+BB146)/(1+$BW146)-1</f>
        <v>2.463076450277546E-3</v>
      </c>
      <c r="BZ146" s="16">
        <f>(1+BC146)/(1+$BW146)-1</f>
        <v>-7.2206895930521098E-3</v>
      </c>
      <c r="CA146" s="16">
        <f>(1+BD146)/(1+$BW146)-1</f>
        <v>-1.9407993125533984E-2</v>
      </c>
      <c r="CB146" s="16">
        <f>(1+BE146)/(1+$BW146)-1</f>
        <v>-6.3179141658825655E-3</v>
      </c>
      <c r="CC146" s="16">
        <f>(1+BF146)/(1+$BW146)-1</f>
        <v>-1.724898236805239E-2</v>
      </c>
      <c r="CD146" s="16">
        <f>(1+BG146)/(1+$BW146)-1</f>
        <v>-2.6586564504491705E-2</v>
      </c>
      <c r="CE146" s="16">
        <f>(1+BH146)/(1+$BW146)-1</f>
        <v>-3.2933017470823556E-2</v>
      </c>
      <c r="CF146" s="16">
        <f>(1+BI146)/(1+$BW146)-1</f>
        <v>-4.2195526480859891E-2</v>
      </c>
      <c r="CG146" s="16">
        <f>(1+BJ146)/(1+$BW146)-1</f>
        <v>-2.4482071458177712E-2</v>
      </c>
      <c r="CH146" s="16">
        <f>(1+BK146)/(1+$BW146)-1</f>
        <v>-3.1770838757798514E-2</v>
      </c>
      <c r="CI146" s="16">
        <f>(1+BL146)/(1+$BW146)-1</f>
        <v>-4.0304432405279256E-2</v>
      </c>
      <c r="CJ146" s="16">
        <f>(1+BM146)/(1+$BW146)-1</f>
        <v>-3.0126004698156517E-2</v>
      </c>
      <c r="CK146" s="16">
        <f>(1+BN146)/(1+$BW146)-1</f>
        <v>-3.7409055937175695E-2</v>
      </c>
      <c r="CL146" s="16">
        <f>(1+BO146)/(1+$BW146)-1</f>
        <v>-4.4715238152485126E-2</v>
      </c>
      <c r="CM146" s="16">
        <f>(1+BP146)/(1+$BW146)-1</f>
        <v>-4.423387948293156E-2</v>
      </c>
      <c r="CN146" s="16">
        <f>(1+BQ146)/(1+$BW146)-1</f>
        <v>-4.4773135734824554E-2</v>
      </c>
      <c r="CO146" s="16">
        <f>(1+BR146)/(1+$BW146)-1</f>
        <v>-2.4913612506773264E-2</v>
      </c>
      <c r="CP146" s="16">
        <f>(1+BS146)/(1+$BW146)-1</f>
        <v>-9.0246142102919924E-3</v>
      </c>
      <c r="CQ146" s="16">
        <f>(1+BT146)/(1+$BW146)-1</f>
        <v>-1.1033116766650752E-2</v>
      </c>
      <c r="CR146" s="16">
        <f>(1+BU146)/(1+$BW146)-1</f>
        <v>-4.0509083059263595E-2</v>
      </c>
    </row>
    <row r="147" spans="1:96" x14ac:dyDescent="0.2">
      <c r="A147" s="17">
        <v>138</v>
      </c>
      <c r="B147" s="25">
        <v>223.11199999999999</v>
      </c>
      <c r="C147" s="25">
        <v>1231.7360000000001</v>
      </c>
      <c r="D147" s="25">
        <v>2065.1559999999999</v>
      </c>
      <c r="E147" s="25">
        <v>1836.508</v>
      </c>
      <c r="F147" s="25">
        <v>2377.4560000000001</v>
      </c>
      <c r="G147" s="25">
        <v>137.67599999999999</v>
      </c>
      <c r="H147" s="25">
        <v>340.995</v>
      </c>
      <c r="I147" s="25">
        <v>452.49599999999998</v>
      </c>
      <c r="J147" s="25">
        <v>110.96299999999999</v>
      </c>
      <c r="K147" s="25">
        <v>657.42</v>
      </c>
      <c r="L147" s="25">
        <v>813.25900000000001</v>
      </c>
      <c r="M147" s="25">
        <v>291.61799999999999</v>
      </c>
      <c r="N147" s="25">
        <v>331.43599999999998</v>
      </c>
      <c r="O147" s="25">
        <v>102.62</v>
      </c>
      <c r="P147" s="25">
        <v>193.084</v>
      </c>
      <c r="Q147" s="25">
        <v>257.10399999999998</v>
      </c>
      <c r="R147" s="25">
        <v>7663.89</v>
      </c>
      <c r="S147" s="25">
        <v>4315.05</v>
      </c>
      <c r="T147" s="25">
        <v>7631.74</v>
      </c>
      <c r="U147" s="25">
        <v>28041.48</v>
      </c>
      <c r="V147" s="17">
        <v>138</v>
      </c>
      <c r="W147" s="15">
        <f t="shared" si="89"/>
        <v>5.856284347626195E-3</v>
      </c>
      <c r="X147" s="15">
        <f>C147/C146-1</f>
        <v>1.5952721678990756E-2</v>
      </c>
      <c r="Y147" s="15">
        <f>D147/D146-1</f>
        <v>2.5923348201888352E-2</v>
      </c>
      <c r="Z147" s="15">
        <f>E147/E146-1</f>
        <v>8.7837685668412657E-3</v>
      </c>
      <c r="AA147" s="15">
        <f>F147/F146-1</f>
        <v>1.6973831955598762E-2</v>
      </c>
      <c r="AB147" s="15">
        <f>G147/G146-1</f>
        <v>3.5205877850907896E-3</v>
      </c>
      <c r="AC147" s="15">
        <f>H147/H146-1</f>
        <v>9.3267898793525372E-3</v>
      </c>
      <c r="AD147" s="15">
        <f>I147/I146-1</f>
        <v>1.7652205007567812E-2</v>
      </c>
      <c r="AE147" s="15">
        <f>J147/J146-1</f>
        <v>3.5361574358787617E-3</v>
      </c>
      <c r="AF147" s="15">
        <f>K147/K146-1</f>
        <v>5.9738399671929177E-3</v>
      </c>
      <c r="AG147" s="15">
        <f>L147/L146-1</f>
        <v>1.3428321846070235E-2</v>
      </c>
      <c r="AH147" s="15">
        <f>M147/M146-1</f>
        <v>8.3397683397690159E-4</v>
      </c>
      <c r="AI147" s="15">
        <f>N147/N146-1</f>
        <v>2.9322141091243648E-3</v>
      </c>
      <c r="AJ147" s="15">
        <f>O147/O146-1</f>
        <v>8.7709894650567222E-5</v>
      </c>
      <c r="AK147" s="15">
        <f>P147/P146-1</f>
        <v>9.382954127203913E-4</v>
      </c>
      <c r="AL147" s="15">
        <f>Q147/Q146-1</f>
        <v>3.7518105120968315E-3</v>
      </c>
      <c r="AM147" s="15">
        <f>R147/R146-1</f>
        <v>3.6215326039340079E-2</v>
      </c>
      <c r="AN147" s="15">
        <f>S147/S146-1</f>
        <v>1.8089458708280048E-2</v>
      </c>
      <c r="AO147" s="15">
        <f>T147/T146-1</f>
        <v>-3.1047651937208931E-2</v>
      </c>
      <c r="AP147" s="15">
        <f>U147/U146-1</f>
        <v>2.171280163348821E-2</v>
      </c>
      <c r="AQ147" s="17">
        <v>138</v>
      </c>
      <c r="AR147" s="25">
        <v>1</v>
      </c>
      <c r="AS147" s="26">
        <v>0.92259999999999998</v>
      </c>
      <c r="AT147" s="26">
        <v>0.81059999999999999</v>
      </c>
      <c r="AU147" s="25">
        <v>132.86000000000001</v>
      </c>
      <c r="AV147" s="17">
        <v>138</v>
      </c>
      <c r="AW147" s="15">
        <f t="shared" si="90"/>
        <v>0</v>
      </c>
      <c r="AX147" s="15">
        <f t="shared" si="91"/>
        <v>2.492954693258187E-2</v>
      </c>
      <c r="AY147" s="15">
        <f t="shared" si="92"/>
        <v>2.6153466567974348E-2</v>
      </c>
      <c r="AZ147" s="15">
        <f t="shared" si="93"/>
        <v>2.4913442721661738E-2</v>
      </c>
      <c r="BA147" s="17">
        <v>138</v>
      </c>
      <c r="BB147" s="16" cm="1">
        <f t="array" ref="BB147">(1+W147)*(1+INDEX(fx_rets,$BA147,BB$7))-1</f>
        <v>5.856284347626195E-3</v>
      </c>
      <c r="BC147" s="16" cm="1">
        <f t="array" ref="BC147">(1+X147)*(1+INDEX(fx_rets,$BA147,BC$7))-1</f>
        <v>1.5952721678990756E-2</v>
      </c>
      <c r="BD147" s="16" cm="1">
        <f t="array" ref="BD147">(1+Y147)*(1+INDEX(fx_rets,$BA147,BD$7))-1</f>
        <v>2.5923348201888352E-2</v>
      </c>
      <c r="BE147" s="16" cm="1">
        <f t="array" ref="BE147">(1+Z147)*(1+INDEX(fx_rets,$BA147,BE$7))-1</f>
        <v>8.7837685668412657E-3</v>
      </c>
      <c r="BF147" s="16" cm="1">
        <f t="array" ref="BF147">(1+AA147)*(1+INDEX(fx_rets,$BA147,BF$7))-1</f>
        <v>1.6973831955598762E-2</v>
      </c>
      <c r="BG147" s="16" cm="1">
        <f t="array" ref="BG147">(1+AB147)*(1+INDEX(fx_rets,$BA147,BG$7))-1</f>
        <v>2.8537901376091357E-2</v>
      </c>
      <c r="BH147" s="16" cm="1">
        <f t="array" ref="BH147">(1+AC147)*(1+INDEX(fx_rets,$BA147,BH$7))-1</f>
        <v>3.4488849457962045E-2</v>
      </c>
      <c r="BI147" s="16" cm="1">
        <f t="array" ref="BI147">(1+AD147)*(1+INDEX(fx_rets,$BA147,BI$7))-1</f>
        <v>4.3021813413349319E-2</v>
      </c>
      <c r="BJ147" s="16" cm="1">
        <f t="array" ref="BJ147">(1+AE147)*(1+INDEX(fx_rets,$BA147,BJ$7))-1</f>
        <v>2.9782106779131512E-2</v>
      </c>
      <c r="BK147" s="16" cm="1">
        <f t="array" ref="BK147">(1+AF147)*(1+INDEX(fx_rets,$BA147,BK$7))-1</f>
        <v>3.2283543159031591E-2</v>
      </c>
      <c r="BL147" s="16" cm="1">
        <f t="array" ref="BL147">(1+AG147)*(1+INDEX(fx_rets,$BA147,BL$7))-1</f>
        <v>3.9932985580509728E-2</v>
      </c>
      <c r="BM147" s="16" cm="1">
        <f t="array" ref="BM147">(1+AH147)*(1+INDEX(fx_rets,$BA147,BM$7))-1</f>
        <v>2.7009254787197179E-2</v>
      </c>
      <c r="BN147" s="16" cm="1">
        <f t="array" ref="BN147">(1+AI147)*(1+INDEX(fx_rets,$BA147,BN$7))-1</f>
        <v>2.9162368240771785E-2</v>
      </c>
      <c r="BO147" s="16" cm="1">
        <f t="array" ref="BO147">(1+AJ147)*(1+INDEX(fx_rets,$BA147,BO$7))-1</f>
        <v>2.5003337771748901E-2</v>
      </c>
      <c r="BP147" s="16" cm="1">
        <f t="array" ref="BP147">(1+AK147)*(1+INDEX(fx_rets,$BA147,BP$7))-1</f>
        <v>2.5875114303402835E-2</v>
      </c>
      <c r="BQ147" s="16" cm="1">
        <f t="array" ref="BQ147">(1+AL147)*(1+INDEX(fx_rets,$BA147,BQ$7))-1</f>
        <v>2.8758723750054171E-2</v>
      </c>
      <c r="BR147" s="16" cm="1">
        <f t="array" ref="BR147">(1+AM147)*(1+INDEX(fx_rets,$BA147,BR$7))-1</f>
        <v>3.6215326039340079E-2</v>
      </c>
      <c r="BS147" s="16" cm="1">
        <f t="array" ref="BS147">(1+AN147)*(1+INDEX(fx_rets,$BA147,BS$7))-1</f>
        <v>4.3469967650715091E-2</v>
      </c>
      <c r="BT147" s="16" cm="1">
        <f t="array" ref="BT147">(1+AO147)*(1+INDEX(fx_rets,$BA147,BT$7))-1</f>
        <v>-5.7061890961884743E-3</v>
      </c>
      <c r="BU147" s="16" cm="1">
        <f t="array" ref="BU147">(1+AP147)*(1+INDEX(fx_rets,$BA147,BU$7))-1</f>
        <v>4.7167184994972633E-2</v>
      </c>
      <c r="BV147" s="17">
        <v>138</v>
      </c>
      <c r="BW147" s="15">
        <f>SUMPRODUCT(base_fx_wts,AW147:AZ147)</f>
        <v>0</v>
      </c>
      <c r="BX147" s="17">
        <v>138</v>
      </c>
      <c r="BY147" s="16">
        <f>(1+BB147)/(1+$BW147)-1</f>
        <v>5.856284347626195E-3</v>
      </c>
      <c r="BZ147" s="16">
        <f>(1+BC147)/(1+$BW147)-1</f>
        <v>1.5952721678990756E-2</v>
      </c>
      <c r="CA147" s="16">
        <f>(1+BD147)/(1+$BW147)-1</f>
        <v>2.5923348201888352E-2</v>
      </c>
      <c r="CB147" s="16">
        <f>(1+BE147)/(1+$BW147)-1</f>
        <v>8.7837685668412657E-3</v>
      </c>
      <c r="CC147" s="16">
        <f>(1+BF147)/(1+$BW147)-1</f>
        <v>1.6973831955598762E-2</v>
      </c>
      <c r="CD147" s="16">
        <f>(1+BG147)/(1+$BW147)-1</f>
        <v>2.8537901376091357E-2</v>
      </c>
      <c r="CE147" s="16">
        <f>(1+BH147)/(1+$BW147)-1</f>
        <v>3.4488849457962045E-2</v>
      </c>
      <c r="CF147" s="16">
        <f>(1+BI147)/(1+$BW147)-1</f>
        <v>4.3021813413349319E-2</v>
      </c>
      <c r="CG147" s="16">
        <f>(1+BJ147)/(1+$BW147)-1</f>
        <v>2.9782106779131512E-2</v>
      </c>
      <c r="CH147" s="16">
        <f>(1+BK147)/(1+$BW147)-1</f>
        <v>3.2283543159031591E-2</v>
      </c>
      <c r="CI147" s="16">
        <f>(1+BL147)/(1+$BW147)-1</f>
        <v>3.9932985580509728E-2</v>
      </c>
      <c r="CJ147" s="16">
        <f>(1+BM147)/(1+$BW147)-1</f>
        <v>2.7009254787197179E-2</v>
      </c>
      <c r="CK147" s="16">
        <f>(1+BN147)/(1+$BW147)-1</f>
        <v>2.9162368240771785E-2</v>
      </c>
      <c r="CL147" s="16">
        <f>(1+BO147)/(1+$BW147)-1</f>
        <v>2.5003337771748901E-2</v>
      </c>
      <c r="CM147" s="16">
        <f>(1+BP147)/(1+$BW147)-1</f>
        <v>2.5875114303402835E-2</v>
      </c>
      <c r="CN147" s="16">
        <f>(1+BQ147)/(1+$BW147)-1</f>
        <v>2.8758723750054171E-2</v>
      </c>
      <c r="CO147" s="16">
        <f>(1+BR147)/(1+$BW147)-1</f>
        <v>3.6215326039340079E-2</v>
      </c>
      <c r="CP147" s="16">
        <f>(1+BS147)/(1+$BW147)-1</f>
        <v>4.3469967650715091E-2</v>
      </c>
      <c r="CQ147" s="16">
        <f>(1+BT147)/(1+$BW147)-1</f>
        <v>-5.7061890961884743E-3</v>
      </c>
      <c r="CR147" s="16">
        <f>(1+BU147)/(1+$BW147)-1</f>
        <v>4.7167184994972633E-2</v>
      </c>
    </row>
    <row r="148" spans="1:96" x14ac:dyDescent="0.2">
      <c r="A148" s="17">
        <v>139</v>
      </c>
      <c r="B148" s="25">
        <v>223.75399999999999</v>
      </c>
      <c r="C148" s="25">
        <v>1234.9269999999999</v>
      </c>
      <c r="D148" s="25">
        <v>2079.0250000000001</v>
      </c>
      <c r="E148" s="25">
        <v>1847.4880000000001</v>
      </c>
      <c r="F148" s="25">
        <v>2399.7269999999999</v>
      </c>
      <c r="G148" s="25">
        <v>137.916</v>
      </c>
      <c r="H148" s="25">
        <v>341.52300000000002</v>
      </c>
      <c r="I148" s="25">
        <v>453.70100000000002</v>
      </c>
      <c r="J148" s="25">
        <v>111.218</v>
      </c>
      <c r="K148" s="25">
        <v>656.16800000000001</v>
      </c>
      <c r="L148" s="25">
        <v>808.61900000000003</v>
      </c>
      <c r="M148" s="25">
        <v>292.73399999999998</v>
      </c>
      <c r="N148" s="25">
        <v>332.90800000000002</v>
      </c>
      <c r="O148" s="25">
        <v>102.60899999999999</v>
      </c>
      <c r="P148" s="25">
        <v>193.005</v>
      </c>
      <c r="Q148" s="25">
        <v>257.18099999999998</v>
      </c>
      <c r="R148" s="25">
        <v>7781.29</v>
      </c>
      <c r="S148" s="25">
        <v>4359.3100000000004</v>
      </c>
      <c r="T148" s="25">
        <v>7870.57</v>
      </c>
      <c r="U148" s="25">
        <v>28856.44</v>
      </c>
      <c r="V148" s="17">
        <v>139</v>
      </c>
      <c r="W148" s="15">
        <f t="shared" si="89"/>
        <v>2.8774785757825772E-3</v>
      </c>
      <c r="X148" s="15">
        <f>C148/C147-1</f>
        <v>2.5906525424277405E-3</v>
      </c>
      <c r="Y148" s="15">
        <f>D148/D147-1</f>
        <v>6.7157154229511296E-3</v>
      </c>
      <c r="Z148" s="15">
        <f>E148/E147-1</f>
        <v>5.9787379091187365E-3</v>
      </c>
      <c r="AA148" s="15">
        <f>F148/F147-1</f>
        <v>9.3675760981484224E-3</v>
      </c>
      <c r="AB148" s="15">
        <f>G148/G147-1</f>
        <v>1.7432232197334141E-3</v>
      </c>
      <c r="AC148" s="15">
        <f>H148/H147-1</f>
        <v>1.5484098007303437E-3</v>
      </c>
      <c r="AD148" s="15">
        <f>I148/I147-1</f>
        <v>2.6630069658075683E-3</v>
      </c>
      <c r="AE148" s="15">
        <f>J148/J147-1</f>
        <v>2.2980633184035426E-3</v>
      </c>
      <c r="AF148" s="15">
        <f>K148/K147-1</f>
        <v>-1.9044142253049623E-3</v>
      </c>
      <c r="AG148" s="15">
        <f>L148/L147-1</f>
        <v>-5.7054394725419844E-3</v>
      </c>
      <c r="AH148" s="15">
        <f>M148/M147-1</f>
        <v>3.8269242639343837E-3</v>
      </c>
      <c r="AI148" s="15">
        <f>N148/N147-1</f>
        <v>4.4412797644191038E-3</v>
      </c>
      <c r="AJ148" s="15">
        <f>O148/O147-1</f>
        <v>-1.0719158058869471E-4</v>
      </c>
      <c r="AK148" s="15">
        <f>P148/P147-1</f>
        <v>-4.0914834994099092E-4</v>
      </c>
      <c r="AL148" s="15">
        <f>Q148/Q147-1</f>
        <v>2.9948970066584479E-4</v>
      </c>
      <c r="AM148" s="15">
        <f>R148/R147-1</f>
        <v>1.5318591472476717E-2</v>
      </c>
      <c r="AN148" s="15">
        <f>S148/S147-1</f>
        <v>1.0257123324179274E-2</v>
      </c>
      <c r="AO148" s="15">
        <f>T148/T147-1</f>
        <v>3.129430509949227E-2</v>
      </c>
      <c r="AP148" s="15">
        <f>U148/U147-1</f>
        <v>2.9062660030782839E-2</v>
      </c>
      <c r="AQ148" s="17">
        <v>139</v>
      </c>
      <c r="AR148" s="25">
        <v>1</v>
      </c>
      <c r="AS148" s="26">
        <v>0.90749999999999997</v>
      </c>
      <c r="AT148" s="26">
        <v>0.79569999999999996</v>
      </c>
      <c r="AU148" s="25">
        <v>136.30000000000001</v>
      </c>
      <c r="AV148" s="17">
        <v>139</v>
      </c>
      <c r="AW148" s="15">
        <f t="shared" si="90"/>
        <v>0</v>
      </c>
      <c r="AX148" s="15">
        <f t="shared" si="91"/>
        <v>1.6639118457300262E-2</v>
      </c>
      <c r="AY148" s="15">
        <f t="shared" si="92"/>
        <v>1.8725650370742697E-2</v>
      </c>
      <c r="AZ148" s="15">
        <f t="shared" si="93"/>
        <v>-2.5238444607483479E-2</v>
      </c>
      <c r="BA148" s="17">
        <v>139</v>
      </c>
      <c r="BB148" s="16" cm="1">
        <f t="array" ref="BB148">(1+W148)*(1+INDEX(fx_rets,$BA148,BB$7))-1</f>
        <v>2.8774785757825772E-3</v>
      </c>
      <c r="BC148" s="16" cm="1">
        <f t="array" ref="BC148">(1+X148)*(1+INDEX(fx_rets,$BA148,BC$7))-1</f>
        <v>2.5906525424277405E-3</v>
      </c>
      <c r="BD148" s="16" cm="1">
        <f t="array" ref="BD148">(1+Y148)*(1+INDEX(fx_rets,$BA148,BD$7))-1</f>
        <v>6.7157154229511296E-3</v>
      </c>
      <c r="BE148" s="16" cm="1">
        <f t="array" ref="BE148">(1+Z148)*(1+INDEX(fx_rets,$BA148,BE$7))-1</f>
        <v>5.9787379091187365E-3</v>
      </c>
      <c r="BF148" s="16" cm="1">
        <f t="array" ref="BF148">(1+AA148)*(1+INDEX(fx_rets,$BA148,BF$7))-1</f>
        <v>9.3675760981484224E-3</v>
      </c>
      <c r="BG148" s="16" cm="1">
        <f t="array" ref="BG148">(1+AB148)*(1+INDEX(fx_rets,$BA148,BG$7))-1</f>
        <v>1.8411347374684306E-2</v>
      </c>
      <c r="BH148" s="16" cm="1">
        <f t="array" ref="BH148">(1+AC148)*(1+INDEX(fx_rets,$BA148,BH$7))-1</f>
        <v>1.8213292432125439E-2</v>
      </c>
      <c r="BI148" s="16" cm="1">
        <f t="array" ref="BI148">(1+AD148)*(1+INDEX(fx_rets,$BA148,BI$7))-1</f>
        <v>1.9346435511464533E-2</v>
      </c>
      <c r="BJ148" s="16" cm="1">
        <f t="array" ref="BJ148">(1+AE148)*(1+INDEX(fx_rets,$BA148,BJ$7))-1</f>
        <v>2.1066746419376559E-2</v>
      </c>
      <c r="BK148" s="16" cm="1">
        <f t="array" ref="BK148">(1+AF148)*(1+INDEX(fx_rets,$BA148,BK$7))-1</f>
        <v>1.6785574750493693E-2</v>
      </c>
      <c r="BL148" s="16" cm="1">
        <f t="array" ref="BL148">(1+AG148)*(1+INDEX(fx_rets,$BA148,BL$7))-1</f>
        <v>1.2913372833426529E-2</v>
      </c>
      <c r="BM148" s="16" cm="1">
        <f t="array" ref="BM148">(1+AH148)*(1+INDEX(fx_rets,$BA148,BM$7))-1</f>
        <v>2.2624236280438748E-2</v>
      </c>
      <c r="BN148" s="16" cm="1">
        <f t="array" ref="BN148">(1+AI148)*(1+INDEX(fx_rets,$BA148,BN$7))-1</f>
        <v>2.3250095987229047E-2</v>
      </c>
      <c r="BO148" s="16" cm="1">
        <f t="array" ref="BO148">(1+AJ148)*(1+INDEX(fx_rets,$BA148,BO$7))-1</f>
        <v>-2.5342930839303057E-2</v>
      </c>
      <c r="BP148" s="16" cm="1">
        <f t="array" ref="BP148">(1+AK148)*(1+INDEX(fx_rets,$BA148,BP$7))-1</f>
        <v>-2.5637266689458205E-2</v>
      </c>
      <c r="BQ148" s="16" cm="1">
        <f t="array" ref="BQ148">(1+AL148)*(1+INDEX(fx_rets,$BA148,BQ$7))-1</f>
        <v>-2.4946513561038386E-2</v>
      </c>
      <c r="BR148" s="16" cm="1">
        <f t="array" ref="BR148">(1+AM148)*(1+INDEX(fx_rets,$BA148,BR$7))-1</f>
        <v>1.5318591472476717E-2</v>
      </c>
      <c r="BS148" s="16" cm="1">
        <f t="array" ref="BS148">(1+AN148)*(1+INDEX(fx_rets,$BA148,BS$7))-1</f>
        <v>2.7066911271501626E-2</v>
      </c>
      <c r="BT148" s="16" cm="1">
        <f t="array" ref="BT148">(1+AO148)*(1+INDEX(fx_rets,$BA148,BT$7))-1</f>
        <v>5.0605961686123413E-2</v>
      </c>
      <c r="BU148" s="16" cm="1">
        <f t="array" ref="BU148">(1+AP148)*(1+INDEX(fx_rets,$BA148,BU$7))-1</f>
        <v>3.0907190879663204E-3</v>
      </c>
      <c r="BV148" s="17">
        <v>139</v>
      </c>
      <c r="BW148" s="15">
        <f>SUMPRODUCT(base_fx_wts,AW148:AZ148)</f>
        <v>0</v>
      </c>
      <c r="BX148" s="17">
        <v>139</v>
      </c>
      <c r="BY148" s="16">
        <f>(1+BB148)/(1+$BW148)-1</f>
        <v>2.8774785757825772E-3</v>
      </c>
      <c r="BZ148" s="16">
        <f>(1+BC148)/(1+$BW148)-1</f>
        <v>2.5906525424277405E-3</v>
      </c>
      <c r="CA148" s="16">
        <f>(1+BD148)/(1+$BW148)-1</f>
        <v>6.7157154229511296E-3</v>
      </c>
      <c r="CB148" s="16">
        <f>(1+BE148)/(1+$BW148)-1</f>
        <v>5.9787379091187365E-3</v>
      </c>
      <c r="CC148" s="16">
        <f>(1+BF148)/(1+$BW148)-1</f>
        <v>9.3675760981484224E-3</v>
      </c>
      <c r="CD148" s="16">
        <f>(1+BG148)/(1+$BW148)-1</f>
        <v>1.8411347374684306E-2</v>
      </c>
      <c r="CE148" s="16">
        <f>(1+BH148)/(1+$BW148)-1</f>
        <v>1.8213292432125439E-2</v>
      </c>
      <c r="CF148" s="16">
        <f>(1+BI148)/(1+$BW148)-1</f>
        <v>1.9346435511464533E-2</v>
      </c>
      <c r="CG148" s="16">
        <f>(1+BJ148)/(1+$BW148)-1</f>
        <v>2.1066746419376559E-2</v>
      </c>
      <c r="CH148" s="16">
        <f>(1+BK148)/(1+$BW148)-1</f>
        <v>1.6785574750493693E-2</v>
      </c>
      <c r="CI148" s="16">
        <f>(1+BL148)/(1+$BW148)-1</f>
        <v>1.2913372833426529E-2</v>
      </c>
      <c r="CJ148" s="16">
        <f>(1+BM148)/(1+$BW148)-1</f>
        <v>2.2624236280438748E-2</v>
      </c>
      <c r="CK148" s="16">
        <f>(1+BN148)/(1+$BW148)-1</f>
        <v>2.3250095987229047E-2</v>
      </c>
      <c r="CL148" s="16">
        <f>(1+BO148)/(1+$BW148)-1</f>
        <v>-2.5342930839303057E-2</v>
      </c>
      <c r="CM148" s="16">
        <f>(1+BP148)/(1+$BW148)-1</f>
        <v>-2.5637266689458205E-2</v>
      </c>
      <c r="CN148" s="16">
        <f>(1+BQ148)/(1+$BW148)-1</f>
        <v>-2.4946513561038386E-2</v>
      </c>
      <c r="CO148" s="16">
        <f>(1+BR148)/(1+$BW148)-1</f>
        <v>1.5318591472476717E-2</v>
      </c>
      <c r="CP148" s="16">
        <f>(1+BS148)/(1+$BW148)-1</f>
        <v>2.7066911271501626E-2</v>
      </c>
      <c r="CQ148" s="16">
        <f>(1+BT148)/(1+$BW148)-1</f>
        <v>5.0605961686123413E-2</v>
      </c>
      <c r="CR148" s="16">
        <f>(1+BU148)/(1+$BW148)-1</f>
        <v>3.0907190879663204E-3</v>
      </c>
    </row>
    <row r="149" spans="1:96" x14ac:dyDescent="0.2">
      <c r="A149" s="17">
        <v>140</v>
      </c>
      <c r="B149" s="25">
        <v>224.304</v>
      </c>
      <c r="C149" s="25">
        <v>1230.6690000000001</v>
      </c>
      <c r="D149" s="25">
        <v>2061.7600000000002</v>
      </c>
      <c r="E149" s="25">
        <v>1844.211</v>
      </c>
      <c r="F149" s="25">
        <v>2385.06</v>
      </c>
      <c r="G149" s="25">
        <v>138.12899999999999</v>
      </c>
      <c r="H149" s="25">
        <v>342.16800000000001</v>
      </c>
      <c r="I149" s="25">
        <v>455.27100000000002</v>
      </c>
      <c r="J149" s="25">
        <v>111.408</v>
      </c>
      <c r="K149" s="25">
        <v>651.66399999999999</v>
      </c>
      <c r="L149" s="25">
        <v>795.17700000000002</v>
      </c>
      <c r="M149" s="25">
        <v>291.09199999999998</v>
      </c>
      <c r="N149" s="25">
        <v>327.92500000000001</v>
      </c>
      <c r="O149" s="25">
        <v>102.6</v>
      </c>
      <c r="P149" s="25">
        <v>193.035</v>
      </c>
      <c r="Q149" s="25">
        <v>257.363</v>
      </c>
      <c r="R149" s="25">
        <v>7810.75</v>
      </c>
      <c r="S149" s="25">
        <v>4218.04</v>
      </c>
      <c r="T149" s="25">
        <v>7446.14</v>
      </c>
      <c r="U149" s="25">
        <v>30887.88</v>
      </c>
      <c r="V149" s="17">
        <v>140</v>
      </c>
      <c r="W149" s="15">
        <f t="shared" si="89"/>
        <v>2.4580566157477168E-3</v>
      </c>
      <c r="X149" s="15">
        <f>C149/C148-1</f>
        <v>-3.4479770869045856E-3</v>
      </c>
      <c r="Y149" s="15">
        <f>D149/D148-1</f>
        <v>-8.3043734442826977E-3</v>
      </c>
      <c r="Z149" s="15">
        <f>E149/E148-1</f>
        <v>-1.7737598295631818E-3</v>
      </c>
      <c r="AA149" s="15">
        <f>F149/F148-1</f>
        <v>-6.1119452337703439E-3</v>
      </c>
      <c r="AB149" s="15">
        <f>G149/G148-1</f>
        <v>1.5444183415991297E-3</v>
      </c>
      <c r="AC149" s="15">
        <f>H149/H148-1</f>
        <v>1.8885990109012152E-3</v>
      </c>
      <c r="AD149" s="15">
        <f>I149/I148-1</f>
        <v>3.4604287845960702E-3</v>
      </c>
      <c r="AE149" s="15">
        <f>J149/J148-1</f>
        <v>1.7083565609883333E-3</v>
      </c>
      <c r="AF149" s="15">
        <f>K149/K148-1</f>
        <v>-6.8640957803489666E-3</v>
      </c>
      <c r="AG149" s="15">
        <f>L149/L148-1</f>
        <v>-1.6623403605406262E-2</v>
      </c>
      <c r="AH149" s="15">
        <f>M149/M148-1</f>
        <v>-5.6091878633844905E-3</v>
      </c>
      <c r="AI149" s="15">
        <f>N149/N148-1</f>
        <v>-1.4968099294699999E-2</v>
      </c>
      <c r="AJ149" s="15">
        <f>O149/O148-1</f>
        <v>-8.7711604245255259E-5</v>
      </c>
      <c r="AK149" s="15">
        <f>P149/P148-1</f>
        <v>1.5543638765835865E-4</v>
      </c>
      <c r="AL149" s="15">
        <f>Q149/Q148-1</f>
        <v>7.0767280631156559E-4</v>
      </c>
      <c r="AM149" s="15">
        <f>R149/R148-1</f>
        <v>3.7860046341930964E-3</v>
      </c>
      <c r="AN149" s="15">
        <f>S149/S148-1</f>
        <v>-3.2406504699138305E-2</v>
      </c>
      <c r="AO149" s="15">
        <f>T149/T148-1</f>
        <v>-5.392620864816644E-2</v>
      </c>
      <c r="AP149" s="15">
        <f>U149/U148-1</f>
        <v>7.0398150291581363E-2</v>
      </c>
      <c r="AQ149" s="17">
        <v>140</v>
      </c>
      <c r="AR149" s="25">
        <v>1</v>
      </c>
      <c r="AS149" s="26">
        <v>0.9355</v>
      </c>
      <c r="AT149" s="26">
        <v>0.80379999999999996</v>
      </c>
      <c r="AU149" s="25">
        <v>139.34</v>
      </c>
      <c r="AV149" s="17">
        <v>140</v>
      </c>
      <c r="AW149" s="15">
        <f t="shared" si="90"/>
        <v>0</v>
      </c>
      <c r="AX149" s="15">
        <f t="shared" si="91"/>
        <v>-2.993051843933725E-2</v>
      </c>
      <c r="AY149" s="15">
        <f t="shared" si="92"/>
        <v>-1.0077133615327138E-2</v>
      </c>
      <c r="AZ149" s="15">
        <f t="shared" si="93"/>
        <v>-2.1817137935983832E-2</v>
      </c>
      <c r="BA149" s="17">
        <v>140</v>
      </c>
      <c r="BB149" s="16" cm="1">
        <f t="array" ref="BB149">(1+W149)*(1+INDEX(fx_rets,$BA149,BB$7))-1</f>
        <v>2.4580566157477168E-3</v>
      </c>
      <c r="BC149" s="16" cm="1">
        <f t="array" ref="BC149">(1+X149)*(1+INDEX(fx_rets,$BA149,BC$7))-1</f>
        <v>-3.4479770869045856E-3</v>
      </c>
      <c r="BD149" s="16" cm="1">
        <f t="array" ref="BD149">(1+Y149)*(1+INDEX(fx_rets,$BA149,BD$7))-1</f>
        <v>-8.3043734442826977E-3</v>
      </c>
      <c r="BE149" s="16" cm="1">
        <f t="array" ref="BE149">(1+Z149)*(1+INDEX(fx_rets,$BA149,BE$7))-1</f>
        <v>-1.7737598295631818E-3</v>
      </c>
      <c r="BF149" s="16" cm="1">
        <f t="array" ref="BF149">(1+AA149)*(1+INDEX(fx_rets,$BA149,BF$7))-1</f>
        <v>-6.1119452337703439E-3</v>
      </c>
      <c r="BG149" s="16" cm="1">
        <f t="array" ref="BG149">(1+AB149)*(1+INDEX(fx_rets,$BA149,BG$7))-1</f>
        <v>-2.8432325339389442E-2</v>
      </c>
      <c r="BH149" s="16" cm="1">
        <f t="array" ref="BH149">(1+AC149)*(1+INDEX(fx_rets,$BA149,BH$7))-1</f>
        <v>-2.809844617595636E-2</v>
      </c>
      <c r="BI149" s="16" cm="1">
        <f t="array" ref="BI149">(1+AD149)*(1+INDEX(fx_rets,$BA149,BI$7))-1</f>
        <v>-2.6573662082286509E-2</v>
      </c>
      <c r="BJ149" s="16" cm="1">
        <f t="array" ref="BJ149">(1+AE149)*(1+INDEX(fx_rets,$BA149,BJ$7))-1</f>
        <v>-8.3859923916664858E-3</v>
      </c>
      <c r="BK149" s="16" cm="1">
        <f t="array" ref="BK149">(1+AF149)*(1+INDEX(fx_rets,$BA149,BK$7))-1</f>
        <v>-1.6872058985349159E-2</v>
      </c>
      <c r="BL149" s="16" cm="1">
        <f t="array" ref="BL149">(1+AG149)*(1+INDEX(fx_rets,$BA149,BL$7))-1</f>
        <v>-2.6533020961460263E-2</v>
      </c>
      <c r="BM149" s="16" cm="1">
        <f t="array" ref="BM149">(1+AH149)*(1+INDEX(fx_rets,$BA149,BM$7))-1</f>
        <v>-1.5629796943138818E-2</v>
      </c>
      <c r="BN149" s="16" cm="1">
        <f t="array" ref="BN149">(1+AI149)*(1+INDEX(fx_rets,$BA149,BN$7))-1</f>
        <v>-2.4894397373466992E-2</v>
      </c>
      <c r="BO149" s="16" cm="1">
        <f t="array" ref="BO149">(1+AJ149)*(1+INDEX(fx_rets,$BA149,BO$7))-1</f>
        <v>-2.1902935924060674E-2</v>
      </c>
      <c r="BP149" s="16" cm="1">
        <f t="array" ref="BP149">(1+AK149)*(1+INDEX(fx_rets,$BA149,BP$7))-1</f>
        <v>-2.1665092725435264E-2</v>
      </c>
      <c r="BQ149" s="16" cm="1">
        <f t="array" ref="BQ149">(1+AL149)*(1+INDEX(fx_rets,$BA149,BQ$7))-1</f>
        <v>-2.1124904524901122E-2</v>
      </c>
      <c r="BR149" s="16" cm="1">
        <f t="array" ref="BR149">(1+AM149)*(1+INDEX(fx_rets,$BA149,BR$7))-1</f>
        <v>3.7860046341930964E-3</v>
      </c>
      <c r="BS149" s="16" cm="1">
        <f t="array" ref="BS149">(1+AN149)*(1+INDEX(fx_rets,$BA149,BS$7))-1</f>
        <v>-6.1367079652023482E-2</v>
      </c>
      <c r="BT149" s="16" cm="1">
        <f t="array" ref="BT149">(1+AO149)*(1+INDEX(fx_rets,$BA149,BT$7))-1</f>
        <v>-6.3459920653577973E-2</v>
      </c>
      <c r="BU149" s="16" cm="1">
        <f t="array" ref="BU149">(1+AP149)*(1+INDEX(fx_rets,$BA149,BU$7))-1</f>
        <v>4.7045126200248033E-2</v>
      </c>
      <c r="BV149" s="17">
        <v>140</v>
      </c>
      <c r="BW149" s="15">
        <f>SUMPRODUCT(base_fx_wts,AW149:AZ149)</f>
        <v>0</v>
      </c>
      <c r="BX149" s="17">
        <v>140</v>
      </c>
      <c r="BY149" s="16">
        <f>(1+BB149)/(1+$BW149)-1</f>
        <v>2.4580566157477168E-3</v>
      </c>
      <c r="BZ149" s="16">
        <f>(1+BC149)/(1+$BW149)-1</f>
        <v>-3.4479770869045856E-3</v>
      </c>
      <c r="CA149" s="16">
        <f>(1+BD149)/(1+$BW149)-1</f>
        <v>-8.3043734442826977E-3</v>
      </c>
      <c r="CB149" s="16">
        <f>(1+BE149)/(1+$BW149)-1</f>
        <v>-1.7737598295631818E-3</v>
      </c>
      <c r="CC149" s="16">
        <f>(1+BF149)/(1+$BW149)-1</f>
        <v>-6.1119452337703439E-3</v>
      </c>
      <c r="CD149" s="16">
        <f>(1+BG149)/(1+$BW149)-1</f>
        <v>-2.8432325339389442E-2</v>
      </c>
      <c r="CE149" s="16">
        <f>(1+BH149)/(1+$BW149)-1</f>
        <v>-2.809844617595636E-2</v>
      </c>
      <c r="CF149" s="16">
        <f>(1+BI149)/(1+$BW149)-1</f>
        <v>-2.6573662082286509E-2</v>
      </c>
      <c r="CG149" s="16">
        <f>(1+BJ149)/(1+$BW149)-1</f>
        <v>-8.3859923916664858E-3</v>
      </c>
      <c r="CH149" s="16">
        <f>(1+BK149)/(1+$BW149)-1</f>
        <v>-1.6872058985349159E-2</v>
      </c>
      <c r="CI149" s="16">
        <f>(1+BL149)/(1+$BW149)-1</f>
        <v>-2.6533020961460263E-2</v>
      </c>
      <c r="CJ149" s="16">
        <f>(1+BM149)/(1+$BW149)-1</f>
        <v>-1.5629796943138818E-2</v>
      </c>
      <c r="CK149" s="16">
        <f>(1+BN149)/(1+$BW149)-1</f>
        <v>-2.4894397373466992E-2</v>
      </c>
      <c r="CL149" s="16">
        <f>(1+BO149)/(1+$BW149)-1</f>
        <v>-2.1902935924060674E-2</v>
      </c>
      <c r="CM149" s="16">
        <f>(1+BP149)/(1+$BW149)-1</f>
        <v>-2.1665092725435264E-2</v>
      </c>
      <c r="CN149" s="16">
        <f>(1+BQ149)/(1+$BW149)-1</f>
        <v>-2.1124904524901122E-2</v>
      </c>
      <c r="CO149" s="16">
        <f>(1+BR149)/(1+$BW149)-1</f>
        <v>3.7860046341930964E-3</v>
      </c>
      <c r="CP149" s="16">
        <f>(1+BS149)/(1+$BW149)-1</f>
        <v>-6.1367079652023482E-2</v>
      </c>
      <c r="CQ149" s="16">
        <f>(1+BT149)/(1+$BW149)-1</f>
        <v>-6.3459920653577973E-2</v>
      </c>
      <c r="CR149" s="16">
        <f>(1+BU149)/(1+$BW149)-1</f>
        <v>4.7045126200248033E-2</v>
      </c>
    </row>
    <row r="150" spans="1:96" x14ac:dyDescent="0.2">
      <c r="A150" s="17">
        <v>141</v>
      </c>
      <c r="B150" s="25">
        <v>225.232</v>
      </c>
      <c r="C150" s="25">
        <v>1224.7070000000001</v>
      </c>
      <c r="D150" s="25">
        <v>2037.903</v>
      </c>
      <c r="E150" s="25">
        <v>1841.6869999999999</v>
      </c>
      <c r="F150" s="25">
        <v>2374.9769999999999</v>
      </c>
      <c r="G150" s="25">
        <v>138.221</v>
      </c>
      <c r="H150" s="25">
        <v>340.00599999999997</v>
      </c>
      <c r="I150" s="25">
        <v>449.904</v>
      </c>
      <c r="J150" s="25">
        <v>111.551</v>
      </c>
      <c r="K150" s="25">
        <v>644.39800000000002</v>
      </c>
      <c r="L150" s="25">
        <v>778.50699999999995</v>
      </c>
      <c r="M150" s="25">
        <v>288.32299999999998</v>
      </c>
      <c r="N150" s="25">
        <v>321.87</v>
      </c>
      <c r="O150" s="25">
        <v>102.592</v>
      </c>
      <c r="P150" s="25">
        <v>193.089</v>
      </c>
      <c r="Q150" s="25">
        <v>257.62799999999999</v>
      </c>
      <c r="R150" s="25">
        <v>8323.7000000000007</v>
      </c>
      <c r="S150" s="25">
        <v>4399.09</v>
      </c>
      <c r="T150" s="25">
        <v>7531.53</v>
      </c>
      <c r="U150" s="25">
        <v>33189.040000000001</v>
      </c>
      <c r="V150" s="17">
        <v>141</v>
      </c>
      <c r="W150" s="15">
        <f t="shared" si="89"/>
        <v>4.1372423140024761E-3</v>
      </c>
      <c r="X150" s="15">
        <f>C150/C149-1</f>
        <v>-4.8445195255588658E-3</v>
      </c>
      <c r="Y150" s="15">
        <f>D150/D149-1</f>
        <v>-1.1571181902840344E-2</v>
      </c>
      <c r="Z150" s="15">
        <f>E150/E149-1</f>
        <v>-1.368606954410323E-3</v>
      </c>
      <c r="AA150" s="15">
        <f>F150/F149-1</f>
        <v>-4.2275666020981095E-3</v>
      </c>
      <c r="AB150" s="15">
        <f>G150/G149-1</f>
        <v>6.6604406026260499E-4</v>
      </c>
      <c r="AC150" s="15">
        <f>H150/H149-1</f>
        <v>-6.3185335858410019E-3</v>
      </c>
      <c r="AD150" s="15">
        <f>I150/I149-1</f>
        <v>-1.1788583063713776E-2</v>
      </c>
      <c r="AE150" s="15">
        <f>J150/J149-1</f>
        <v>1.2835703001579102E-3</v>
      </c>
      <c r="AF150" s="15">
        <f>K150/K149-1</f>
        <v>-1.1149917749023963E-2</v>
      </c>
      <c r="AG150" s="15">
        <f>L150/L149-1</f>
        <v>-2.0963886027890788E-2</v>
      </c>
      <c r="AH150" s="15">
        <f>M150/M149-1</f>
        <v>-9.512456542948633E-3</v>
      </c>
      <c r="AI150" s="15">
        <f>N150/N149-1</f>
        <v>-1.846458793931538E-2</v>
      </c>
      <c r="AJ150" s="15">
        <f>O150/O149-1</f>
        <v>-7.7972709551565877E-5</v>
      </c>
      <c r="AK150" s="15">
        <f>P150/P149-1</f>
        <v>2.7974201569658241E-4</v>
      </c>
      <c r="AL150" s="15">
        <f>Q150/Q149-1</f>
        <v>1.0296740401689597E-3</v>
      </c>
      <c r="AM150" s="15">
        <f>R150/R149-1</f>
        <v>6.5672310597574057E-2</v>
      </c>
      <c r="AN150" s="15">
        <f>S150/S149-1</f>
        <v>4.2922779300338609E-2</v>
      </c>
      <c r="AO150" s="15">
        <f>T150/T149-1</f>
        <v>1.1467686613466865E-2</v>
      </c>
      <c r="AP150" s="15">
        <f>U150/U149-1</f>
        <v>7.4500418934546397E-2</v>
      </c>
      <c r="AQ150" s="17">
        <v>141</v>
      </c>
      <c r="AR150" s="25">
        <v>1</v>
      </c>
      <c r="AS150" s="26">
        <v>0.91669999999999996</v>
      </c>
      <c r="AT150" s="26">
        <v>0.78720000000000001</v>
      </c>
      <c r="AU150" s="25">
        <v>144.31</v>
      </c>
      <c r="AV150" s="17">
        <v>141</v>
      </c>
      <c r="AW150" s="15">
        <f t="shared" si="90"/>
        <v>0</v>
      </c>
      <c r="AX150" s="15">
        <f t="shared" si="91"/>
        <v>2.0508345151085461E-2</v>
      </c>
      <c r="AY150" s="15">
        <f t="shared" si="92"/>
        <v>2.1087398373983657E-2</v>
      </c>
      <c r="AZ150" s="15">
        <f t="shared" si="93"/>
        <v>-3.4439747765227624E-2</v>
      </c>
      <c r="BA150" s="17">
        <v>141</v>
      </c>
      <c r="BB150" s="16" cm="1">
        <f t="array" ref="BB150">(1+W150)*(1+INDEX(fx_rets,$BA150,BB$7))-1</f>
        <v>4.1372423140024761E-3</v>
      </c>
      <c r="BC150" s="16" cm="1">
        <f t="array" ref="BC150">(1+X150)*(1+INDEX(fx_rets,$BA150,BC$7))-1</f>
        <v>-4.8445195255588658E-3</v>
      </c>
      <c r="BD150" s="16" cm="1">
        <f t="array" ref="BD150">(1+Y150)*(1+INDEX(fx_rets,$BA150,BD$7))-1</f>
        <v>-1.1571181902840344E-2</v>
      </c>
      <c r="BE150" s="16" cm="1">
        <f t="array" ref="BE150">(1+Z150)*(1+INDEX(fx_rets,$BA150,BE$7))-1</f>
        <v>-1.368606954410323E-3</v>
      </c>
      <c r="BF150" s="16" cm="1">
        <f t="array" ref="BF150">(1+AA150)*(1+INDEX(fx_rets,$BA150,BF$7))-1</f>
        <v>-4.2275666020981095E-3</v>
      </c>
      <c r="BG150" s="16" cm="1">
        <f t="array" ref="BG150">(1+AB150)*(1+INDEX(fx_rets,$BA150,BG$7))-1</f>
        <v>2.1188048672821758E-2</v>
      </c>
      <c r="BH150" s="16" cm="1">
        <f t="array" ref="BH150">(1+AC150)*(1+INDEX(fx_rets,$BA150,BH$7))-1</f>
        <v>1.4060228897617266E-2</v>
      </c>
      <c r="BI150" s="16" cm="1">
        <f t="array" ref="BI150">(1+AD150)*(1+INDEX(fx_rets,$BA150,BI$7))-1</f>
        <v>8.4779977570588194E-3</v>
      </c>
      <c r="BJ150" s="16" cm="1">
        <f t="array" ref="BJ150">(1+AE150)*(1+INDEX(fx_rets,$BA150,BJ$7))-1</f>
        <v>2.2398035832402075E-2</v>
      </c>
      <c r="BK150" s="16" cm="1">
        <f t="array" ref="BK150">(1+AF150)*(1+INDEX(fx_rets,$BA150,BK$7))-1</f>
        <v>9.7023578675488054E-3</v>
      </c>
      <c r="BL150" s="16" cm="1">
        <f t="array" ref="BL150">(1+AG150)*(1+INDEX(fx_rets,$BA150,BL$7))-1</f>
        <v>-3.1856147004405422E-4</v>
      </c>
      <c r="BM150" s="16" cm="1">
        <f t="array" ref="BM150">(1+AH150)*(1+INDEX(fx_rets,$BA150,BM$7))-1</f>
        <v>1.1374348870398565E-2</v>
      </c>
      <c r="BN150" s="16" cm="1">
        <f t="array" ref="BN150">(1+AI150)*(1+INDEX(fx_rets,$BA150,BN$7))-1</f>
        <v>2.2334403129804503E-3</v>
      </c>
      <c r="BO150" s="16" cm="1">
        <f t="array" ref="BO150">(1+AJ150)*(1+INDEX(fx_rets,$BA150,BO$7))-1</f>
        <v>-3.4515035114329629E-2</v>
      </c>
      <c r="BP150" s="16" cm="1">
        <f t="array" ref="BP150">(1+AK150)*(1+INDEX(fx_rets,$BA150,BP$7))-1</f>
        <v>-3.4169639993990919E-2</v>
      </c>
      <c r="BQ150" s="16" cm="1">
        <f t="array" ref="BQ150">(1+AL150)*(1+INDEX(fx_rets,$BA150,BQ$7))-1</f>
        <v>-3.3445535439282525E-2</v>
      </c>
      <c r="BR150" s="16" cm="1">
        <f t="array" ref="BR150">(1+AM150)*(1+INDEX(fx_rets,$BA150,BR$7))-1</f>
        <v>6.5672310597574057E-2</v>
      </c>
      <c r="BS150" s="16" cm="1">
        <f t="array" ref="BS150">(1+AN150)*(1+INDEX(fx_rets,$BA150,BS$7))-1</f>
        <v>6.4311399624159327E-2</v>
      </c>
      <c r="BT150" s="16" cm="1">
        <f t="array" ref="BT150">(1+AO150)*(1+INDEX(fx_rets,$BA150,BT$7))-1</f>
        <v>3.2796908663496716E-2</v>
      </c>
      <c r="BU150" s="16" cm="1">
        <f t="array" ref="BU150">(1+AP150)*(1+INDEX(fx_rets,$BA150,BU$7))-1</f>
        <v>3.7494895532809158E-2</v>
      </c>
      <c r="BV150" s="17">
        <v>141</v>
      </c>
      <c r="BW150" s="15">
        <f>SUMPRODUCT(base_fx_wts,AW150:AZ150)</f>
        <v>0</v>
      </c>
      <c r="BX150" s="17">
        <v>141</v>
      </c>
      <c r="BY150" s="16">
        <f>(1+BB150)/(1+$BW150)-1</f>
        <v>4.1372423140024761E-3</v>
      </c>
      <c r="BZ150" s="16">
        <f>(1+BC150)/(1+$BW150)-1</f>
        <v>-4.8445195255588658E-3</v>
      </c>
      <c r="CA150" s="16">
        <f>(1+BD150)/(1+$BW150)-1</f>
        <v>-1.1571181902840344E-2</v>
      </c>
      <c r="CB150" s="16">
        <f>(1+BE150)/(1+$BW150)-1</f>
        <v>-1.368606954410323E-3</v>
      </c>
      <c r="CC150" s="16">
        <f>(1+BF150)/(1+$BW150)-1</f>
        <v>-4.2275666020981095E-3</v>
      </c>
      <c r="CD150" s="16">
        <f>(1+BG150)/(1+$BW150)-1</f>
        <v>2.1188048672821758E-2</v>
      </c>
      <c r="CE150" s="16">
        <f>(1+BH150)/(1+$BW150)-1</f>
        <v>1.4060228897617266E-2</v>
      </c>
      <c r="CF150" s="16">
        <f>(1+BI150)/(1+$BW150)-1</f>
        <v>8.4779977570588194E-3</v>
      </c>
      <c r="CG150" s="16">
        <f>(1+BJ150)/(1+$BW150)-1</f>
        <v>2.2398035832402075E-2</v>
      </c>
      <c r="CH150" s="16">
        <f>(1+BK150)/(1+$BW150)-1</f>
        <v>9.7023578675488054E-3</v>
      </c>
      <c r="CI150" s="16">
        <f>(1+BL150)/(1+$BW150)-1</f>
        <v>-3.1856147004405422E-4</v>
      </c>
      <c r="CJ150" s="16">
        <f>(1+BM150)/(1+$BW150)-1</f>
        <v>1.1374348870398565E-2</v>
      </c>
      <c r="CK150" s="16">
        <f>(1+BN150)/(1+$BW150)-1</f>
        <v>2.2334403129804503E-3</v>
      </c>
      <c r="CL150" s="16">
        <f>(1+BO150)/(1+$BW150)-1</f>
        <v>-3.4515035114329629E-2</v>
      </c>
      <c r="CM150" s="16">
        <f>(1+BP150)/(1+$BW150)-1</f>
        <v>-3.4169639993990919E-2</v>
      </c>
      <c r="CN150" s="16">
        <f>(1+BQ150)/(1+$BW150)-1</f>
        <v>-3.3445535439282525E-2</v>
      </c>
      <c r="CO150" s="16">
        <f>(1+BR150)/(1+$BW150)-1</f>
        <v>6.5672310597574057E-2</v>
      </c>
      <c r="CP150" s="16">
        <f>(1+BS150)/(1+$BW150)-1</f>
        <v>6.4311399624159327E-2</v>
      </c>
      <c r="CQ150" s="16">
        <f>(1+BT150)/(1+$BW150)-1</f>
        <v>3.2796908663496716E-2</v>
      </c>
      <c r="CR150" s="16">
        <f>(1+BU150)/(1+$BW150)-1</f>
        <v>3.7494895532809158E-2</v>
      </c>
    </row>
    <row r="151" spans="1:96" x14ac:dyDescent="0.2">
      <c r="A151" s="17">
        <v>142</v>
      </c>
      <c r="B151" s="25">
        <v>226.22</v>
      </c>
      <c r="C151" s="25">
        <v>1229.067</v>
      </c>
      <c r="D151" s="25">
        <v>2042.2650000000001</v>
      </c>
      <c r="E151" s="25">
        <v>1854.1559999999999</v>
      </c>
      <c r="F151" s="25">
        <v>2392.5279999999998</v>
      </c>
      <c r="G151" s="25">
        <v>138.58699999999999</v>
      </c>
      <c r="H151" s="25">
        <v>341.322</v>
      </c>
      <c r="I151" s="25">
        <v>451.85399999999998</v>
      </c>
      <c r="J151" s="25">
        <v>112.086</v>
      </c>
      <c r="K151" s="25">
        <v>650.94899999999996</v>
      </c>
      <c r="L151" s="25">
        <v>791.101</v>
      </c>
      <c r="M151" s="25">
        <v>293.15699999999998</v>
      </c>
      <c r="N151" s="25">
        <v>330.52699999999999</v>
      </c>
      <c r="O151" s="25">
        <v>102.563</v>
      </c>
      <c r="P151" s="25">
        <v>192.82499999999999</v>
      </c>
      <c r="Q151" s="25">
        <v>256.72899999999998</v>
      </c>
      <c r="R151" s="25">
        <v>8588.6299999999992</v>
      </c>
      <c r="S151" s="25">
        <v>4471.3100000000004</v>
      </c>
      <c r="T151" s="25">
        <v>7699.41</v>
      </c>
      <c r="U151" s="25">
        <v>33172.22</v>
      </c>
      <c r="V151" s="17">
        <v>142</v>
      </c>
      <c r="W151" s="15">
        <f t="shared" si="89"/>
        <v>4.3865880514313282E-3</v>
      </c>
      <c r="X151" s="15">
        <f>C151/C150-1</f>
        <v>3.5600351757603121E-3</v>
      </c>
      <c r="Y151" s="15">
        <f>D151/D150-1</f>
        <v>2.1404355359406768E-3</v>
      </c>
      <c r="Z151" s="15">
        <f>E151/E150-1</f>
        <v>6.7704229871852206E-3</v>
      </c>
      <c r="AA151" s="15">
        <f>F151/F150-1</f>
        <v>7.3899663028316187E-3</v>
      </c>
      <c r="AB151" s="15">
        <f>G151/G150-1</f>
        <v>2.647933382047496E-3</v>
      </c>
      <c r="AC151" s="15">
        <f>H151/H150-1</f>
        <v>3.8705199320012706E-3</v>
      </c>
      <c r="AD151" s="15">
        <f>I151/I150-1</f>
        <v>4.3342579750347277E-3</v>
      </c>
      <c r="AE151" s="15">
        <f>J151/J150-1</f>
        <v>4.7960125861712388E-3</v>
      </c>
      <c r="AF151" s="15">
        <f>K151/K150-1</f>
        <v>1.0166077486273961E-2</v>
      </c>
      <c r="AG151" s="15">
        <f>L151/L150-1</f>
        <v>1.6177118510174004E-2</v>
      </c>
      <c r="AH151" s="15">
        <f>M151/M150-1</f>
        <v>1.6765918778592015E-2</v>
      </c>
      <c r="AI151" s="15">
        <f>N151/N150-1</f>
        <v>2.6895951781775285E-2</v>
      </c>
      <c r="AJ151" s="15">
        <f>O151/O150-1</f>
        <v>-2.8267311291330088E-4</v>
      </c>
      <c r="AK151" s="15">
        <f>P151/P150-1</f>
        <v>-1.3672451563787602E-3</v>
      </c>
      <c r="AL151" s="15">
        <f>Q151/Q150-1</f>
        <v>-3.4895275358268751E-3</v>
      </c>
      <c r="AM151" s="15">
        <f>R151/R150-1</f>
        <v>3.1828393623028139E-2</v>
      </c>
      <c r="AN151" s="15">
        <f>S151/S150-1</f>
        <v>1.6417031704284435E-2</v>
      </c>
      <c r="AO151" s="15">
        <f>T151/T150-1</f>
        <v>2.2290291614054603E-2</v>
      </c>
      <c r="AP151" s="15">
        <f>U151/U150-1</f>
        <v>-5.0679380904061766E-4</v>
      </c>
      <c r="AQ151" s="17">
        <v>142</v>
      </c>
      <c r="AR151" s="25">
        <v>1</v>
      </c>
      <c r="AS151" s="26">
        <v>0.9093</v>
      </c>
      <c r="AT151" s="26">
        <v>0.77910000000000001</v>
      </c>
      <c r="AU151" s="25">
        <v>142.29</v>
      </c>
      <c r="AV151" s="17">
        <v>142</v>
      </c>
      <c r="AW151" s="15">
        <f t="shared" si="90"/>
        <v>0</v>
      </c>
      <c r="AX151" s="15">
        <f t="shared" si="91"/>
        <v>8.1381282305068581E-3</v>
      </c>
      <c r="AY151" s="15">
        <f t="shared" si="92"/>
        <v>1.0396611474778661E-2</v>
      </c>
      <c r="AZ151" s="15">
        <f t="shared" si="93"/>
        <v>1.4196359547403281E-2</v>
      </c>
      <c r="BA151" s="17">
        <v>142</v>
      </c>
      <c r="BB151" s="16" cm="1">
        <f t="array" ref="BB151">(1+W151)*(1+INDEX(fx_rets,$BA151,BB$7))-1</f>
        <v>4.3865880514313282E-3</v>
      </c>
      <c r="BC151" s="16" cm="1">
        <f t="array" ref="BC151">(1+X151)*(1+INDEX(fx_rets,$BA151,BC$7))-1</f>
        <v>3.5600351757603121E-3</v>
      </c>
      <c r="BD151" s="16" cm="1">
        <f t="array" ref="BD151">(1+Y151)*(1+INDEX(fx_rets,$BA151,BD$7))-1</f>
        <v>2.1404355359406768E-3</v>
      </c>
      <c r="BE151" s="16" cm="1">
        <f t="array" ref="BE151">(1+Z151)*(1+INDEX(fx_rets,$BA151,BE$7))-1</f>
        <v>6.7704229871852206E-3</v>
      </c>
      <c r="BF151" s="16" cm="1">
        <f t="array" ref="BF151">(1+AA151)*(1+INDEX(fx_rets,$BA151,BF$7))-1</f>
        <v>7.3899663028316187E-3</v>
      </c>
      <c r="BG151" s="16" cm="1">
        <f t="array" ref="BG151">(1+AB151)*(1+INDEX(fx_rets,$BA151,BG$7))-1</f>
        <v>1.0807610833963199E-2</v>
      </c>
      <c r="BH151" s="16" cm="1">
        <f t="array" ref="BH151">(1+AC151)*(1+INDEX(fx_rets,$BA151,BH$7))-1</f>
        <v>1.2040146950033526E-2</v>
      </c>
      <c r="BI151" s="16" cm="1">
        <f t="array" ref="BI151">(1+AD151)*(1+INDEX(fx_rets,$BA151,BI$7))-1</f>
        <v>1.250765895272643E-2</v>
      </c>
      <c r="BJ151" s="16" cm="1">
        <f t="array" ref="BJ151">(1+AE151)*(1+INDEX(fx_rets,$BA151,BJ$7))-1</f>
        <v>1.5242486340436567E-2</v>
      </c>
      <c r="BK151" s="16" cm="1">
        <f t="array" ref="BK151">(1+AF151)*(1+INDEX(fx_rets,$BA151,BK$7))-1</f>
        <v>2.0668381718899953E-2</v>
      </c>
      <c r="BL151" s="16" cm="1">
        <f t="array" ref="BL151">(1+AG151)*(1+INDEX(fx_rets,$BA151,BL$7))-1</f>
        <v>2.674191720088448E-2</v>
      </c>
      <c r="BM151" s="16" cm="1">
        <f t="array" ref="BM151">(1+AH151)*(1+INDEX(fx_rets,$BA151,BM$7))-1</f>
        <v>2.7336838996929291E-2</v>
      </c>
      <c r="BN151" s="16" cm="1">
        <f t="array" ref="BN151">(1+AI151)*(1+INDEX(fx_rets,$BA151,BN$7))-1</f>
        <v>3.7572190017473472E-2</v>
      </c>
      <c r="BO151" s="16" cm="1">
        <f t="array" ref="BO151">(1+AJ151)*(1+INDEX(fx_rets,$BA151,BO$7))-1</f>
        <v>1.3909673505344777E-2</v>
      </c>
      <c r="BP151" s="16" cm="1">
        <f t="array" ref="BP151">(1+AK151)*(1+INDEX(fx_rets,$BA151,BP$7))-1</f>
        <v>1.2809704487195095E-2</v>
      </c>
      <c r="BQ151" s="16" cm="1">
        <f t="array" ref="BQ151">(1+AL151)*(1+INDEX(fx_rets,$BA151,BQ$7))-1</f>
        <v>1.0657293424027214E-2</v>
      </c>
      <c r="BR151" s="16" cm="1">
        <f t="array" ref="BR151">(1+AM151)*(1+INDEX(fx_rets,$BA151,BR$7))-1</f>
        <v>3.1828393623028139E-2</v>
      </c>
      <c r="BS151" s="16" cm="1">
        <f t="array" ref="BS151">(1+AN151)*(1+INDEX(fx_rets,$BA151,BS$7))-1</f>
        <v>2.4688763843965011E-2</v>
      </c>
      <c r="BT151" s="16" cm="1">
        <f t="array" ref="BT151">(1+AO151)*(1+INDEX(fx_rets,$BA151,BT$7))-1</f>
        <v>3.291864659040411E-2</v>
      </c>
      <c r="BU151" s="16" cm="1">
        <f t="array" ref="BU151">(1+AP151)*(1+INDEX(fx_rets,$BA151,BU$7))-1</f>
        <v>1.3682371111233049E-2</v>
      </c>
      <c r="BV151" s="17">
        <v>142</v>
      </c>
      <c r="BW151" s="15">
        <f>SUMPRODUCT(base_fx_wts,AW151:AZ151)</f>
        <v>0</v>
      </c>
      <c r="BX151" s="17">
        <v>142</v>
      </c>
      <c r="BY151" s="16">
        <f>(1+BB151)/(1+$BW151)-1</f>
        <v>4.3865880514313282E-3</v>
      </c>
      <c r="BZ151" s="16">
        <f>(1+BC151)/(1+$BW151)-1</f>
        <v>3.5600351757603121E-3</v>
      </c>
      <c r="CA151" s="16">
        <f>(1+BD151)/(1+$BW151)-1</f>
        <v>2.1404355359406768E-3</v>
      </c>
      <c r="CB151" s="16">
        <f>(1+BE151)/(1+$BW151)-1</f>
        <v>6.7704229871852206E-3</v>
      </c>
      <c r="CC151" s="16">
        <f>(1+BF151)/(1+$BW151)-1</f>
        <v>7.3899663028316187E-3</v>
      </c>
      <c r="CD151" s="16">
        <f>(1+BG151)/(1+$BW151)-1</f>
        <v>1.0807610833963199E-2</v>
      </c>
      <c r="CE151" s="16">
        <f>(1+BH151)/(1+$BW151)-1</f>
        <v>1.2040146950033526E-2</v>
      </c>
      <c r="CF151" s="16">
        <f>(1+BI151)/(1+$BW151)-1</f>
        <v>1.250765895272643E-2</v>
      </c>
      <c r="CG151" s="16">
        <f>(1+BJ151)/(1+$BW151)-1</f>
        <v>1.5242486340436567E-2</v>
      </c>
      <c r="CH151" s="16">
        <f>(1+BK151)/(1+$BW151)-1</f>
        <v>2.0668381718899953E-2</v>
      </c>
      <c r="CI151" s="16">
        <f>(1+BL151)/(1+$BW151)-1</f>
        <v>2.674191720088448E-2</v>
      </c>
      <c r="CJ151" s="16">
        <f>(1+BM151)/(1+$BW151)-1</f>
        <v>2.7336838996929291E-2</v>
      </c>
      <c r="CK151" s="16">
        <f>(1+BN151)/(1+$BW151)-1</f>
        <v>3.7572190017473472E-2</v>
      </c>
      <c r="CL151" s="16">
        <f>(1+BO151)/(1+$BW151)-1</f>
        <v>1.3909673505344777E-2</v>
      </c>
      <c r="CM151" s="16">
        <f>(1+BP151)/(1+$BW151)-1</f>
        <v>1.2809704487195095E-2</v>
      </c>
      <c r="CN151" s="16">
        <f>(1+BQ151)/(1+$BW151)-1</f>
        <v>1.0657293424027214E-2</v>
      </c>
      <c r="CO151" s="16">
        <f>(1+BR151)/(1+$BW151)-1</f>
        <v>3.1828393623028139E-2</v>
      </c>
      <c r="CP151" s="16">
        <f>(1+BS151)/(1+$BW151)-1</f>
        <v>2.4688763843965011E-2</v>
      </c>
      <c r="CQ151" s="16">
        <f>(1+BT151)/(1+$BW151)-1</f>
        <v>3.291864659040411E-2</v>
      </c>
      <c r="CR151" s="16">
        <f>(1+BU151)/(1+$BW151)-1</f>
        <v>1.3682371111233049E-2</v>
      </c>
    </row>
    <row r="152" spans="1:96" x14ac:dyDescent="0.2">
      <c r="A152" s="17">
        <v>143</v>
      </c>
      <c r="B152" s="25">
        <v>227.20400000000001</v>
      </c>
      <c r="C152" s="25">
        <v>1233.894</v>
      </c>
      <c r="D152" s="25">
        <v>2044.133</v>
      </c>
      <c r="E152" s="25">
        <v>1859.771</v>
      </c>
      <c r="F152" s="25">
        <v>2392.5239999999999</v>
      </c>
      <c r="G152" s="25">
        <v>138.982</v>
      </c>
      <c r="H152" s="25">
        <v>342.59</v>
      </c>
      <c r="I152" s="25">
        <v>453.96600000000001</v>
      </c>
      <c r="J152" s="25">
        <v>112.63</v>
      </c>
      <c r="K152" s="25">
        <v>654.66399999999999</v>
      </c>
      <c r="L152" s="25">
        <v>795.49199999999996</v>
      </c>
      <c r="M152" s="25">
        <v>294.83100000000002</v>
      </c>
      <c r="N152" s="25">
        <v>331.74599999999998</v>
      </c>
      <c r="O152" s="25">
        <v>102.55800000000001</v>
      </c>
      <c r="P152" s="25">
        <v>192.71799999999999</v>
      </c>
      <c r="Q152" s="25">
        <v>256.226</v>
      </c>
      <c r="R152" s="25">
        <v>8447.26</v>
      </c>
      <c r="S152" s="25">
        <v>4297.1099999999997</v>
      </c>
      <c r="T152" s="25">
        <v>7439.13</v>
      </c>
      <c r="U152" s="25">
        <v>32619.34</v>
      </c>
      <c r="V152" s="17">
        <v>143</v>
      </c>
      <c r="W152" s="15">
        <f t="shared" si="89"/>
        <v>4.3497480328884564E-3</v>
      </c>
      <c r="X152" s="15">
        <f>C152/C151-1</f>
        <v>3.9273692971986129E-3</v>
      </c>
      <c r="Y152" s="15">
        <f>D152/D151-1</f>
        <v>9.1467072098860847E-4</v>
      </c>
      <c r="Z152" s="15">
        <f>E152/E151-1</f>
        <v>3.0283320281572212E-3</v>
      </c>
      <c r="AA152" s="15">
        <f>F152/F151-1</f>
        <v>-1.6718717607000499E-6</v>
      </c>
      <c r="AB152" s="15">
        <f>G152/G151-1</f>
        <v>2.8501951842525575E-3</v>
      </c>
      <c r="AC152" s="15">
        <f>H152/H151-1</f>
        <v>3.7149670985168193E-3</v>
      </c>
      <c r="AD152" s="15">
        <f>I152/I151-1</f>
        <v>4.6740761396379948E-3</v>
      </c>
      <c r="AE152" s="15">
        <f>J152/J151-1</f>
        <v>4.8534161269024878E-3</v>
      </c>
      <c r="AF152" s="15">
        <f>K152/K151-1</f>
        <v>5.7070523189988176E-3</v>
      </c>
      <c r="AG152" s="15">
        <f>L152/L151-1</f>
        <v>5.5504922885951657E-3</v>
      </c>
      <c r="AH152" s="15">
        <f>M152/M151-1</f>
        <v>5.7102508212323322E-3</v>
      </c>
      <c r="AI152" s="15">
        <f>N152/N151-1</f>
        <v>3.6880496903430871E-3</v>
      </c>
      <c r="AJ152" s="15">
        <f>O152/O151-1</f>
        <v>-4.8750524068053025E-5</v>
      </c>
      <c r="AK152" s="15">
        <f>P152/P151-1</f>
        <v>-5.5490729936469307E-4</v>
      </c>
      <c r="AL152" s="15">
        <f>Q152/Q151-1</f>
        <v>-1.9592644383765734E-3</v>
      </c>
      <c r="AM152" s="15">
        <f>R152/R151-1</f>
        <v>-1.6460133921242237E-2</v>
      </c>
      <c r="AN152" s="15">
        <f>S152/S151-1</f>
        <v>-3.8959499565004552E-2</v>
      </c>
      <c r="AO152" s="15">
        <f>T152/T151-1</f>
        <v>-3.3805187670224002E-2</v>
      </c>
      <c r="AP152" s="15">
        <f>U152/U151-1</f>
        <v>-1.6666958075160498E-2</v>
      </c>
      <c r="AQ152" s="17">
        <v>143</v>
      </c>
      <c r="AR152" s="25">
        <v>1</v>
      </c>
      <c r="AS152" s="26">
        <v>0.92220000000000002</v>
      </c>
      <c r="AT152" s="26">
        <v>0.78900000000000003</v>
      </c>
      <c r="AU152" s="25">
        <v>145.54</v>
      </c>
      <c r="AV152" s="17">
        <v>143</v>
      </c>
      <c r="AW152" s="15">
        <f t="shared" si="90"/>
        <v>0</v>
      </c>
      <c r="AX152" s="15">
        <f t="shared" si="91"/>
        <v>-1.398828887443071E-2</v>
      </c>
      <c r="AY152" s="15">
        <f t="shared" si="92"/>
        <v>-1.2547528517110274E-2</v>
      </c>
      <c r="AZ152" s="15">
        <f t="shared" si="93"/>
        <v>-2.2330630754431757E-2</v>
      </c>
      <c r="BA152" s="17">
        <v>143</v>
      </c>
      <c r="BB152" s="16" cm="1">
        <f t="array" ref="BB152">(1+W152)*(1+INDEX(fx_rets,$BA152,BB$7))-1</f>
        <v>4.3497480328884564E-3</v>
      </c>
      <c r="BC152" s="16" cm="1">
        <f t="array" ref="BC152">(1+X152)*(1+INDEX(fx_rets,$BA152,BC$7))-1</f>
        <v>3.9273692971986129E-3</v>
      </c>
      <c r="BD152" s="16" cm="1">
        <f t="array" ref="BD152">(1+Y152)*(1+INDEX(fx_rets,$BA152,BD$7))-1</f>
        <v>9.1467072098860847E-4</v>
      </c>
      <c r="BE152" s="16" cm="1">
        <f t="array" ref="BE152">(1+Z152)*(1+INDEX(fx_rets,$BA152,BE$7))-1</f>
        <v>3.0283320281572212E-3</v>
      </c>
      <c r="BF152" s="16" cm="1">
        <f t="array" ref="BF152">(1+AA152)*(1+INDEX(fx_rets,$BA152,BF$7))-1</f>
        <v>-1.6718717607000499E-6</v>
      </c>
      <c r="BG152" s="16" cm="1">
        <f t="array" ref="BG152">(1+AB152)*(1+INDEX(fx_rets,$BA152,BG$7))-1</f>
        <v>-1.117796304376395E-2</v>
      </c>
      <c r="BH152" s="16" cm="1">
        <f t="array" ref="BH152">(1+AC152)*(1+INDEX(fx_rets,$BA152,BH$7))-1</f>
        <v>-1.0325287808846895E-2</v>
      </c>
      <c r="BI152" s="16" cm="1">
        <f t="array" ref="BI152">(1+AD152)*(1+INDEX(fx_rets,$BA152,BI$7))-1</f>
        <v>-9.3795950620551016E-3</v>
      </c>
      <c r="BJ152" s="16" cm="1">
        <f t="array" ref="BJ152">(1+AE152)*(1+INDEX(fx_rets,$BA152,BJ$7))-1</f>
        <v>-7.7550107674655422E-3</v>
      </c>
      <c r="BK152" s="16" cm="1">
        <f t="array" ref="BK152">(1+AF152)*(1+INDEX(fx_rets,$BA152,BK$7))-1</f>
        <v>-6.9120855998326958E-3</v>
      </c>
      <c r="BL152" s="16" cm="1">
        <f t="array" ref="BL152">(1+AG152)*(1+INDEX(fx_rets,$BA152,BL$7))-1</f>
        <v>-7.0666811887902803E-3</v>
      </c>
      <c r="BM152" s="16" cm="1">
        <f t="array" ref="BM152">(1+AH152)*(1+INDEX(fx_rets,$BA152,BM$7))-1</f>
        <v>-6.9089272308971994E-3</v>
      </c>
      <c r="BN152" s="16" cm="1">
        <f t="array" ref="BN152">(1+AI152)*(1+INDEX(fx_rets,$BA152,BN$7))-1</f>
        <v>-8.9057547354293165E-3</v>
      </c>
      <c r="BO152" s="16" cm="1">
        <f t="array" ref="BO152">(1+AJ152)*(1+INDEX(fx_rets,$BA152,BO$7))-1</f>
        <v>-2.2378292648547737E-2</v>
      </c>
      <c r="BP152" s="16" cm="1">
        <f t="array" ref="BP152">(1+AK152)*(1+INDEX(fx_rets,$BA152,BP$7))-1</f>
        <v>-2.2873146623791363E-2</v>
      </c>
      <c r="BQ152" s="16" cm="1">
        <f t="array" ref="BQ152">(1+AL152)*(1+INDEX(fx_rets,$BA152,BQ$7))-1</f>
        <v>-2.4246143582084656E-2</v>
      </c>
      <c r="BR152" s="16" cm="1">
        <f t="array" ref="BR152">(1+AM152)*(1+INDEX(fx_rets,$BA152,BR$7))-1</f>
        <v>-1.6460133921242237E-2</v>
      </c>
      <c r="BS152" s="16" cm="1">
        <f t="array" ref="BS152">(1+AN152)*(1+INDEX(fx_rets,$BA152,BS$7))-1</f>
        <v>-5.2402811705116736E-2</v>
      </c>
      <c r="BT152" s="16" cm="1">
        <f t="array" ref="BT152">(1+AO152)*(1+INDEX(fx_rets,$BA152,BT$7))-1</f>
        <v>-4.5928544631015922E-2</v>
      </c>
      <c r="BU152" s="16" cm="1">
        <f t="array" ref="BU152">(1+AP152)*(1+INDEX(fx_rets,$BA152,BU$7))-1</f>
        <v>-3.8625405143016267E-2</v>
      </c>
      <c r="BV152" s="17">
        <v>143</v>
      </c>
      <c r="BW152" s="15">
        <f>SUMPRODUCT(base_fx_wts,AW152:AZ152)</f>
        <v>0</v>
      </c>
      <c r="BX152" s="17">
        <v>143</v>
      </c>
      <c r="BY152" s="16">
        <f>(1+BB152)/(1+$BW152)-1</f>
        <v>4.3497480328884564E-3</v>
      </c>
      <c r="BZ152" s="16">
        <f>(1+BC152)/(1+$BW152)-1</f>
        <v>3.9273692971986129E-3</v>
      </c>
      <c r="CA152" s="16">
        <f>(1+BD152)/(1+$BW152)-1</f>
        <v>9.1467072098860847E-4</v>
      </c>
      <c r="CB152" s="16">
        <f>(1+BE152)/(1+$BW152)-1</f>
        <v>3.0283320281572212E-3</v>
      </c>
      <c r="CC152" s="16">
        <f>(1+BF152)/(1+$BW152)-1</f>
        <v>-1.6718717607000499E-6</v>
      </c>
      <c r="CD152" s="16">
        <f>(1+BG152)/(1+$BW152)-1</f>
        <v>-1.117796304376395E-2</v>
      </c>
      <c r="CE152" s="16">
        <f>(1+BH152)/(1+$BW152)-1</f>
        <v>-1.0325287808846895E-2</v>
      </c>
      <c r="CF152" s="16">
        <f>(1+BI152)/(1+$BW152)-1</f>
        <v>-9.3795950620551016E-3</v>
      </c>
      <c r="CG152" s="16">
        <f>(1+BJ152)/(1+$BW152)-1</f>
        <v>-7.7550107674655422E-3</v>
      </c>
      <c r="CH152" s="16">
        <f>(1+BK152)/(1+$BW152)-1</f>
        <v>-6.9120855998326958E-3</v>
      </c>
      <c r="CI152" s="16">
        <f>(1+BL152)/(1+$BW152)-1</f>
        <v>-7.0666811887902803E-3</v>
      </c>
      <c r="CJ152" s="16">
        <f>(1+BM152)/(1+$BW152)-1</f>
        <v>-6.9089272308971994E-3</v>
      </c>
      <c r="CK152" s="16">
        <f>(1+BN152)/(1+$BW152)-1</f>
        <v>-8.9057547354293165E-3</v>
      </c>
      <c r="CL152" s="16">
        <f>(1+BO152)/(1+$BW152)-1</f>
        <v>-2.2378292648547737E-2</v>
      </c>
      <c r="CM152" s="16">
        <f>(1+BP152)/(1+$BW152)-1</f>
        <v>-2.2873146623791363E-2</v>
      </c>
      <c r="CN152" s="16">
        <f>(1+BQ152)/(1+$BW152)-1</f>
        <v>-2.4246143582084656E-2</v>
      </c>
      <c r="CO152" s="16">
        <f>(1+BR152)/(1+$BW152)-1</f>
        <v>-1.6460133921242237E-2</v>
      </c>
      <c r="CP152" s="16">
        <f>(1+BS152)/(1+$BW152)-1</f>
        <v>-5.2402811705116736E-2</v>
      </c>
      <c r="CQ152" s="16">
        <f>(1+BT152)/(1+$BW152)-1</f>
        <v>-4.5928544631015922E-2</v>
      </c>
      <c r="CR152" s="16">
        <f>(1+BU152)/(1+$BW152)-1</f>
        <v>-3.8625405143016267E-2</v>
      </c>
    </row>
    <row r="153" spans="1:96" x14ac:dyDescent="0.2">
      <c r="A153" s="17">
        <v>144</v>
      </c>
      <c r="B153" s="25">
        <v>228.173</v>
      </c>
      <c r="C153" s="25">
        <v>1233.7860000000001</v>
      </c>
      <c r="D153" s="25">
        <v>2026.6130000000001</v>
      </c>
      <c r="E153" s="25">
        <v>1858.5160000000001</v>
      </c>
      <c r="F153" s="25">
        <v>2370.1819999999998</v>
      </c>
      <c r="G153" s="25">
        <v>139.22200000000001</v>
      </c>
      <c r="H153" s="25">
        <v>341.89</v>
      </c>
      <c r="I153" s="25">
        <v>449.95800000000003</v>
      </c>
      <c r="J153" s="25">
        <v>113.059</v>
      </c>
      <c r="K153" s="25">
        <v>659.45699999999999</v>
      </c>
      <c r="L153" s="25">
        <v>802.93600000000004</v>
      </c>
      <c r="M153" s="25">
        <v>297.41899999999998</v>
      </c>
      <c r="N153" s="25">
        <v>335.31099999999998</v>
      </c>
      <c r="O153" s="25">
        <v>102.54900000000001</v>
      </c>
      <c r="P153" s="25">
        <v>192.66800000000001</v>
      </c>
      <c r="Q153" s="25">
        <v>255.584</v>
      </c>
      <c r="R153" s="25">
        <v>8041.87</v>
      </c>
      <c r="S153" s="25">
        <v>4174.66</v>
      </c>
      <c r="T153" s="25">
        <v>7608.08</v>
      </c>
      <c r="U153" s="25">
        <v>31857.62</v>
      </c>
      <c r="V153" s="17">
        <v>144</v>
      </c>
      <c r="W153" s="15">
        <f t="shared" si="89"/>
        <v>4.2648897026460464E-3</v>
      </c>
      <c r="X153" s="15">
        <f>C153/C152-1</f>
        <v>-8.7527777912765892E-5</v>
      </c>
      <c r="Y153" s="15">
        <f>D153/D152-1</f>
        <v>-8.5708708777755271E-3</v>
      </c>
      <c r="Z153" s="15">
        <f>E153/E152-1</f>
        <v>-6.7481426476689865E-4</v>
      </c>
      <c r="AA153" s="15">
        <f>F153/F152-1</f>
        <v>-9.3382553320259243E-3</v>
      </c>
      <c r="AB153" s="15">
        <f>G153/G152-1</f>
        <v>1.7268423249054976E-3</v>
      </c>
      <c r="AC153" s="15">
        <f>H153/H152-1</f>
        <v>-2.043258705741513E-3</v>
      </c>
      <c r="AD153" s="15">
        <f>I153/I152-1</f>
        <v>-8.8288550243850183E-3</v>
      </c>
      <c r="AE153" s="15">
        <f>J153/J152-1</f>
        <v>3.8089319009144695E-3</v>
      </c>
      <c r="AF153" s="15">
        <f>K153/K152-1</f>
        <v>7.3213129177716052E-3</v>
      </c>
      <c r="AG153" s="15">
        <f>L153/L152-1</f>
        <v>9.3577308131320702E-3</v>
      </c>
      <c r="AH153" s="15">
        <f>M153/M152-1</f>
        <v>8.7779100569478352E-3</v>
      </c>
      <c r="AI153" s="15">
        <f>N153/N152-1</f>
        <v>1.0746173277145665E-2</v>
      </c>
      <c r="AJ153" s="15">
        <f>O153/O152-1</f>
        <v>-8.7755221435670272E-5</v>
      </c>
      <c r="AK153" s="15">
        <f>P153/P152-1</f>
        <v>-2.5944644506470382E-4</v>
      </c>
      <c r="AL153" s="15">
        <f>Q153/Q152-1</f>
        <v>-2.5056005245369661E-3</v>
      </c>
      <c r="AM153" s="15">
        <f>R153/R152-1</f>
        <v>-4.7990709413466615E-2</v>
      </c>
      <c r="AN153" s="15">
        <f>S153/S152-1</f>
        <v>-2.8495896078992611E-2</v>
      </c>
      <c r="AO153" s="15">
        <f>T153/T152-1</f>
        <v>2.2710989053827513E-2</v>
      </c>
      <c r="AP153" s="15">
        <f>U153/U152-1</f>
        <v>-2.3351790686139018E-2</v>
      </c>
      <c r="AQ153" s="17">
        <v>144</v>
      </c>
      <c r="AR153" s="25">
        <v>1</v>
      </c>
      <c r="AS153" s="26">
        <v>0.94579999999999997</v>
      </c>
      <c r="AT153" s="26">
        <v>0.81969999999999998</v>
      </c>
      <c r="AU153" s="25">
        <v>149.37</v>
      </c>
      <c r="AV153" s="17">
        <v>144</v>
      </c>
      <c r="AW153" s="15">
        <f t="shared" si="90"/>
        <v>0</v>
      </c>
      <c r="AX153" s="15">
        <f t="shared" si="91"/>
        <v>-2.4952421230704069E-2</v>
      </c>
      <c r="AY153" s="15">
        <f t="shared" si="92"/>
        <v>-3.7452726607295261E-2</v>
      </c>
      <c r="AZ153" s="15">
        <f t="shared" si="93"/>
        <v>-2.5641025641025772E-2</v>
      </c>
      <c r="BA153" s="17">
        <v>144</v>
      </c>
      <c r="BB153" s="16" cm="1">
        <f t="array" ref="BB153">(1+W153)*(1+INDEX(fx_rets,$BA153,BB$7))-1</f>
        <v>4.2648897026460464E-3</v>
      </c>
      <c r="BC153" s="16" cm="1">
        <f t="array" ref="BC153">(1+X153)*(1+INDEX(fx_rets,$BA153,BC$7))-1</f>
        <v>-8.7527777912765892E-5</v>
      </c>
      <c r="BD153" s="16" cm="1">
        <f t="array" ref="BD153">(1+Y153)*(1+INDEX(fx_rets,$BA153,BD$7))-1</f>
        <v>-8.5708708777755271E-3</v>
      </c>
      <c r="BE153" s="16" cm="1">
        <f t="array" ref="BE153">(1+Z153)*(1+INDEX(fx_rets,$BA153,BE$7))-1</f>
        <v>-6.7481426476689865E-4</v>
      </c>
      <c r="BF153" s="16" cm="1">
        <f t="array" ref="BF153">(1+AA153)*(1+INDEX(fx_rets,$BA153,BF$7))-1</f>
        <v>-9.3382553320259243E-3</v>
      </c>
      <c r="BG153" s="16" cm="1">
        <f t="array" ref="BG153">(1+AB153)*(1+INDEX(fx_rets,$BA153,BG$7))-1</f>
        <v>-2.326866780288861E-2</v>
      </c>
      <c r="BH153" s="16" cm="1">
        <f t="array" ref="BH153">(1+AC153)*(1+INDEX(fx_rets,$BA153,BH$7))-1</f>
        <v>-2.6944695684536613E-2</v>
      </c>
      <c r="BI153" s="16" cm="1">
        <f t="array" ref="BI153">(1+AD153)*(1+INDEX(fx_rets,$BA153,BI$7))-1</f>
        <v>-3.3560974945535782E-2</v>
      </c>
      <c r="BJ153" s="16" cm="1">
        <f t="array" ref="BJ153">(1+AE153)*(1+INDEX(fx_rets,$BA153,BJ$7))-1</f>
        <v>-3.3786449591531542E-2</v>
      </c>
      <c r="BK153" s="16" cm="1">
        <f t="array" ref="BK153">(1+AF153)*(1+INDEX(fx_rets,$BA153,BK$7))-1</f>
        <v>-3.0405616820639469E-2</v>
      </c>
      <c r="BL153" s="16" cm="1">
        <f t="array" ref="BL153">(1+AG153)*(1+INDEX(fx_rets,$BA153,BL$7))-1</f>
        <v>-2.8445468327972123E-2</v>
      </c>
      <c r="BM153" s="16" cm="1">
        <f t="array" ref="BM153">(1+AH153)*(1+INDEX(fx_rets,$BA153,BM$7))-1</f>
        <v>-2.9003573215893752E-2</v>
      </c>
      <c r="BN153" s="16" cm="1">
        <f t="array" ref="BN153">(1+AI153)*(1+INDEX(fx_rets,$BA153,BN$7))-1</f>
        <v>-2.7109026819973181E-2</v>
      </c>
      <c r="BO153" s="16" cm="1">
        <f t="array" ref="BO153">(1+AJ153)*(1+INDEX(fx_rets,$BA153,BO$7))-1</f>
        <v>-2.5726530728578445E-2</v>
      </c>
      <c r="BP153" s="16" cm="1">
        <f t="array" ref="BP153">(1+AK153)*(1+INDEX(fx_rets,$BA153,BP$7))-1</f>
        <v>-2.5893819613140079E-2</v>
      </c>
      <c r="BQ153" s="16" cm="1">
        <f t="array" ref="BQ153">(1+AL153)*(1+INDEX(fx_rets,$BA153,BQ$7))-1</f>
        <v>-2.8082379998266904E-2</v>
      </c>
      <c r="BR153" s="16" cm="1">
        <f t="array" ref="BR153">(1+AM153)*(1+INDEX(fx_rets,$BA153,BR$7))-1</f>
        <v>-4.7990709413466615E-2</v>
      </c>
      <c r="BS153" s="16" cm="1">
        <f t="array" ref="BS153">(1+AN153)*(1+INDEX(fx_rets,$BA153,BS$7))-1</f>
        <v>-5.2737275707387288E-2</v>
      </c>
      <c r="BT153" s="16" cm="1">
        <f t="array" ref="BT153">(1+AO153)*(1+INDEX(fx_rets,$BA153,BT$7))-1</f>
        <v>-1.5592326017482061E-2</v>
      </c>
      <c r="BU153" s="16" cm="1">
        <f t="array" ref="BU153">(1+AP153)*(1+INDEX(fx_rets,$BA153,BU$7))-1</f>
        <v>-4.8394052463417658E-2</v>
      </c>
      <c r="BV153" s="17">
        <v>144</v>
      </c>
      <c r="BW153" s="15">
        <f>SUMPRODUCT(base_fx_wts,AW153:AZ153)</f>
        <v>0</v>
      </c>
      <c r="BX153" s="17">
        <v>144</v>
      </c>
      <c r="BY153" s="16">
        <f>(1+BB153)/(1+$BW153)-1</f>
        <v>4.2648897026460464E-3</v>
      </c>
      <c r="BZ153" s="16">
        <f>(1+BC153)/(1+$BW153)-1</f>
        <v>-8.7527777912765892E-5</v>
      </c>
      <c r="CA153" s="16">
        <f>(1+BD153)/(1+$BW153)-1</f>
        <v>-8.5708708777755271E-3</v>
      </c>
      <c r="CB153" s="16">
        <f>(1+BE153)/(1+$BW153)-1</f>
        <v>-6.7481426476689865E-4</v>
      </c>
      <c r="CC153" s="16">
        <f>(1+BF153)/(1+$BW153)-1</f>
        <v>-9.3382553320259243E-3</v>
      </c>
      <c r="CD153" s="16">
        <f>(1+BG153)/(1+$BW153)-1</f>
        <v>-2.326866780288861E-2</v>
      </c>
      <c r="CE153" s="16">
        <f>(1+BH153)/(1+$BW153)-1</f>
        <v>-2.6944695684536613E-2</v>
      </c>
      <c r="CF153" s="16">
        <f>(1+BI153)/(1+$BW153)-1</f>
        <v>-3.3560974945535782E-2</v>
      </c>
      <c r="CG153" s="16">
        <f>(1+BJ153)/(1+$BW153)-1</f>
        <v>-3.3786449591531542E-2</v>
      </c>
      <c r="CH153" s="16">
        <f>(1+BK153)/(1+$BW153)-1</f>
        <v>-3.0405616820639469E-2</v>
      </c>
      <c r="CI153" s="16">
        <f>(1+BL153)/(1+$BW153)-1</f>
        <v>-2.8445468327972123E-2</v>
      </c>
      <c r="CJ153" s="16">
        <f>(1+BM153)/(1+$BW153)-1</f>
        <v>-2.9003573215893752E-2</v>
      </c>
      <c r="CK153" s="16">
        <f>(1+BN153)/(1+$BW153)-1</f>
        <v>-2.7109026819973181E-2</v>
      </c>
      <c r="CL153" s="16">
        <f>(1+BO153)/(1+$BW153)-1</f>
        <v>-2.5726530728578445E-2</v>
      </c>
      <c r="CM153" s="16">
        <f>(1+BP153)/(1+$BW153)-1</f>
        <v>-2.5893819613140079E-2</v>
      </c>
      <c r="CN153" s="16">
        <f>(1+BQ153)/(1+$BW153)-1</f>
        <v>-2.8082379998266904E-2</v>
      </c>
      <c r="CO153" s="16">
        <f>(1+BR153)/(1+$BW153)-1</f>
        <v>-4.7990709413466615E-2</v>
      </c>
      <c r="CP153" s="16">
        <f>(1+BS153)/(1+$BW153)-1</f>
        <v>-5.2737275707387288E-2</v>
      </c>
      <c r="CQ153" s="16">
        <f>(1+BT153)/(1+$BW153)-1</f>
        <v>-1.5592326017482061E-2</v>
      </c>
      <c r="CR153" s="16">
        <f>(1+BU153)/(1+$BW153)-1</f>
        <v>-4.8394052463417658E-2</v>
      </c>
    </row>
    <row r="154" spans="1:96" x14ac:dyDescent="0.2">
      <c r="A154" s="17">
        <v>145</v>
      </c>
      <c r="B154" s="25">
        <v>229.185</v>
      </c>
      <c r="C154" s="25">
        <v>1237.96</v>
      </c>
      <c r="D154" s="25">
        <v>2021.3119999999999</v>
      </c>
      <c r="E154" s="25">
        <v>1862.62</v>
      </c>
      <c r="F154" s="25">
        <v>2358.1779999999999</v>
      </c>
      <c r="G154" s="25">
        <v>139.65100000000001</v>
      </c>
      <c r="H154" s="25">
        <v>343.505</v>
      </c>
      <c r="I154" s="25">
        <v>453.154</v>
      </c>
      <c r="J154" s="25">
        <v>113.56100000000001</v>
      </c>
      <c r="K154" s="25">
        <v>662.24900000000002</v>
      </c>
      <c r="L154" s="25">
        <v>806.11699999999996</v>
      </c>
      <c r="M154" s="25">
        <v>298.60599999999999</v>
      </c>
      <c r="N154" s="25">
        <v>336.22399999999999</v>
      </c>
      <c r="O154" s="25">
        <v>102.523</v>
      </c>
      <c r="P154" s="25">
        <v>192.36799999999999</v>
      </c>
      <c r="Q154" s="25">
        <v>254.501</v>
      </c>
      <c r="R154" s="25">
        <v>7870.48</v>
      </c>
      <c r="S154" s="25">
        <v>4061.12</v>
      </c>
      <c r="T154" s="25">
        <v>7321.72</v>
      </c>
      <c r="U154" s="25">
        <v>30858.85</v>
      </c>
      <c r="V154" s="17">
        <v>145</v>
      </c>
      <c r="W154" s="15">
        <f t="shared" si="89"/>
        <v>4.4352311623199192E-3</v>
      </c>
      <c r="X154" s="15">
        <f>C154/C153-1</f>
        <v>3.3830826415601756E-3</v>
      </c>
      <c r="Y154" s="15">
        <f>D154/D153-1</f>
        <v>-2.61569426427255E-3</v>
      </c>
      <c r="Z154" s="15">
        <f>E154/E153-1</f>
        <v>2.2082134348049287E-3</v>
      </c>
      <c r="AA154" s="15">
        <f>F154/F153-1</f>
        <v>-5.0645899766346147E-3</v>
      </c>
      <c r="AB154" s="15">
        <f>G154/G153-1</f>
        <v>3.0814095473417069E-3</v>
      </c>
      <c r="AC154" s="15">
        <f>H154/H153-1</f>
        <v>4.7237415543011085E-3</v>
      </c>
      <c r="AD154" s="15">
        <f>I154/I153-1</f>
        <v>7.1028851581702579E-3</v>
      </c>
      <c r="AE154" s="15">
        <f>J154/J153-1</f>
        <v>4.4401595627063806E-3</v>
      </c>
      <c r="AF154" s="15">
        <f>K154/K153-1</f>
        <v>4.2337862817438676E-3</v>
      </c>
      <c r="AG154" s="15">
        <f>L154/L153-1</f>
        <v>3.9617105223828109E-3</v>
      </c>
      <c r="AH154" s="15">
        <f>M154/M153-1</f>
        <v>3.9910025923024506E-3</v>
      </c>
      <c r="AI154" s="15">
        <f>N154/N153-1</f>
        <v>2.7228453584882129E-3</v>
      </c>
      <c r="AJ154" s="15">
        <f>O154/O153-1</f>
        <v>-2.5353733337241113E-4</v>
      </c>
      <c r="AK154" s="15">
        <f>P154/P153-1</f>
        <v>-1.5570826499471391E-3</v>
      </c>
      <c r="AL154" s="15">
        <f>Q154/Q153-1</f>
        <v>-4.2373544509828331E-3</v>
      </c>
      <c r="AM154" s="15">
        <f>R154/R153-1</f>
        <v>-2.1312207235381853E-2</v>
      </c>
      <c r="AN154" s="15">
        <f>S154/S153-1</f>
        <v>-2.7197424460914221E-2</v>
      </c>
      <c r="AO154" s="15">
        <f>T154/T153-1</f>
        <v>-3.7638931241522178E-2</v>
      </c>
      <c r="AP154" s="15">
        <f>U154/U153-1</f>
        <v>-3.135105510078906E-2</v>
      </c>
      <c r="AQ154" s="17">
        <v>145</v>
      </c>
      <c r="AR154" s="25">
        <v>1</v>
      </c>
      <c r="AS154" s="26">
        <v>0.9456</v>
      </c>
      <c r="AT154" s="26">
        <v>0.82279999999999998</v>
      </c>
      <c r="AU154" s="25">
        <v>151.68</v>
      </c>
      <c r="AV154" s="17">
        <v>145</v>
      </c>
      <c r="AW154" s="15">
        <f t="shared" si="90"/>
        <v>0</v>
      </c>
      <c r="AX154" s="15">
        <f t="shared" si="91"/>
        <v>2.1150592216589992E-4</v>
      </c>
      <c r="AY154" s="15">
        <f t="shared" si="92"/>
        <v>-3.7676227515799354E-3</v>
      </c>
      <c r="AZ154" s="15">
        <f t="shared" si="93"/>
        <v>-1.5229430379746889E-2</v>
      </c>
      <c r="BA154" s="17">
        <v>145</v>
      </c>
      <c r="BB154" s="16" cm="1">
        <f t="array" ref="BB154">(1+W154)*(1+INDEX(fx_rets,$BA154,BB$7))-1</f>
        <v>4.4352311623199192E-3</v>
      </c>
      <c r="BC154" s="16" cm="1">
        <f t="array" ref="BC154">(1+X154)*(1+INDEX(fx_rets,$BA154,BC$7))-1</f>
        <v>3.3830826415601756E-3</v>
      </c>
      <c r="BD154" s="16" cm="1">
        <f t="array" ref="BD154">(1+Y154)*(1+INDEX(fx_rets,$BA154,BD$7))-1</f>
        <v>-2.61569426427255E-3</v>
      </c>
      <c r="BE154" s="16" cm="1">
        <f t="array" ref="BE154">(1+Z154)*(1+INDEX(fx_rets,$BA154,BE$7))-1</f>
        <v>2.2082134348049287E-3</v>
      </c>
      <c r="BF154" s="16" cm="1">
        <f t="array" ref="BF154">(1+AA154)*(1+INDEX(fx_rets,$BA154,BF$7))-1</f>
        <v>-5.0645899766346147E-3</v>
      </c>
      <c r="BG154" s="16" cm="1">
        <f t="array" ref="BG154">(1+AB154)*(1+INDEX(fx_rets,$BA154,BG$7))-1</f>
        <v>3.2935672058755916E-3</v>
      </c>
      <c r="BH154" s="16" cm="1">
        <f t="array" ref="BH154">(1+AC154)*(1+INDEX(fx_rets,$BA154,BH$7))-1</f>
        <v>4.9362465757805118E-3</v>
      </c>
      <c r="BI154" s="16" cm="1">
        <f t="array" ref="BI154">(1+AD154)*(1+INDEX(fx_rets,$BA154,BI$7))-1</f>
        <v>7.3158933826116268E-3</v>
      </c>
      <c r="BJ154" s="16" cm="1">
        <f t="array" ref="BJ154">(1+AE154)*(1+INDEX(fx_rets,$BA154,BJ$7))-1</f>
        <v>6.5580796493724947E-4</v>
      </c>
      <c r="BK154" s="16" cm="1">
        <f t="array" ref="BK154">(1+AF154)*(1+INDEX(fx_rets,$BA154,BK$7))-1</f>
        <v>4.5021222064356436E-4</v>
      </c>
      <c r="BL154" s="16" cm="1">
        <f t="array" ref="BL154">(1+AG154)*(1+INDEX(fx_rets,$BA154,BL$7))-1</f>
        <v>1.7916154010366725E-4</v>
      </c>
      <c r="BM154" s="16" cm="1">
        <f t="array" ref="BM154">(1+AH154)*(1+INDEX(fx_rets,$BA154,BM$7))-1</f>
        <v>2.0834324855423247E-4</v>
      </c>
      <c r="BN154" s="16" cm="1">
        <f t="array" ref="BN154">(1+AI154)*(1+INDEX(fx_rets,$BA154,BN$7))-1</f>
        <v>-1.0550360472133535E-3</v>
      </c>
      <c r="BO154" s="16" cm="1">
        <f t="array" ref="BO154">(1+AJ154)*(1+INDEX(fx_rets,$BA154,BO$7))-1</f>
        <v>-1.547910648395201E-2</v>
      </c>
      <c r="BP154" s="16" cm="1">
        <f t="array" ref="BP154">(1+AK154)*(1+INDEX(fx_rets,$BA154,BP$7))-1</f>
        <v>-1.676279954788118E-2</v>
      </c>
      <c r="BQ154" s="16" cm="1">
        <f t="array" ref="BQ154">(1+AL154)*(1+INDEX(fx_rets,$BA154,BQ$7))-1</f>
        <v>-1.9402252336124137E-2</v>
      </c>
      <c r="BR154" s="16" cm="1">
        <f t="array" ref="BR154">(1+AM154)*(1+INDEX(fx_rets,$BA154,BR$7))-1</f>
        <v>-2.1312207235381853E-2</v>
      </c>
      <c r="BS154" s="16" cm="1">
        <f t="array" ref="BS154">(1+AN154)*(1+INDEX(fx_rets,$BA154,BS$7))-1</f>
        <v>-2.6991670955089475E-2</v>
      </c>
      <c r="BT154" s="16" cm="1">
        <f t="array" ref="BT154">(1+AO154)*(1+INDEX(fx_rets,$BA154,BT$7))-1</f>
        <v>-4.1264744699411438E-2</v>
      </c>
      <c r="BU154" s="16" cm="1">
        <f t="array" ref="BU154">(1+AP154)*(1+INDEX(fx_rets,$BA154,BU$7))-1</f>
        <v>-4.6103026769546918E-2</v>
      </c>
      <c r="BV154" s="17">
        <v>145</v>
      </c>
      <c r="BW154" s="15">
        <f>SUMPRODUCT(base_fx_wts,AW154:AZ154)</f>
        <v>0</v>
      </c>
      <c r="BX154" s="17">
        <v>145</v>
      </c>
      <c r="BY154" s="16">
        <f>(1+BB154)/(1+$BW154)-1</f>
        <v>4.4352311623199192E-3</v>
      </c>
      <c r="BZ154" s="16">
        <f>(1+BC154)/(1+$BW154)-1</f>
        <v>3.3830826415601756E-3</v>
      </c>
      <c r="CA154" s="16">
        <f>(1+BD154)/(1+$BW154)-1</f>
        <v>-2.61569426427255E-3</v>
      </c>
      <c r="CB154" s="16">
        <f>(1+BE154)/(1+$BW154)-1</f>
        <v>2.2082134348049287E-3</v>
      </c>
      <c r="CC154" s="16">
        <f>(1+BF154)/(1+$BW154)-1</f>
        <v>-5.0645899766346147E-3</v>
      </c>
      <c r="CD154" s="16">
        <f>(1+BG154)/(1+$BW154)-1</f>
        <v>3.2935672058755916E-3</v>
      </c>
      <c r="CE154" s="16">
        <f>(1+BH154)/(1+$BW154)-1</f>
        <v>4.9362465757805118E-3</v>
      </c>
      <c r="CF154" s="16">
        <f>(1+BI154)/(1+$BW154)-1</f>
        <v>7.3158933826116268E-3</v>
      </c>
      <c r="CG154" s="16">
        <f>(1+BJ154)/(1+$BW154)-1</f>
        <v>6.5580796493724947E-4</v>
      </c>
      <c r="CH154" s="16">
        <f>(1+BK154)/(1+$BW154)-1</f>
        <v>4.5021222064356436E-4</v>
      </c>
      <c r="CI154" s="16">
        <f>(1+BL154)/(1+$BW154)-1</f>
        <v>1.7916154010366725E-4</v>
      </c>
      <c r="CJ154" s="16">
        <f>(1+BM154)/(1+$BW154)-1</f>
        <v>2.0834324855423247E-4</v>
      </c>
      <c r="CK154" s="16">
        <f>(1+BN154)/(1+$BW154)-1</f>
        <v>-1.0550360472133535E-3</v>
      </c>
      <c r="CL154" s="16">
        <f>(1+BO154)/(1+$BW154)-1</f>
        <v>-1.547910648395201E-2</v>
      </c>
      <c r="CM154" s="16">
        <f>(1+BP154)/(1+$BW154)-1</f>
        <v>-1.676279954788118E-2</v>
      </c>
      <c r="CN154" s="16">
        <f>(1+BQ154)/(1+$BW154)-1</f>
        <v>-1.9402252336124137E-2</v>
      </c>
      <c r="CO154" s="16">
        <f>(1+BR154)/(1+$BW154)-1</f>
        <v>-2.1312207235381853E-2</v>
      </c>
      <c r="CP154" s="16">
        <f>(1+BS154)/(1+$BW154)-1</f>
        <v>-2.6991670955089475E-2</v>
      </c>
      <c r="CQ154" s="16">
        <f>(1+BT154)/(1+$BW154)-1</f>
        <v>-4.1264744699411438E-2</v>
      </c>
      <c r="CR154" s="16">
        <f>(1+BU154)/(1+$BW154)-1</f>
        <v>-4.6103026769546918E-2</v>
      </c>
    </row>
    <row r="155" spans="1:96" x14ac:dyDescent="0.2">
      <c r="A155" s="17">
        <v>146</v>
      </c>
      <c r="B155" s="25">
        <v>230.376</v>
      </c>
      <c r="C155" s="25">
        <v>1250.509</v>
      </c>
      <c r="D155" s="25">
        <v>2065.8809999999999</v>
      </c>
      <c r="E155" s="25">
        <v>1889.8150000000001</v>
      </c>
      <c r="F155" s="25">
        <v>2431.991</v>
      </c>
      <c r="G155" s="25">
        <v>140.072</v>
      </c>
      <c r="H155" s="25">
        <v>345.50099999999998</v>
      </c>
      <c r="I155" s="25">
        <v>458.41399999999999</v>
      </c>
      <c r="J155" s="25">
        <v>114.029</v>
      </c>
      <c r="K155" s="25">
        <v>666.24599999999998</v>
      </c>
      <c r="L155" s="25">
        <v>816.90899999999999</v>
      </c>
      <c r="M155" s="25">
        <v>301.93799999999999</v>
      </c>
      <c r="N155" s="25">
        <v>343.59399999999999</v>
      </c>
      <c r="O155" s="25">
        <v>102.536</v>
      </c>
      <c r="P155" s="25">
        <v>192.75399999999999</v>
      </c>
      <c r="Q155" s="25">
        <v>256.36599999999999</v>
      </c>
      <c r="R155" s="25">
        <v>8584.18</v>
      </c>
      <c r="S155" s="25">
        <v>4382.47</v>
      </c>
      <c r="T155" s="25">
        <v>7453.75</v>
      </c>
      <c r="U155" s="25">
        <v>33486.89</v>
      </c>
      <c r="V155" s="17">
        <v>146</v>
      </c>
      <c r="W155" s="15">
        <f t="shared" si="89"/>
        <v>5.1966751750769369E-3</v>
      </c>
      <c r="X155" s="15">
        <f>C155/C154-1</f>
        <v>1.0136838023845574E-2</v>
      </c>
      <c r="Y155" s="15">
        <f>D155/D154-1</f>
        <v>2.2049540100687048E-2</v>
      </c>
      <c r="Z155" s="15">
        <f>E155/E154-1</f>
        <v>1.460040158486442E-2</v>
      </c>
      <c r="AA155" s="15">
        <f>F155/F154-1</f>
        <v>3.1300860240405903E-2</v>
      </c>
      <c r="AB155" s="15">
        <f>G155/G154-1</f>
        <v>3.0146579687935215E-3</v>
      </c>
      <c r="AC155" s="15">
        <f>H155/H154-1</f>
        <v>5.8106868895648756E-3</v>
      </c>
      <c r="AD155" s="15">
        <f>I155/I154-1</f>
        <v>1.1607532979958313E-2</v>
      </c>
      <c r="AE155" s="15">
        <f>J155/J154-1</f>
        <v>4.1211331354953362E-3</v>
      </c>
      <c r="AF155" s="15">
        <f>K155/K154-1</f>
        <v>6.0354942023317371E-3</v>
      </c>
      <c r="AG155" s="15">
        <f>L155/L154-1</f>
        <v>1.3387634797430215E-2</v>
      </c>
      <c r="AH155" s="15">
        <f>M155/M154-1</f>
        <v>1.1158516573678945E-2</v>
      </c>
      <c r="AI155" s="15">
        <f>N155/N154-1</f>
        <v>2.1919910535833198E-2</v>
      </c>
      <c r="AJ155" s="15">
        <f>O155/O154-1</f>
        <v>1.2680081542693067E-4</v>
      </c>
      <c r="AK155" s="15">
        <f>P155/P154-1</f>
        <v>2.0065707394161247E-3</v>
      </c>
      <c r="AL155" s="15">
        <f>Q155/Q154-1</f>
        <v>7.3280655085834479E-3</v>
      </c>
      <c r="AM155" s="15">
        <f>R155/R154-1</f>
        <v>9.0680619225256942E-2</v>
      </c>
      <c r="AN155" s="15">
        <f>S155/S154-1</f>
        <v>7.9128417776377136E-2</v>
      </c>
      <c r="AO155" s="15">
        <f>T155/T154-1</f>
        <v>1.8032648066301338E-2</v>
      </c>
      <c r="AP155" s="15">
        <f>U155/U154-1</f>
        <v>8.5163251384934968E-2</v>
      </c>
      <c r="AQ155" s="17">
        <v>146</v>
      </c>
      <c r="AR155" s="25">
        <v>1</v>
      </c>
      <c r="AS155" s="26">
        <v>0.91839999999999999</v>
      </c>
      <c r="AT155" s="26">
        <v>0.79220000000000002</v>
      </c>
      <c r="AU155" s="25">
        <v>148.19999999999999</v>
      </c>
      <c r="AV155" s="17">
        <v>146</v>
      </c>
      <c r="AW155" s="15">
        <f t="shared" si="90"/>
        <v>0</v>
      </c>
      <c r="AX155" s="15">
        <f t="shared" si="91"/>
        <v>2.9616724738676048E-2</v>
      </c>
      <c r="AY155" s="15">
        <f t="shared" si="92"/>
        <v>3.8626609442059978E-2</v>
      </c>
      <c r="AZ155" s="15">
        <f t="shared" si="93"/>
        <v>2.348178137651824E-2</v>
      </c>
      <c r="BA155" s="17">
        <v>146</v>
      </c>
      <c r="BB155" s="16" cm="1">
        <f t="array" ref="BB155">(1+W155)*(1+INDEX(fx_rets,$BA155,BB$7))-1</f>
        <v>5.1966751750769369E-3</v>
      </c>
      <c r="BC155" s="16" cm="1">
        <f t="array" ref="BC155">(1+X155)*(1+INDEX(fx_rets,$BA155,BC$7))-1</f>
        <v>1.0136838023845574E-2</v>
      </c>
      <c r="BD155" s="16" cm="1">
        <f t="array" ref="BD155">(1+Y155)*(1+INDEX(fx_rets,$BA155,BD$7))-1</f>
        <v>2.2049540100687048E-2</v>
      </c>
      <c r="BE155" s="16" cm="1">
        <f t="array" ref="BE155">(1+Z155)*(1+INDEX(fx_rets,$BA155,BE$7))-1</f>
        <v>1.460040158486442E-2</v>
      </c>
      <c r="BF155" s="16" cm="1">
        <f t="array" ref="BF155">(1+AA155)*(1+INDEX(fx_rets,$BA155,BF$7))-1</f>
        <v>3.1300860240405903E-2</v>
      </c>
      <c r="BG155" s="16" cm="1">
        <f t="array" ref="BG155">(1+AB155)*(1+INDEX(fx_rets,$BA155,BG$7))-1</f>
        <v>3.2720667002712478E-2</v>
      </c>
      <c r="BH155" s="16" cm="1">
        <f t="array" ref="BH155">(1+AC155)*(1+INDEX(fx_rets,$BA155,BH$7))-1</f>
        <v>3.5599505142391852E-2</v>
      </c>
      <c r="BI155" s="16" cm="1">
        <f t="array" ref="BI155">(1+AD155)*(1+INDEX(fx_rets,$BA155,BI$7))-1</f>
        <v>4.1568034827796918E-2</v>
      </c>
      <c r="BJ155" s="16" cm="1">
        <f t="array" ref="BJ155">(1+AE155)*(1+INDEX(fx_rets,$BA155,BJ$7))-1</f>
        <v>4.2906927977638842E-2</v>
      </c>
      <c r="BK155" s="16" cm="1">
        <f t="array" ref="BK155">(1+AF155)*(1+INDEX(fx_rets,$BA155,BK$7))-1</f>
        <v>4.4895234321735034E-2</v>
      </c>
      <c r="BL155" s="16" cm="1">
        <f t="array" ref="BL155">(1+AG155)*(1+INDEX(fx_rets,$BA155,BL$7))-1</f>
        <v>5.2531363180163382E-2</v>
      </c>
      <c r="BM155" s="16" cm="1">
        <f t="array" ref="BM155">(1+AH155)*(1+INDEX(fx_rets,$BA155,BM$7))-1</f>
        <v>5.0216141677383197E-2</v>
      </c>
      <c r="BN155" s="16" cm="1">
        <f t="array" ref="BN155">(1+AI155)*(1+INDEX(fx_rets,$BA155,BN$7))-1</f>
        <v>6.1393211801165748E-2</v>
      </c>
      <c r="BO155" s="16" cm="1">
        <f t="array" ref="BO155">(1+AJ155)*(1+INDEX(fx_rets,$BA155,BO$7))-1</f>
        <v>2.3611559700971396E-2</v>
      </c>
      <c r="BP155" s="16" cm="1">
        <f t="array" ref="BP155">(1+AK155)*(1+INDEX(fx_rets,$BA155,BP$7))-1</f>
        <v>2.5535469971353919E-2</v>
      </c>
      <c r="BQ155" s="16" cm="1">
        <f t="array" ref="BQ155">(1+AL155)*(1+INDEX(fx_rets,$BA155,BQ$7))-1</f>
        <v>3.0981922917286964E-2</v>
      </c>
      <c r="BR155" s="16" cm="1">
        <f t="array" ref="BR155">(1+AM155)*(1+INDEX(fx_rets,$BA155,BR$7))-1</f>
        <v>9.0680619225256942E-2</v>
      </c>
      <c r="BS155" s="16" cm="1">
        <f t="array" ref="BS155">(1+AN155)*(1+INDEX(fx_rets,$BA155,BS$7))-1</f>
        <v>0.11108866708334308</v>
      </c>
      <c r="BT155" s="16" cm="1">
        <f t="array" ref="BT155">(1+AO155)*(1+INDEX(fx_rets,$BA155,BT$7))-1</f>
        <v>5.7355797562424371E-2</v>
      </c>
      <c r="BU155" s="16" cm="1">
        <f t="array" ref="BU155">(1+AP155)*(1+INDEX(fx_rets,$BA155,BU$7))-1</f>
        <v>0.11064481761178779</v>
      </c>
      <c r="BV155" s="17">
        <v>146</v>
      </c>
      <c r="BW155" s="15">
        <f>SUMPRODUCT(base_fx_wts,AW155:AZ155)</f>
        <v>0</v>
      </c>
      <c r="BX155" s="17">
        <v>146</v>
      </c>
      <c r="BY155" s="16">
        <f>(1+BB155)/(1+$BW155)-1</f>
        <v>5.1966751750769369E-3</v>
      </c>
      <c r="BZ155" s="16">
        <f>(1+BC155)/(1+$BW155)-1</f>
        <v>1.0136838023845574E-2</v>
      </c>
      <c r="CA155" s="16">
        <f>(1+BD155)/(1+$BW155)-1</f>
        <v>2.2049540100687048E-2</v>
      </c>
      <c r="CB155" s="16">
        <f>(1+BE155)/(1+$BW155)-1</f>
        <v>1.460040158486442E-2</v>
      </c>
      <c r="CC155" s="16">
        <f>(1+BF155)/(1+$BW155)-1</f>
        <v>3.1300860240405903E-2</v>
      </c>
      <c r="CD155" s="16">
        <f>(1+BG155)/(1+$BW155)-1</f>
        <v>3.2720667002712478E-2</v>
      </c>
      <c r="CE155" s="16">
        <f>(1+BH155)/(1+$BW155)-1</f>
        <v>3.5599505142391852E-2</v>
      </c>
      <c r="CF155" s="16">
        <f>(1+BI155)/(1+$BW155)-1</f>
        <v>4.1568034827796918E-2</v>
      </c>
      <c r="CG155" s="16">
        <f>(1+BJ155)/(1+$BW155)-1</f>
        <v>4.2906927977638842E-2</v>
      </c>
      <c r="CH155" s="16">
        <f>(1+BK155)/(1+$BW155)-1</f>
        <v>4.4895234321735034E-2</v>
      </c>
      <c r="CI155" s="16">
        <f>(1+BL155)/(1+$BW155)-1</f>
        <v>5.2531363180163382E-2</v>
      </c>
      <c r="CJ155" s="16">
        <f>(1+BM155)/(1+$BW155)-1</f>
        <v>5.0216141677383197E-2</v>
      </c>
      <c r="CK155" s="16">
        <f>(1+BN155)/(1+$BW155)-1</f>
        <v>6.1393211801165748E-2</v>
      </c>
      <c r="CL155" s="16">
        <f>(1+BO155)/(1+$BW155)-1</f>
        <v>2.3611559700971396E-2</v>
      </c>
      <c r="CM155" s="16">
        <f>(1+BP155)/(1+$BW155)-1</f>
        <v>2.5535469971353919E-2</v>
      </c>
      <c r="CN155" s="16">
        <f>(1+BQ155)/(1+$BW155)-1</f>
        <v>3.0981922917286964E-2</v>
      </c>
      <c r="CO155" s="16">
        <f>(1+BR155)/(1+$BW155)-1</f>
        <v>9.0680619225256942E-2</v>
      </c>
      <c r="CP155" s="16">
        <f>(1+BS155)/(1+$BW155)-1</f>
        <v>0.11108866708334308</v>
      </c>
      <c r="CQ155" s="16">
        <f>(1+BT155)/(1+$BW155)-1</f>
        <v>5.7355797562424371E-2</v>
      </c>
      <c r="CR155" s="16">
        <f>(1+BU155)/(1+$BW155)-1</f>
        <v>0.11064481761178779</v>
      </c>
    </row>
    <row r="156" spans="1:96" x14ac:dyDescent="0.2">
      <c r="A156" s="17">
        <v>147</v>
      </c>
      <c r="B156" s="25">
        <v>231.63200000000001</v>
      </c>
      <c r="C156" s="25">
        <v>1264.5239999999999</v>
      </c>
      <c r="D156" s="25">
        <v>2107.9560000000001</v>
      </c>
      <c r="E156" s="25">
        <v>1914.818</v>
      </c>
      <c r="F156" s="25">
        <v>2491.12</v>
      </c>
      <c r="G156" s="25">
        <v>140.53200000000001</v>
      </c>
      <c r="H156" s="25">
        <v>348.71300000000002</v>
      </c>
      <c r="I156" s="25">
        <v>467.18099999999998</v>
      </c>
      <c r="J156" s="25">
        <v>114.57899999999999</v>
      </c>
      <c r="K156" s="25">
        <v>676.06700000000001</v>
      </c>
      <c r="L156" s="25">
        <v>841.39099999999996</v>
      </c>
      <c r="M156" s="25">
        <v>307.49</v>
      </c>
      <c r="N156" s="25">
        <v>355.25200000000001</v>
      </c>
      <c r="O156" s="25">
        <v>102.52800000000001</v>
      </c>
      <c r="P156" s="25">
        <v>192.785</v>
      </c>
      <c r="Q156" s="25">
        <v>256.78399999999999</v>
      </c>
      <c r="R156" s="25">
        <v>8971.07</v>
      </c>
      <c r="S156" s="25">
        <v>4521.4399999999996</v>
      </c>
      <c r="T156" s="25">
        <v>7733.24</v>
      </c>
      <c r="U156" s="25">
        <v>33464.17</v>
      </c>
      <c r="V156" s="17">
        <v>147</v>
      </c>
      <c r="W156" s="15">
        <f t="shared" si="89"/>
        <v>5.4519568010555908E-3</v>
      </c>
      <c r="X156" s="15">
        <f>C156/C155-1</f>
        <v>1.1207436331925447E-2</v>
      </c>
      <c r="Y156" s="15">
        <f>D156/D155-1</f>
        <v>2.036661356583469E-2</v>
      </c>
      <c r="Z156" s="15">
        <f>E156/E155-1</f>
        <v>1.323039556782013E-2</v>
      </c>
      <c r="AA156" s="15">
        <f>F156/F155-1</f>
        <v>2.4313001158310144E-2</v>
      </c>
      <c r="AB156" s="15">
        <f>G156/G155-1</f>
        <v>3.2840253583872325E-3</v>
      </c>
      <c r="AC156" s="15">
        <f>H156/H155-1</f>
        <v>9.2966445827944444E-3</v>
      </c>
      <c r="AD156" s="15">
        <f>I156/I155-1</f>
        <v>1.9124634064404678E-2</v>
      </c>
      <c r="AE156" s="15">
        <f>J156/J155-1</f>
        <v>4.8233344149295476E-3</v>
      </c>
      <c r="AF156" s="15">
        <f>K156/K155-1</f>
        <v>1.4740801445712215E-2</v>
      </c>
      <c r="AG156" s="15">
        <f>L156/L155-1</f>
        <v>2.9969066321952509E-2</v>
      </c>
      <c r="AH156" s="15">
        <f>M156/M155-1</f>
        <v>1.8387880955692992E-2</v>
      </c>
      <c r="AI156" s="15">
        <f>N156/N155-1</f>
        <v>3.3929579678341426E-2</v>
      </c>
      <c r="AJ156" s="15">
        <f>O156/O155-1</f>
        <v>-7.8021377857506735E-5</v>
      </c>
      <c r="AK156" s="15">
        <f>P156/P155-1</f>
        <v>1.6082675327111495E-4</v>
      </c>
      <c r="AL156" s="15">
        <f>Q156/Q155-1</f>
        <v>1.6304814210932328E-3</v>
      </c>
      <c r="AM156" s="15">
        <f>R156/R155-1</f>
        <v>4.5070117355414219E-2</v>
      </c>
      <c r="AN156" s="15">
        <f>S156/S155-1</f>
        <v>3.171042813755709E-2</v>
      </c>
      <c r="AO156" s="15">
        <f>T156/T155-1</f>
        <v>3.7496562133154443E-2</v>
      </c>
      <c r="AP156" s="15">
        <f>U156/U155-1</f>
        <v>-6.7847447165148012E-4</v>
      </c>
      <c r="AQ156" s="17">
        <v>147</v>
      </c>
      <c r="AR156" s="25">
        <v>1</v>
      </c>
      <c r="AS156" s="26">
        <v>0.90590000000000004</v>
      </c>
      <c r="AT156" s="26">
        <v>0.78549999999999998</v>
      </c>
      <c r="AU156" s="25">
        <v>141.04</v>
      </c>
      <c r="AV156" s="17">
        <v>147</v>
      </c>
      <c r="AW156" s="15">
        <f t="shared" si="90"/>
        <v>0</v>
      </c>
      <c r="AX156" s="15">
        <f t="shared" si="91"/>
        <v>1.3798432498068225E-2</v>
      </c>
      <c r="AY156" s="15">
        <f t="shared" si="92"/>
        <v>8.5295989815403761E-3</v>
      </c>
      <c r="AZ156" s="15">
        <f t="shared" si="93"/>
        <v>5.0765740215541699E-2</v>
      </c>
      <c r="BA156" s="17">
        <v>147</v>
      </c>
      <c r="BB156" s="16" cm="1">
        <f t="array" ref="BB156">(1+W156)*(1+INDEX(fx_rets,$BA156,BB$7))-1</f>
        <v>5.4519568010555908E-3</v>
      </c>
      <c r="BC156" s="16" cm="1">
        <f t="array" ref="BC156">(1+X156)*(1+INDEX(fx_rets,$BA156,BC$7))-1</f>
        <v>1.1207436331925447E-2</v>
      </c>
      <c r="BD156" s="16" cm="1">
        <f t="array" ref="BD156">(1+Y156)*(1+INDEX(fx_rets,$BA156,BD$7))-1</f>
        <v>2.036661356583469E-2</v>
      </c>
      <c r="BE156" s="16" cm="1">
        <f t="array" ref="BE156">(1+Z156)*(1+INDEX(fx_rets,$BA156,BE$7))-1</f>
        <v>1.323039556782013E-2</v>
      </c>
      <c r="BF156" s="16" cm="1">
        <f t="array" ref="BF156">(1+AA156)*(1+INDEX(fx_rets,$BA156,BF$7))-1</f>
        <v>2.4313001158310144E-2</v>
      </c>
      <c r="BG156" s="16" cm="1">
        <f t="array" ref="BG156">(1+AB156)*(1+INDEX(fx_rets,$BA156,BG$7))-1</f>
        <v>1.7127772258685114E-2</v>
      </c>
      <c r="BH156" s="16" cm="1">
        <f t="array" ref="BH156">(1+AC156)*(1+INDEX(fx_rets,$BA156,BH$7))-1</f>
        <v>2.3223356203596834E-2</v>
      </c>
      <c r="BI156" s="16" cm="1">
        <f t="array" ref="BI156">(1+AD156)*(1+INDEX(fx_rets,$BA156,BI$7))-1</f>
        <v>3.318695653466075E-2</v>
      </c>
      <c r="BJ156" s="16" cm="1">
        <f t="array" ref="BJ156">(1+AE156)*(1+INDEX(fx_rets,$BA156,BJ$7))-1</f>
        <v>1.3394074504783138E-2</v>
      </c>
      <c r="BK156" s="16" cm="1">
        <f t="array" ref="BK156">(1+AF156)*(1+INDEX(fx_rets,$BA156,BK$7))-1</f>
        <v>2.3396133552251008E-2</v>
      </c>
      <c r="BL156" s="16" cm="1">
        <f t="array" ref="BL156">(1+AG156)*(1+INDEX(fx_rets,$BA156,BL$7))-1</f>
        <v>3.8754289421070398E-2</v>
      </c>
      <c r="BM156" s="16" cm="1">
        <f t="array" ref="BM156">(1+AH156)*(1+INDEX(fx_rets,$BA156,BM$7))-1</f>
        <v>2.7074321187905648E-2</v>
      </c>
      <c r="BN156" s="16" cm="1">
        <f t="array" ref="BN156">(1+AI156)*(1+INDEX(fx_rets,$BA156,BN$7))-1</f>
        <v>4.2748584368150322E-2</v>
      </c>
      <c r="BO156" s="16" cm="1">
        <f t="array" ref="BO156">(1+AJ156)*(1+INDEX(fx_rets,$BA156,BO$7))-1</f>
        <v>5.0683758024684611E-2</v>
      </c>
      <c r="BP156" s="16" cm="1">
        <f t="array" ref="BP156">(1+AK156)*(1+INDEX(fx_rets,$BA156,BP$7))-1</f>
        <v>5.0934731457989102E-2</v>
      </c>
      <c r="BQ156" s="16" cm="1">
        <f t="array" ref="BQ156">(1+AL156)*(1+INDEX(fx_rets,$BA156,BQ$7))-1</f>
        <v>5.2478994232884491E-2</v>
      </c>
      <c r="BR156" s="16" cm="1">
        <f t="array" ref="BR156">(1+AM156)*(1+INDEX(fx_rets,$BA156,BR$7))-1</f>
        <v>4.5070117355414219E-2</v>
      </c>
      <c r="BS156" s="16" cm="1">
        <f t="array" ref="BS156">(1+AN156)*(1+INDEX(fx_rets,$BA156,BS$7))-1</f>
        <v>4.5946414837766181E-2</v>
      </c>
      <c r="BT156" s="16" cm="1">
        <f t="array" ref="BT156">(1+AO156)*(1+INDEX(fx_rets,$BA156,BT$7))-1</f>
        <v>4.6345991752877014E-2</v>
      </c>
      <c r="BU156" s="16" cm="1">
        <f t="array" ref="BU156">(1+AP156)*(1+INDEX(fx_rets,$BA156,BU$7))-1</f>
        <v>5.0052822485119552E-2</v>
      </c>
      <c r="BV156" s="17">
        <v>147</v>
      </c>
      <c r="BW156" s="15">
        <f>SUMPRODUCT(base_fx_wts,AW156:AZ156)</f>
        <v>0</v>
      </c>
      <c r="BX156" s="17">
        <v>147</v>
      </c>
      <c r="BY156" s="16">
        <f>(1+BB156)/(1+$BW156)-1</f>
        <v>5.4519568010555908E-3</v>
      </c>
      <c r="BZ156" s="16">
        <f>(1+BC156)/(1+$BW156)-1</f>
        <v>1.1207436331925447E-2</v>
      </c>
      <c r="CA156" s="16">
        <f>(1+BD156)/(1+$BW156)-1</f>
        <v>2.036661356583469E-2</v>
      </c>
      <c r="CB156" s="16">
        <f>(1+BE156)/(1+$BW156)-1</f>
        <v>1.323039556782013E-2</v>
      </c>
      <c r="CC156" s="16">
        <f>(1+BF156)/(1+$BW156)-1</f>
        <v>2.4313001158310144E-2</v>
      </c>
      <c r="CD156" s="16">
        <f>(1+BG156)/(1+$BW156)-1</f>
        <v>1.7127772258685114E-2</v>
      </c>
      <c r="CE156" s="16">
        <f>(1+BH156)/(1+$BW156)-1</f>
        <v>2.3223356203596834E-2</v>
      </c>
      <c r="CF156" s="16">
        <f>(1+BI156)/(1+$BW156)-1</f>
        <v>3.318695653466075E-2</v>
      </c>
      <c r="CG156" s="16">
        <f>(1+BJ156)/(1+$BW156)-1</f>
        <v>1.3394074504783138E-2</v>
      </c>
      <c r="CH156" s="16">
        <f>(1+BK156)/(1+$BW156)-1</f>
        <v>2.3396133552251008E-2</v>
      </c>
      <c r="CI156" s="16">
        <f>(1+BL156)/(1+$BW156)-1</f>
        <v>3.8754289421070398E-2</v>
      </c>
      <c r="CJ156" s="16">
        <f>(1+BM156)/(1+$BW156)-1</f>
        <v>2.7074321187905648E-2</v>
      </c>
      <c r="CK156" s="16">
        <f>(1+BN156)/(1+$BW156)-1</f>
        <v>4.2748584368150322E-2</v>
      </c>
      <c r="CL156" s="16">
        <f>(1+BO156)/(1+$BW156)-1</f>
        <v>5.0683758024684611E-2</v>
      </c>
      <c r="CM156" s="16">
        <f>(1+BP156)/(1+$BW156)-1</f>
        <v>5.0934731457989102E-2</v>
      </c>
      <c r="CN156" s="16">
        <f>(1+BQ156)/(1+$BW156)-1</f>
        <v>5.2478994232884491E-2</v>
      </c>
      <c r="CO156" s="16">
        <f>(1+BR156)/(1+$BW156)-1</f>
        <v>4.5070117355414219E-2</v>
      </c>
      <c r="CP156" s="16">
        <f>(1+BS156)/(1+$BW156)-1</f>
        <v>4.5946414837766181E-2</v>
      </c>
      <c r="CQ156" s="16">
        <f>(1+BT156)/(1+$BW156)-1</f>
        <v>4.6345991752877014E-2</v>
      </c>
      <c r="CR156" s="16">
        <f>(1+BU156)/(1+$BW156)-1</f>
        <v>5.0052822485119552E-2</v>
      </c>
    </row>
    <row r="157" spans="1:96" x14ac:dyDescent="0.2">
      <c r="A157" s="17">
        <v>148</v>
      </c>
      <c r="B157" s="25">
        <v>232.58799999999999</v>
      </c>
      <c r="C157" s="25">
        <v>1269.3910000000001</v>
      </c>
      <c r="D157" s="25">
        <v>2114.5740000000001</v>
      </c>
      <c r="E157" s="25">
        <v>1924.8989999999999</v>
      </c>
      <c r="F157" s="25">
        <v>2502.6849999999999</v>
      </c>
      <c r="G157" s="25">
        <v>140.85900000000001</v>
      </c>
      <c r="H157" s="25">
        <v>348.71300000000002</v>
      </c>
      <c r="I157" s="25">
        <v>466.005</v>
      </c>
      <c r="J157" s="25">
        <v>115.03</v>
      </c>
      <c r="K157" s="25">
        <v>675.06700000000001</v>
      </c>
      <c r="L157" s="25">
        <v>834.52</v>
      </c>
      <c r="M157" s="25">
        <v>307.90800000000002</v>
      </c>
      <c r="N157" s="25">
        <v>354.31799999999998</v>
      </c>
      <c r="O157" s="25">
        <v>102.52</v>
      </c>
      <c r="P157" s="25">
        <v>192.70599999999999</v>
      </c>
      <c r="Q157" s="25">
        <v>256.24599999999998</v>
      </c>
      <c r="R157" s="25">
        <v>9119.3799999999992</v>
      </c>
      <c r="S157" s="25">
        <v>4648.3999999999996</v>
      </c>
      <c r="T157" s="25">
        <v>7630.57</v>
      </c>
      <c r="U157" s="25">
        <v>36286.71</v>
      </c>
      <c r="V157" s="17">
        <v>148</v>
      </c>
      <c r="W157" s="15">
        <f t="shared" si="89"/>
        <v>4.1272363058644235E-3</v>
      </c>
      <c r="X157" s="15">
        <f>C157/C156-1</f>
        <v>3.8488791039159587E-3</v>
      </c>
      <c r="Y157" s="15">
        <f>D157/D156-1</f>
        <v>3.1395342217768185E-3</v>
      </c>
      <c r="Z157" s="15">
        <f>E157/E156-1</f>
        <v>5.2647301205648311E-3</v>
      </c>
      <c r="AA157" s="15">
        <f>F157/F156-1</f>
        <v>4.6424901249237926E-3</v>
      </c>
      <c r="AB157" s="15">
        <f>G157/G156-1</f>
        <v>2.3268721714626572E-3</v>
      </c>
      <c r="AC157" s="15">
        <f>H157/H156-1</f>
        <v>0</v>
      </c>
      <c r="AD157" s="15">
        <f>I157/I156-1</f>
        <v>-2.5172256577215002E-3</v>
      </c>
      <c r="AE157" s="15">
        <f>J157/J156-1</f>
        <v>3.9361488579932047E-3</v>
      </c>
      <c r="AF157" s="15">
        <f>K157/K156-1</f>
        <v>-1.4791433393436249E-3</v>
      </c>
      <c r="AG157" s="15">
        <f>L157/L156-1</f>
        <v>-8.1662390018433229E-3</v>
      </c>
      <c r="AH157" s="15">
        <f>M157/M156-1</f>
        <v>1.3593938014244689E-3</v>
      </c>
      <c r="AI157" s="15">
        <f>N157/N156-1</f>
        <v>-2.6291196108678694E-3</v>
      </c>
      <c r="AJ157" s="15">
        <f>O157/O156-1</f>
        <v>-7.8027465667984686E-5</v>
      </c>
      <c r="AK157" s="15">
        <f>P157/P156-1</f>
        <v>-4.0978291879556483E-4</v>
      </c>
      <c r="AL157" s="15">
        <f>Q157/Q156-1</f>
        <v>-2.0951461150228168E-3</v>
      </c>
      <c r="AM157" s="15">
        <f>R157/R156-1</f>
        <v>1.6532030181461099E-2</v>
      </c>
      <c r="AN157" s="15">
        <f>S157/S156-1</f>
        <v>2.8079549877914944E-2</v>
      </c>
      <c r="AO157" s="15">
        <f>T157/T156-1</f>
        <v>-1.3276453336505845E-2</v>
      </c>
      <c r="AP157" s="15">
        <f>U157/U156-1</f>
        <v>8.4345136903141604E-2</v>
      </c>
      <c r="AQ157" s="17">
        <v>148</v>
      </c>
      <c r="AR157" s="25">
        <v>1</v>
      </c>
      <c r="AS157" s="26">
        <v>0.9244</v>
      </c>
      <c r="AT157" s="26">
        <v>0.78810000000000002</v>
      </c>
      <c r="AU157" s="25">
        <v>146.91999999999999</v>
      </c>
      <c r="AV157" s="17">
        <v>148</v>
      </c>
      <c r="AW157" s="15">
        <f t="shared" si="90"/>
        <v>0</v>
      </c>
      <c r="AX157" s="15">
        <f t="shared" si="91"/>
        <v>-2.0012981393336182E-2</v>
      </c>
      <c r="AY157" s="15">
        <f t="shared" si="92"/>
        <v>-3.2990737216089805E-3</v>
      </c>
      <c r="AZ157" s="15">
        <f t="shared" si="93"/>
        <v>-4.0021780560849374E-2</v>
      </c>
      <c r="BA157" s="17">
        <v>148</v>
      </c>
      <c r="BB157" s="16" cm="1">
        <f t="array" ref="BB157">(1+W157)*(1+INDEX(fx_rets,$BA157,BB$7))-1</f>
        <v>4.1272363058644235E-3</v>
      </c>
      <c r="BC157" s="16" cm="1">
        <f t="array" ref="BC157">(1+X157)*(1+INDEX(fx_rets,$BA157,BC$7))-1</f>
        <v>3.8488791039159587E-3</v>
      </c>
      <c r="BD157" s="16" cm="1">
        <f t="array" ref="BD157">(1+Y157)*(1+INDEX(fx_rets,$BA157,BD$7))-1</f>
        <v>3.1395342217768185E-3</v>
      </c>
      <c r="BE157" s="16" cm="1">
        <f t="array" ref="BE157">(1+Z157)*(1+INDEX(fx_rets,$BA157,BE$7))-1</f>
        <v>5.2647301205648311E-3</v>
      </c>
      <c r="BF157" s="16" cm="1">
        <f t="array" ref="BF157">(1+AA157)*(1+INDEX(fx_rets,$BA157,BF$7))-1</f>
        <v>4.6424901249237926E-3</v>
      </c>
      <c r="BG157" s="16" cm="1">
        <f t="array" ref="BG157">(1+AB157)*(1+INDEX(fx_rets,$BA157,BG$7))-1</f>
        <v>-1.7732676871345721E-2</v>
      </c>
      <c r="BH157" s="16" cm="1">
        <f t="array" ref="BH157">(1+AC157)*(1+INDEX(fx_rets,$BA157,BH$7))-1</f>
        <v>-2.0012981393336182E-2</v>
      </c>
      <c r="BI157" s="16" cm="1">
        <f t="array" ref="BI157">(1+AD157)*(1+INDEX(fx_rets,$BA157,BI$7))-1</f>
        <v>-2.2479829860806877E-2</v>
      </c>
      <c r="BJ157" s="16" cm="1">
        <f t="array" ref="BJ157">(1+AE157)*(1+INDEX(fx_rets,$BA157,BJ$7))-1</f>
        <v>6.2408949112247036E-4</v>
      </c>
      <c r="BK157" s="16" cm="1">
        <f t="array" ref="BK157">(1+AF157)*(1+INDEX(fx_rets,$BA157,BK$7))-1</f>
        <v>-4.7733372580313072E-3</v>
      </c>
      <c r="BL157" s="16" cm="1">
        <f t="array" ref="BL157">(1+AG157)*(1+INDEX(fx_rets,$BA157,BL$7))-1</f>
        <v>-1.1438371698956895E-2</v>
      </c>
      <c r="BM157" s="16" cm="1">
        <f t="array" ref="BM157">(1+AH157)*(1+INDEX(fx_rets,$BA157,BM$7))-1</f>
        <v>-1.944164660552139E-3</v>
      </c>
      <c r="BN157" s="16" cm="1">
        <f t="array" ref="BN157">(1+AI157)*(1+INDEX(fx_rets,$BA157,BN$7))-1</f>
        <v>-5.9195196730577049E-3</v>
      </c>
      <c r="BO157" s="16" cm="1">
        <f t="array" ref="BO157">(1+AJ157)*(1+INDEX(fx_rets,$BA157,BO$7))-1</f>
        <v>-4.0096685228408702E-2</v>
      </c>
      <c r="BP157" s="16" cm="1">
        <f t="array" ref="BP157">(1+AK157)*(1+INDEX(fx_rets,$BA157,BP$7))-1</f>
        <v>-4.0415163237591312E-2</v>
      </c>
      <c r="BQ157" s="16" cm="1">
        <f t="array" ref="BQ157">(1+AL157)*(1+INDEX(fx_rets,$BA157,BQ$7))-1</f>
        <v>-4.2033075197813852E-2</v>
      </c>
      <c r="BR157" s="16" cm="1">
        <f t="array" ref="BR157">(1+AM157)*(1+INDEX(fx_rets,$BA157,BR$7))-1</f>
        <v>1.6532030181461099E-2</v>
      </c>
      <c r="BS157" s="16" cm="1">
        <f t="array" ref="BS157">(1+AN157)*(1+INDEX(fx_rets,$BA157,BS$7))-1</f>
        <v>7.5046129753388868E-3</v>
      </c>
      <c r="BT157" s="16" cm="1">
        <f t="array" ref="BT157">(1+AO157)*(1+INDEX(fx_rets,$BA157,BT$7))-1</f>
        <v>-1.653172705979622E-2</v>
      </c>
      <c r="BU157" s="16" cm="1">
        <f t="array" ref="BU157">(1+AP157)*(1+INDEX(fx_rets,$BA157,BU$7))-1</f>
        <v>4.0947713781779971E-2</v>
      </c>
      <c r="BV157" s="17">
        <v>148</v>
      </c>
      <c r="BW157" s="15">
        <f>SUMPRODUCT(base_fx_wts,AW157:AZ157)</f>
        <v>0</v>
      </c>
      <c r="BX157" s="17">
        <v>148</v>
      </c>
      <c r="BY157" s="16">
        <f>(1+BB157)/(1+$BW157)-1</f>
        <v>4.1272363058644235E-3</v>
      </c>
      <c r="BZ157" s="16">
        <f>(1+BC157)/(1+$BW157)-1</f>
        <v>3.8488791039159587E-3</v>
      </c>
      <c r="CA157" s="16">
        <f>(1+BD157)/(1+$BW157)-1</f>
        <v>3.1395342217768185E-3</v>
      </c>
      <c r="CB157" s="16">
        <f>(1+BE157)/(1+$BW157)-1</f>
        <v>5.2647301205648311E-3</v>
      </c>
      <c r="CC157" s="16">
        <f>(1+BF157)/(1+$BW157)-1</f>
        <v>4.6424901249237926E-3</v>
      </c>
      <c r="CD157" s="16">
        <f>(1+BG157)/(1+$BW157)-1</f>
        <v>-1.7732676871345721E-2</v>
      </c>
      <c r="CE157" s="16">
        <f>(1+BH157)/(1+$BW157)-1</f>
        <v>-2.0012981393336182E-2</v>
      </c>
      <c r="CF157" s="16">
        <f>(1+BI157)/(1+$BW157)-1</f>
        <v>-2.2479829860806877E-2</v>
      </c>
      <c r="CG157" s="16">
        <f>(1+BJ157)/(1+$BW157)-1</f>
        <v>6.2408949112247036E-4</v>
      </c>
      <c r="CH157" s="16">
        <f>(1+BK157)/(1+$BW157)-1</f>
        <v>-4.7733372580313072E-3</v>
      </c>
      <c r="CI157" s="16">
        <f>(1+BL157)/(1+$BW157)-1</f>
        <v>-1.1438371698956895E-2</v>
      </c>
      <c r="CJ157" s="16">
        <f>(1+BM157)/(1+$BW157)-1</f>
        <v>-1.944164660552139E-3</v>
      </c>
      <c r="CK157" s="16">
        <f>(1+BN157)/(1+$BW157)-1</f>
        <v>-5.9195196730577049E-3</v>
      </c>
      <c r="CL157" s="16">
        <f>(1+BO157)/(1+$BW157)-1</f>
        <v>-4.0096685228408702E-2</v>
      </c>
      <c r="CM157" s="16">
        <f>(1+BP157)/(1+$BW157)-1</f>
        <v>-4.0415163237591312E-2</v>
      </c>
      <c r="CN157" s="16">
        <f>(1+BQ157)/(1+$BW157)-1</f>
        <v>-4.2033075197813852E-2</v>
      </c>
      <c r="CO157" s="16">
        <f>(1+BR157)/(1+$BW157)-1</f>
        <v>1.6532030181461099E-2</v>
      </c>
      <c r="CP157" s="16">
        <f>(1+BS157)/(1+$BW157)-1</f>
        <v>7.5046129753388868E-3</v>
      </c>
      <c r="CQ157" s="16">
        <f>(1+BT157)/(1+$BW157)-1</f>
        <v>-1.653172705979622E-2</v>
      </c>
      <c r="CR157" s="16">
        <f>(1+BU157)/(1+$BW157)-1</f>
        <v>4.0947713781779971E-2</v>
      </c>
    </row>
    <row r="158" spans="1:96" x14ac:dyDescent="0.2">
      <c r="A158" s="17">
        <v>149</v>
      </c>
      <c r="B158" s="25">
        <v>233.298</v>
      </c>
      <c r="C158" s="25">
        <v>1264.1600000000001</v>
      </c>
      <c r="D158" s="25">
        <v>2089.2869999999998</v>
      </c>
      <c r="E158" s="25">
        <v>1921.0170000000001</v>
      </c>
      <c r="F158" s="25">
        <v>2482.9470000000001</v>
      </c>
      <c r="G158" s="25">
        <v>141.17500000000001</v>
      </c>
      <c r="H158" s="25">
        <v>346.791</v>
      </c>
      <c r="I158" s="25">
        <v>459.34899999999999</v>
      </c>
      <c r="J158" s="25">
        <v>115.422</v>
      </c>
      <c r="K158" s="25">
        <v>673.10400000000004</v>
      </c>
      <c r="L158" s="25">
        <v>824.21600000000001</v>
      </c>
      <c r="M158" s="25">
        <v>307.73</v>
      </c>
      <c r="N158" s="25">
        <v>352.01600000000002</v>
      </c>
      <c r="O158" s="25">
        <v>102.485</v>
      </c>
      <c r="P158" s="25">
        <v>192.33500000000001</v>
      </c>
      <c r="Q158" s="25">
        <v>255.52</v>
      </c>
      <c r="R158" s="25">
        <v>9601.73</v>
      </c>
      <c r="S158" s="25">
        <v>4877.7700000000004</v>
      </c>
      <c r="T158" s="25">
        <v>7630.02</v>
      </c>
      <c r="U158" s="25">
        <v>39166.19</v>
      </c>
      <c r="V158" s="17">
        <v>149</v>
      </c>
      <c r="W158" s="15">
        <f t="shared" si="89"/>
        <v>3.0526080451269699E-3</v>
      </c>
      <c r="X158" s="15">
        <f>C158/C157-1</f>
        <v>-4.1208737103067827E-3</v>
      </c>
      <c r="Y158" s="15">
        <f>D158/D157-1</f>
        <v>-1.1958437018520174E-2</v>
      </c>
      <c r="Z158" s="15">
        <f>E158/E157-1</f>
        <v>-2.0167291894275241E-3</v>
      </c>
      <c r="AA158" s="15">
        <f>F158/F157-1</f>
        <v>-7.8867296523532637E-3</v>
      </c>
      <c r="AB158" s="15">
        <f>G158/G157-1</f>
        <v>2.2433781299029398E-3</v>
      </c>
      <c r="AC158" s="15">
        <f>H158/H157-1</f>
        <v>-5.5116958645076153E-3</v>
      </c>
      <c r="AD158" s="15">
        <f>I158/I157-1</f>
        <v>-1.4283108550337431E-2</v>
      </c>
      <c r="AE158" s="15">
        <f>J158/J157-1</f>
        <v>3.4078066591323175E-3</v>
      </c>
      <c r="AF158" s="15">
        <f>K158/K157-1</f>
        <v>-2.9078595161664555E-3</v>
      </c>
      <c r="AG158" s="15">
        <f>L158/L157-1</f>
        <v>-1.234721756219137E-2</v>
      </c>
      <c r="AH158" s="15">
        <f>M158/M157-1</f>
        <v>-5.780947555763527E-4</v>
      </c>
      <c r="AI158" s="15">
        <f>N158/N157-1</f>
        <v>-6.4969885808792149E-3</v>
      </c>
      <c r="AJ158" s="15">
        <f>O158/O157-1</f>
        <v>-3.413968006242829E-4</v>
      </c>
      <c r="AK158" s="15">
        <f>P158/P157-1</f>
        <v>-1.9252124998702103E-3</v>
      </c>
      <c r="AL158" s="15">
        <f>Q158/Q157-1</f>
        <v>-2.8332149575016619E-3</v>
      </c>
      <c r="AM158" s="15">
        <f>R158/R157-1</f>
        <v>5.2892850171831984E-2</v>
      </c>
      <c r="AN158" s="15">
        <f>S158/S157-1</f>
        <v>4.9343860252990535E-2</v>
      </c>
      <c r="AO158" s="15">
        <f>T158/T157-1</f>
        <v>-7.2078494791294467E-5</v>
      </c>
      <c r="AP158" s="15">
        <f>U158/U157-1</f>
        <v>7.9353570494542058E-2</v>
      </c>
      <c r="AQ158" s="17">
        <v>149</v>
      </c>
      <c r="AR158" s="25">
        <v>1</v>
      </c>
      <c r="AS158" s="26">
        <v>0.92549999999999999</v>
      </c>
      <c r="AT158" s="26">
        <v>0.79210000000000003</v>
      </c>
      <c r="AU158" s="25">
        <v>149.97999999999999</v>
      </c>
      <c r="AV158" s="17">
        <v>149</v>
      </c>
      <c r="AW158" s="15">
        <f t="shared" si="90"/>
        <v>0</v>
      </c>
      <c r="AX158" s="15">
        <f t="shared" si="91"/>
        <v>-1.188546731496487E-3</v>
      </c>
      <c r="AY158" s="15">
        <f t="shared" si="92"/>
        <v>-5.0498674409796829E-3</v>
      </c>
      <c r="AZ158" s="15">
        <f t="shared" si="93"/>
        <v>-2.0402720362715066E-2</v>
      </c>
      <c r="BA158" s="17">
        <v>149</v>
      </c>
      <c r="BB158" s="16" cm="1">
        <f t="array" ref="BB158">(1+W158)*(1+INDEX(fx_rets,$BA158,BB$7))-1</f>
        <v>3.0526080451269699E-3</v>
      </c>
      <c r="BC158" s="16" cm="1">
        <f t="array" ref="BC158">(1+X158)*(1+INDEX(fx_rets,$BA158,BC$7))-1</f>
        <v>-4.1208737103067827E-3</v>
      </c>
      <c r="BD158" s="16" cm="1">
        <f t="array" ref="BD158">(1+Y158)*(1+INDEX(fx_rets,$BA158,BD$7))-1</f>
        <v>-1.1958437018520174E-2</v>
      </c>
      <c r="BE158" s="16" cm="1">
        <f t="array" ref="BE158">(1+Z158)*(1+INDEX(fx_rets,$BA158,BE$7))-1</f>
        <v>-2.0167291894275241E-3</v>
      </c>
      <c r="BF158" s="16" cm="1">
        <f t="array" ref="BF158">(1+AA158)*(1+INDEX(fx_rets,$BA158,BF$7))-1</f>
        <v>-7.8867296523532637E-3</v>
      </c>
      <c r="BG158" s="16" cm="1">
        <f t="array" ref="BG158">(1+AB158)*(1+INDEX(fx_rets,$BA158,BG$7))-1</f>
        <v>1.0521650386625669E-3</v>
      </c>
      <c r="BH158" s="16" cm="1">
        <f t="array" ref="BH158">(1+AC158)*(1+INDEX(fx_rets,$BA158,BH$7))-1</f>
        <v>-6.6936916878993502E-3</v>
      </c>
      <c r="BI158" s="16" cm="1">
        <f t="array" ref="BI158">(1+AD158)*(1+INDEX(fx_rets,$BA158,BI$7))-1</f>
        <v>-1.5454679139850769E-2</v>
      </c>
      <c r="BJ158" s="16" cm="1">
        <f t="array" ref="BJ158">(1+AE158)*(1+INDEX(fx_rets,$BA158,BJ$7))-1</f>
        <v>-1.6592697537404222E-3</v>
      </c>
      <c r="BK158" s="16" cm="1">
        <f t="array" ref="BK158">(1+AF158)*(1+INDEX(fx_rets,$BA158,BK$7))-1</f>
        <v>-7.9430426520524788E-3</v>
      </c>
      <c r="BL158" s="16" cm="1">
        <f t="array" ref="BL158">(1+AG158)*(1+INDEX(fx_rets,$BA158,BL$7))-1</f>
        <v>-1.7334733191217033E-2</v>
      </c>
      <c r="BM158" s="16" cm="1">
        <f t="array" ref="BM158">(1+AH158)*(1+INDEX(fx_rets,$BA158,BM$7))-1</f>
        <v>-5.6250428946720277E-3</v>
      </c>
      <c r="BN158" s="16" cm="1">
        <f t="array" ref="BN158">(1+AI158)*(1+INDEX(fx_rets,$BA158,BN$7))-1</f>
        <v>-1.1514047090759871E-2</v>
      </c>
      <c r="BO158" s="16" cm="1">
        <f t="array" ref="BO158">(1+AJ158)*(1+INDEX(fx_rets,$BA158,BO$7))-1</f>
        <v>-2.0737151739883442E-2</v>
      </c>
      <c r="BP158" s="16" cm="1">
        <f t="array" ref="BP158">(1+AK158)*(1+INDEX(fx_rets,$BA158,BP$7))-1</f>
        <v>-2.22886532903116E-2</v>
      </c>
      <c r="BQ158" s="16" cm="1">
        <f t="array" ref="BQ158">(1+AL158)*(1+INDEX(fx_rets,$BA158,BQ$7))-1</f>
        <v>-2.3178130027711408E-2</v>
      </c>
      <c r="BR158" s="16" cm="1">
        <f t="array" ref="BR158">(1+AM158)*(1+INDEX(fx_rets,$BA158,BR$7))-1</f>
        <v>5.2892850171831984E-2</v>
      </c>
      <c r="BS158" s="16" cm="1">
        <f t="array" ref="BS158">(1+AN158)*(1+INDEX(fx_rets,$BA158,BS$7))-1</f>
        <v>4.8096666037670932E-2</v>
      </c>
      <c r="BT158" s="16" cm="1">
        <f t="array" ref="BT158">(1+AO158)*(1+INDEX(fx_rets,$BA158,BT$7))-1</f>
        <v>-5.1215819489269787E-3</v>
      </c>
      <c r="BU158" s="16" cm="1">
        <f t="array" ref="BU158">(1+AP158)*(1+INDEX(fx_rets,$BA158,BU$7))-1</f>
        <v>5.7331821423243889E-2</v>
      </c>
      <c r="BV158" s="17">
        <v>149</v>
      </c>
      <c r="BW158" s="15">
        <f>SUMPRODUCT(base_fx_wts,AW158:AZ158)</f>
        <v>0</v>
      </c>
      <c r="BX158" s="17">
        <v>149</v>
      </c>
      <c r="BY158" s="16">
        <f>(1+BB158)/(1+$BW158)-1</f>
        <v>3.0526080451269699E-3</v>
      </c>
      <c r="BZ158" s="16">
        <f>(1+BC158)/(1+$BW158)-1</f>
        <v>-4.1208737103067827E-3</v>
      </c>
      <c r="CA158" s="16">
        <f>(1+BD158)/(1+$BW158)-1</f>
        <v>-1.1958437018520174E-2</v>
      </c>
      <c r="CB158" s="16">
        <f>(1+BE158)/(1+$BW158)-1</f>
        <v>-2.0167291894275241E-3</v>
      </c>
      <c r="CC158" s="16">
        <f>(1+BF158)/(1+$BW158)-1</f>
        <v>-7.8867296523532637E-3</v>
      </c>
      <c r="CD158" s="16">
        <f>(1+BG158)/(1+$BW158)-1</f>
        <v>1.0521650386625669E-3</v>
      </c>
      <c r="CE158" s="16">
        <f>(1+BH158)/(1+$BW158)-1</f>
        <v>-6.6936916878993502E-3</v>
      </c>
      <c r="CF158" s="16">
        <f>(1+BI158)/(1+$BW158)-1</f>
        <v>-1.5454679139850769E-2</v>
      </c>
      <c r="CG158" s="16">
        <f>(1+BJ158)/(1+$BW158)-1</f>
        <v>-1.6592697537404222E-3</v>
      </c>
      <c r="CH158" s="16">
        <f>(1+BK158)/(1+$BW158)-1</f>
        <v>-7.9430426520524788E-3</v>
      </c>
      <c r="CI158" s="16">
        <f>(1+BL158)/(1+$BW158)-1</f>
        <v>-1.7334733191217033E-2</v>
      </c>
      <c r="CJ158" s="16">
        <f>(1+BM158)/(1+$BW158)-1</f>
        <v>-5.6250428946720277E-3</v>
      </c>
      <c r="CK158" s="16">
        <f>(1+BN158)/(1+$BW158)-1</f>
        <v>-1.1514047090759871E-2</v>
      </c>
      <c r="CL158" s="16">
        <f>(1+BO158)/(1+$BW158)-1</f>
        <v>-2.0737151739883442E-2</v>
      </c>
      <c r="CM158" s="16">
        <f>(1+BP158)/(1+$BW158)-1</f>
        <v>-2.22886532903116E-2</v>
      </c>
      <c r="CN158" s="16">
        <f>(1+BQ158)/(1+$BW158)-1</f>
        <v>-2.3178130027711408E-2</v>
      </c>
      <c r="CO158" s="16">
        <f>(1+BR158)/(1+$BW158)-1</f>
        <v>5.2892850171831984E-2</v>
      </c>
      <c r="CP158" s="16">
        <f>(1+BS158)/(1+$BW158)-1</f>
        <v>4.8096666037670932E-2</v>
      </c>
      <c r="CQ158" s="16">
        <f>(1+BT158)/(1+$BW158)-1</f>
        <v>-5.1215819489269787E-3</v>
      </c>
      <c r="CR158" s="16">
        <f>(1+BU158)/(1+$BW158)-1</f>
        <v>5.7331821423243889E-2</v>
      </c>
    </row>
    <row r="159" spans="1:96" x14ac:dyDescent="0.2">
      <c r="A159" s="17">
        <v>150</v>
      </c>
      <c r="B159" s="25">
        <v>234.29300000000001</v>
      </c>
      <c r="C159" s="25">
        <v>1268.2650000000001</v>
      </c>
      <c r="D159" s="25">
        <v>2097.6840000000002</v>
      </c>
      <c r="E159" s="25">
        <v>1931.028</v>
      </c>
      <c r="F159" s="25">
        <v>2503.2689999999998</v>
      </c>
      <c r="G159" s="25">
        <v>141.60599999999999</v>
      </c>
      <c r="H159" s="25">
        <v>347.983</v>
      </c>
      <c r="I159" s="25">
        <v>462.13400000000001</v>
      </c>
      <c r="J159" s="25">
        <v>115.908</v>
      </c>
      <c r="K159" s="25">
        <v>677.06200000000001</v>
      </c>
      <c r="L159" s="25">
        <v>833.774</v>
      </c>
      <c r="M159" s="25">
        <v>310.59800000000001</v>
      </c>
      <c r="N159" s="25">
        <v>357.73399999999998</v>
      </c>
      <c r="O159" s="25">
        <v>102.464</v>
      </c>
      <c r="P159" s="25">
        <v>192.40100000000001</v>
      </c>
      <c r="Q159" s="25">
        <v>255.71199999999999</v>
      </c>
      <c r="R159" s="25">
        <v>9907.33</v>
      </c>
      <c r="S159" s="25">
        <v>5083.42</v>
      </c>
      <c r="T159" s="25">
        <v>7952.62</v>
      </c>
      <c r="U159" s="25">
        <v>40369.440000000002</v>
      </c>
      <c r="V159" s="17">
        <v>150</v>
      </c>
      <c r="W159" s="15">
        <f t="shared" si="89"/>
        <v>4.2649315467770954E-3</v>
      </c>
      <c r="X159" s="15">
        <f>C159/C158-1</f>
        <v>3.2472155423364235E-3</v>
      </c>
      <c r="Y159" s="15">
        <f>D159/D158-1</f>
        <v>4.0190744498005415E-3</v>
      </c>
      <c r="Z159" s="15">
        <f>E159/E158-1</f>
        <v>5.2113021383985991E-3</v>
      </c>
      <c r="AA159" s="15">
        <f>F159/F158-1</f>
        <v>8.1846289912752557E-3</v>
      </c>
      <c r="AB159" s="15">
        <f>G159/G158-1</f>
        <v>3.0529484682131347E-3</v>
      </c>
      <c r="AC159" s="15">
        <f>H159/H158-1</f>
        <v>3.4372287631454501E-3</v>
      </c>
      <c r="AD159" s="15">
        <f>I159/I158-1</f>
        <v>6.062928187500205E-3</v>
      </c>
      <c r="AE159" s="15">
        <f>J159/J158-1</f>
        <v>4.2106357540157013E-3</v>
      </c>
      <c r="AF159" s="15">
        <f>K159/K158-1</f>
        <v>5.880220589983054E-3</v>
      </c>
      <c r="AG159" s="15">
        <f>L159/L158-1</f>
        <v>1.1596474710512839E-2</v>
      </c>
      <c r="AH159" s="15">
        <f>M159/M158-1</f>
        <v>9.3198583173561556E-3</v>
      </c>
      <c r="AI159" s="15">
        <f>N159/N158-1</f>
        <v>1.6243579837279976E-2</v>
      </c>
      <c r="AJ159" s="15">
        <f>O159/O158-1</f>
        <v>-2.0490803532224877E-4</v>
      </c>
      <c r="AK159" s="15">
        <f>P159/P158-1</f>
        <v>3.4315127251938193E-4</v>
      </c>
      <c r="AL159" s="15">
        <f>Q159/Q158-1</f>
        <v>7.5140889167180092E-4</v>
      </c>
      <c r="AM159" s="15">
        <f>R159/R158-1</f>
        <v>3.1827597734991553E-2</v>
      </c>
      <c r="AN159" s="15">
        <f>S159/S158-1</f>
        <v>4.2160659481689233E-2</v>
      </c>
      <c r="AO159" s="15">
        <f>T159/T158-1</f>
        <v>4.2280360995121891E-2</v>
      </c>
      <c r="AP159" s="15">
        <f>U159/U158-1</f>
        <v>3.0721650484767604E-2</v>
      </c>
      <c r="AQ159" s="17">
        <v>150</v>
      </c>
      <c r="AR159" s="25">
        <v>1</v>
      </c>
      <c r="AS159" s="26">
        <v>0.92679999999999996</v>
      </c>
      <c r="AT159" s="26">
        <v>0.79220000000000002</v>
      </c>
      <c r="AU159" s="25">
        <v>151.35</v>
      </c>
      <c r="AV159" s="17">
        <v>150</v>
      </c>
      <c r="AW159" s="15">
        <f t="shared" si="90"/>
        <v>0</v>
      </c>
      <c r="AX159" s="15">
        <f t="shared" si="91"/>
        <v>-1.4026758739749123E-3</v>
      </c>
      <c r="AY159" s="15">
        <f t="shared" si="92"/>
        <v>-1.2623074981066296E-4</v>
      </c>
      <c r="AZ159" s="15">
        <f t="shared" si="93"/>
        <v>-9.0518665345226124E-3</v>
      </c>
      <c r="BA159" s="17">
        <v>150</v>
      </c>
      <c r="BB159" s="16" cm="1">
        <f t="array" ref="BB159">(1+W159)*(1+INDEX(fx_rets,$BA159,BB$7))-1</f>
        <v>4.2649315467770954E-3</v>
      </c>
      <c r="BC159" s="16" cm="1">
        <f t="array" ref="BC159">(1+X159)*(1+INDEX(fx_rets,$BA159,BC$7))-1</f>
        <v>3.2472155423364235E-3</v>
      </c>
      <c r="BD159" s="16" cm="1">
        <f t="array" ref="BD159">(1+Y159)*(1+INDEX(fx_rets,$BA159,BD$7))-1</f>
        <v>4.0190744498005415E-3</v>
      </c>
      <c r="BE159" s="16" cm="1">
        <f t="array" ref="BE159">(1+Z159)*(1+INDEX(fx_rets,$BA159,BE$7))-1</f>
        <v>5.2113021383985991E-3</v>
      </c>
      <c r="BF159" s="16" cm="1">
        <f t="array" ref="BF159">(1+AA159)*(1+INDEX(fx_rets,$BA159,BF$7))-1</f>
        <v>8.1846289912752557E-3</v>
      </c>
      <c r="BG159" s="16" cm="1">
        <f t="array" ref="BG159">(1+AB159)*(1+INDEX(fx_rets,$BA159,BG$7))-1</f>
        <v>1.6459902970773488E-3</v>
      </c>
      <c r="BH159" s="16" cm="1">
        <f t="array" ref="BH159">(1+AC159)*(1+INDEX(fx_rets,$BA159,BH$7))-1</f>
        <v>2.0297315713111441E-3</v>
      </c>
      <c r="BI159" s="16" cm="1">
        <f t="array" ref="BI159">(1+AD159)*(1+INDEX(fx_rets,$BA159,BI$7))-1</f>
        <v>4.6517479904311099E-3</v>
      </c>
      <c r="BJ159" s="16" cm="1">
        <f t="array" ref="BJ159">(1+AE159)*(1+INDEX(fx_rets,$BA159,BJ$7))-1</f>
        <v>4.0838734924966147E-3</v>
      </c>
      <c r="BK159" s="16" cm="1">
        <f t="array" ref="BK159">(1+AF159)*(1+INDEX(fx_rets,$BA159,BK$7))-1</f>
        <v>5.7532475755182055E-3</v>
      </c>
      <c r="BL159" s="16" cm="1">
        <f t="array" ref="BL159">(1+AG159)*(1+INDEX(fx_rets,$BA159,BL$7))-1</f>
        <v>1.1468780129004319E-2</v>
      </c>
      <c r="BM159" s="16" cm="1">
        <f t="array" ref="BM159">(1+AH159)*(1+INDEX(fx_rets,$BA159,BM$7))-1</f>
        <v>9.1924511148420152E-3</v>
      </c>
      <c r="BN159" s="16" cm="1">
        <f t="array" ref="BN159">(1+AI159)*(1+INDEX(fx_rets,$BA159,BN$7))-1</f>
        <v>1.6115298648206933E-2</v>
      </c>
      <c r="BO159" s="16" cm="1">
        <f t="array" ref="BO159">(1+AJ159)*(1+INDEX(fx_rets,$BA159,BO$7))-1</f>
        <v>-9.2549197696573104E-3</v>
      </c>
      <c r="BP159" s="16" cm="1">
        <f t="array" ref="BP159">(1+AK159)*(1+INDEX(fx_rets,$BA159,BP$7))-1</f>
        <v>-8.7118214215232692E-3</v>
      </c>
      <c r="BQ159" s="16" cm="1">
        <f t="array" ref="BQ159">(1+AL159)*(1+INDEX(fx_rets,$BA159,BQ$7))-1</f>
        <v>-8.3072592958510771E-3</v>
      </c>
      <c r="BR159" s="16" cm="1">
        <f t="array" ref="BR159">(1+AM159)*(1+INDEX(fx_rets,$BA159,BR$7))-1</f>
        <v>3.1827597734991553E-2</v>
      </c>
      <c r="BS159" s="16" cm="1">
        <f t="array" ref="BS159">(1+AN159)*(1+INDEX(fx_rets,$BA159,BS$7))-1</f>
        <v>4.069884586782857E-2</v>
      </c>
      <c r="BT159" s="16" cm="1">
        <f t="array" ref="BT159">(1+AO159)*(1+INDEX(fx_rets,$BA159,BT$7))-1</f>
        <v>4.2148793163640619E-2</v>
      </c>
      <c r="BU159" s="16" cm="1">
        <f t="array" ref="BU159">(1+AP159)*(1+INDEX(fx_rets,$BA159,BU$7))-1</f>
        <v>2.1391695670336608E-2</v>
      </c>
      <c r="BV159" s="17">
        <v>150</v>
      </c>
      <c r="BW159" s="15">
        <f>SUMPRODUCT(base_fx_wts,AW159:AZ159)</f>
        <v>0</v>
      </c>
      <c r="BX159" s="17">
        <v>150</v>
      </c>
      <c r="BY159" s="16">
        <f>(1+BB159)/(1+$BW159)-1</f>
        <v>4.2649315467770954E-3</v>
      </c>
      <c r="BZ159" s="16">
        <f>(1+BC159)/(1+$BW159)-1</f>
        <v>3.2472155423364235E-3</v>
      </c>
      <c r="CA159" s="16">
        <f>(1+BD159)/(1+$BW159)-1</f>
        <v>4.0190744498005415E-3</v>
      </c>
      <c r="CB159" s="16">
        <f>(1+BE159)/(1+$BW159)-1</f>
        <v>5.2113021383985991E-3</v>
      </c>
      <c r="CC159" s="16">
        <f>(1+BF159)/(1+$BW159)-1</f>
        <v>8.1846289912752557E-3</v>
      </c>
      <c r="CD159" s="16">
        <f>(1+BG159)/(1+$BW159)-1</f>
        <v>1.6459902970773488E-3</v>
      </c>
      <c r="CE159" s="16">
        <f>(1+BH159)/(1+$BW159)-1</f>
        <v>2.0297315713111441E-3</v>
      </c>
      <c r="CF159" s="16">
        <f>(1+BI159)/(1+$BW159)-1</f>
        <v>4.6517479904311099E-3</v>
      </c>
      <c r="CG159" s="16">
        <f>(1+BJ159)/(1+$BW159)-1</f>
        <v>4.0838734924966147E-3</v>
      </c>
      <c r="CH159" s="16">
        <f>(1+BK159)/(1+$BW159)-1</f>
        <v>5.7532475755182055E-3</v>
      </c>
      <c r="CI159" s="16">
        <f>(1+BL159)/(1+$BW159)-1</f>
        <v>1.1468780129004319E-2</v>
      </c>
      <c r="CJ159" s="16">
        <f>(1+BM159)/(1+$BW159)-1</f>
        <v>9.1924511148420152E-3</v>
      </c>
      <c r="CK159" s="16">
        <f>(1+BN159)/(1+$BW159)-1</f>
        <v>1.6115298648206933E-2</v>
      </c>
      <c r="CL159" s="16">
        <f>(1+BO159)/(1+$BW159)-1</f>
        <v>-9.2549197696573104E-3</v>
      </c>
      <c r="CM159" s="16">
        <f>(1+BP159)/(1+$BW159)-1</f>
        <v>-8.7118214215232692E-3</v>
      </c>
      <c r="CN159" s="16">
        <f>(1+BQ159)/(1+$BW159)-1</f>
        <v>-8.3072592958510771E-3</v>
      </c>
      <c r="CO159" s="16">
        <f>(1+BR159)/(1+$BW159)-1</f>
        <v>3.1827597734991553E-2</v>
      </c>
      <c r="CP159" s="16">
        <f>(1+BS159)/(1+$BW159)-1</f>
        <v>4.069884586782857E-2</v>
      </c>
      <c r="CQ159" s="16">
        <f>(1+BT159)/(1+$BW159)-1</f>
        <v>4.2148793163640619E-2</v>
      </c>
      <c r="CR159" s="16">
        <f>(1+BU159)/(1+$BW159)-1</f>
        <v>2.1391695670336608E-2</v>
      </c>
    </row>
    <row r="160" spans="1:96" x14ac:dyDescent="0.2">
      <c r="A160" s="17">
        <v>151</v>
      </c>
      <c r="B160" s="25">
        <v>235.14699999999999</v>
      </c>
      <c r="C160" s="25">
        <v>1264.1579999999999</v>
      </c>
      <c r="D160" s="25">
        <v>2068.1280000000002</v>
      </c>
      <c r="E160" s="25">
        <v>1927.155</v>
      </c>
      <c r="F160" s="25">
        <v>2475.4090000000001</v>
      </c>
      <c r="G160" s="25">
        <v>141.97499999999999</v>
      </c>
      <c r="H160" s="25">
        <v>347.37700000000001</v>
      </c>
      <c r="I160" s="25">
        <v>458.07499999999999</v>
      </c>
      <c r="J160" s="25">
        <v>116.277</v>
      </c>
      <c r="K160" s="25">
        <v>674.73900000000003</v>
      </c>
      <c r="L160" s="25">
        <v>822.65200000000004</v>
      </c>
      <c r="M160" s="25">
        <v>309.77300000000002</v>
      </c>
      <c r="N160" s="25">
        <v>353.90800000000002</v>
      </c>
      <c r="O160" s="25">
        <v>102.446</v>
      </c>
      <c r="P160" s="25">
        <v>192.107</v>
      </c>
      <c r="Q160" s="25">
        <v>254.76599999999999</v>
      </c>
      <c r="R160" s="25">
        <v>9500.3799999999992</v>
      </c>
      <c r="S160" s="25">
        <v>4921.22</v>
      </c>
      <c r="T160" s="25">
        <v>8144.13</v>
      </c>
      <c r="U160" s="25">
        <v>38405.660000000003</v>
      </c>
      <c r="V160" s="17">
        <v>151</v>
      </c>
      <c r="W160" s="15">
        <f t="shared" si="89"/>
        <v>3.6450086003423365E-3</v>
      </c>
      <c r="X160" s="15">
        <f>C160/C159-1</f>
        <v>-3.2382822201986183E-3</v>
      </c>
      <c r="Y160" s="15">
        <f>D160/D159-1</f>
        <v>-1.408982477818399E-2</v>
      </c>
      <c r="Z160" s="15">
        <f>E160/E159-1</f>
        <v>-2.005667447597892E-3</v>
      </c>
      <c r="AA160" s="15">
        <f>F160/F159-1</f>
        <v>-1.1129447134926251E-2</v>
      </c>
      <c r="AB160" s="15">
        <f>G160/G159-1</f>
        <v>2.60582178721247E-3</v>
      </c>
      <c r="AC160" s="15">
        <f>H160/H159-1</f>
        <v>-1.7414643818807196E-3</v>
      </c>
      <c r="AD160" s="15">
        <f>I160/I159-1</f>
        <v>-8.7831667871224317E-3</v>
      </c>
      <c r="AE160" s="15">
        <f>J160/J159-1</f>
        <v>3.1835593746765145E-3</v>
      </c>
      <c r="AF160" s="15">
        <f>K160/K159-1</f>
        <v>-3.4310004105975178E-3</v>
      </c>
      <c r="AG160" s="15">
        <f>L160/L159-1</f>
        <v>-1.3339346153753873E-2</v>
      </c>
      <c r="AH160" s="15">
        <f>M160/M159-1</f>
        <v>-2.656166491735279E-3</v>
      </c>
      <c r="AI160" s="15">
        <f>N160/N159-1</f>
        <v>-1.0695097474659798E-2</v>
      </c>
      <c r="AJ160" s="15">
        <f>O160/O159-1</f>
        <v>-1.7567145534036488E-4</v>
      </c>
      <c r="AK160" s="15">
        <f>P160/P159-1</f>
        <v>-1.5280585859741569E-3</v>
      </c>
      <c r="AL160" s="15">
        <f>Q160/Q159-1</f>
        <v>-3.6994744087097686E-3</v>
      </c>
      <c r="AM160" s="15">
        <f>R160/R159-1</f>
        <v>-4.1075648030296841E-2</v>
      </c>
      <c r="AN160" s="15">
        <f>S160/S159-1</f>
        <v>-3.1907652721986368E-2</v>
      </c>
      <c r="AO160" s="15">
        <f>T160/T159-1</f>
        <v>2.408137192522708E-2</v>
      </c>
      <c r="AP160" s="15">
        <f>U160/U159-1</f>
        <v>-4.8645212814445782E-2</v>
      </c>
      <c r="AQ160" s="17">
        <v>151</v>
      </c>
      <c r="AR160" s="25">
        <v>1</v>
      </c>
      <c r="AS160" s="26">
        <v>0.93759999999999999</v>
      </c>
      <c r="AT160" s="26">
        <v>0.80049999999999999</v>
      </c>
      <c r="AU160" s="25">
        <v>157.80000000000001</v>
      </c>
      <c r="AV160" s="17">
        <v>151</v>
      </c>
      <c r="AW160" s="15">
        <f t="shared" si="90"/>
        <v>0</v>
      </c>
      <c r="AX160" s="15">
        <f t="shared" si="91"/>
        <v>-1.1518771331058053E-2</v>
      </c>
      <c r="AY160" s="15">
        <f t="shared" si="92"/>
        <v>-1.0368519675202914E-2</v>
      </c>
      <c r="AZ160" s="15">
        <f t="shared" si="93"/>
        <v>-4.0874524714828997E-2</v>
      </c>
      <c r="BA160" s="17">
        <v>151</v>
      </c>
      <c r="BB160" s="16" cm="1">
        <f t="array" ref="BB160">(1+W160)*(1+INDEX(fx_rets,$BA160,BB$7))-1</f>
        <v>3.6450086003423365E-3</v>
      </c>
      <c r="BC160" s="16" cm="1">
        <f t="array" ref="BC160">(1+X160)*(1+INDEX(fx_rets,$BA160,BC$7))-1</f>
        <v>-3.2382822201986183E-3</v>
      </c>
      <c r="BD160" s="16" cm="1">
        <f t="array" ref="BD160">(1+Y160)*(1+INDEX(fx_rets,$BA160,BD$7))-1</f>
        <v>-1.408982477818399E-2</v>
      </c>
      <c r="BE160" s="16" cm="1">
        <f t="array" ref="BE160">(1+Z160)*(1+INDEX(fx_rets,$BA160,BE$7))-1</f>
        <v>-2.005667447597892E-3</v>
      </c>
      <c r="BF160" s="16" cm="1">
        <f t="array" ref="BF160">(1+AA160)*(1+INDEX(fx_rets,$BA160,BF$7))-1</f>
        <v>-1.1129447134926251E-2</v>
      </c>
      <c r="BG160" s="16" cm="1">
        <f t="array" ref="BG160">(1+AB160)*(1+INDEX(fx_rets,$BA160,BG$7))-1</f>
        <v>-8.9429654091419675E-3</v>
      </c>
      <c r="BH160" s="16" cm="1">
        <f t="array" ref="BH160">(1+AC160)*(1+INDEX(fx_rets,$BA160,BH$7))-1</f>
        <v>-1.3240176182942709E-2</v>
      </c>
      <c r="BI160" s="16" cm="1">
        <f t="array" ref="BI160">(1+AD160)*(1+INDEX(fx_rets,$BA160,BI$7))-1</f>
        <v>-2.020076682839711E-2</v>
      </c>
      <c r="BJ160" s="16" cm="1">
        <f t="array" ref="BJ160">(1+AE160)*(1+INDEX(fx_rets,$BA160,BJ$7))-1</f>
        <v>-7.2179690985398892E-3</v>
      </c>
      <c r="BK160" s="16" cm="1">
        <f t="array" ref="BK160">(1+AF160)*(1+INDEX(fx_rets,$BA160,BK$7))-1</f>
        <v>-1.3763945690537516E-2</v>
      </c>
      <c r="BL160" s="16" cm="1">
        <f t="array" ref="BL160">(1+AG160)*(1+INDEX(fx_rets,$BA160,BL$7))-1</f>
        <v>-2.3569556555907201E-2</v>
      </c>
      <c r="BM160" s="16" cm="1">
        <f t="array" ref="BM160">(1+AH160)*(1+INDEX(fx_rets,$BA160,BM$7))-1</f>
        <v>-1.299714565240806E-2</v>
      </c>
      <c r="BN160" s="16" cm="1">
        <f t="array" ref="BN160">(1+AI160)*(1+INDEX(fx_rets,$BA160,BN$7))-1</f>
        <v>-2.0952724821268531E-2</v>
      </c>
      <c r="BO160" s="16" cm="1">
        <f t="array" ref="BO160">(1+AJ160)*(1+INDEX(fx_rets,$BA160,BO$7))-1</f>
        <v>-4.1043015682926343E-2</v>
      </c>
      <c r="BP160" s="16" cm="1">
        <f t="array" ref="BP160">(1+AK160)*(1+INDEX(fx_rets,$BA160,BP$7))-1</f>
        <v>-4.2340124632365028E-2</v>
      </c>
      <c r="BQ160" s="16" cm="1">
        <f t="array" ref="BQ160">(1+AL160)*(1+INDEX(fx_rets,$BA160,BQ$7))-1</f>
        <v>-4.4422784865388087E-2</v>
      </c>
      <c r="BR160" s="16" cm="1">
        <f t="array" ref="BR160">(1+AM160)*(1+INDEX(fx_rets,$BA160,BR$7))-1</f>
        <v>-4.1075648030296841E-2</v>
      </c>
      <c r="BS160" s="16" cm="1">
        <f t="array" ref="BS160">(1+AN160)*(1+INDEX(fx_rets,$BA160,BS$7))-1</f>
        <v>-4.3058887097629062E-2</v>
      </c>
      <c r="BT160" s="16" cm="1">
        <f t="array" ref="BT160">(1+AO160)*(1+INDEX(fx_rets,$BA160,BT$7))-1</f>
        <v>1.3463164071411571E-2</v>
      </c>
      <c r="BU160" s="16" cm="1">
        <f t="array" ref="BU160">(1+AP160)*(1+INDEX(fx_rets,$BA160,BU$7))-1</f>
        <v>-8.7531387575832564E-2</v>
      </c>
      <c r="BV160" s="17">
        <v>151</v>
      </c>
      <c r="BW160" s="15">
        <f>SUMPRODUCT(base_fx_wts,AW160:AZ160)</f>
        <v>0</v>
      </c>
      <c r="BX160" s="17">
        <v>151</v>
      </c>
      <c r="BY160" s="16">
        <f>(1+BB160)/(1+$BW160)-1</f>
        <v>3.6450086003423365E-3</v>
      </c>
      <c r="BZ160" s="16">
        <f>(1+BC160)/(1+$BW160)-1</f>
        <v>-3.2382822201986183E-3</v>
      </c>
      <c r="CA160" s="16">
        <f>(1+BD160)/(1+$BW160)-1</f>
        <v>-1.408982477818399E-2</v>
      </c>
      <c r="CB160" s="16">
        <f>(1+BE160)/(1+$BW160)-1</f>
        <v>-2.005667447597892E-3</v>
      </c>
      <c r="CC160" s="16">
        <f>(1+BF160)/(1+$BW160)-1</f>
        <v>-1.1129447134926251E-2</v>
      </c>
      <c r="CD160" s="16">
        <f>(1+BG160)/(1+$BW160)-1</f>
        <v>-8.9429654091419675E-3</v>
      </c>
      <c r="CE160" s="16">
        <f>(1+BH160)/(1+$BW160)-1</f>
        <v>-1.3240176182942709E-2</v>
      </c>
      <c r="CF160" s="16">
        <f>(1+BI160)/(1+$BW160)-1</f>
        <v>-2.020076682839711E-2</v>
      </c>
      <c r="CG160" s="16">
        <f>(1+BJ160)/(1+$BW160)-1</f>
        <v>-7.2179690985398892E-3</v>
      </c>
      <c r="CH160" s="16">
        <f>(1+BK160)/(1+$BW160)-1</f>
        <v>-1.3763945690537516E-2</v>
      </c>
      <c r="CI160" s="16">
        <f>(1+BL160)/(1+$BW160)-1</f>
        <v>-2.3569556555907201E-2</v>
      </c>
      <c r="CJ160" s="16">
        <f>(1+BM160)/(1+$BW160)-1</f>
        <v>-1.299714565240806E-2</v>
      </c>
      <c r="CK160" s="16">
        <f>(1+BN160)/(1+$BW160)-1</f>
        <v>-2.0952724821268531E-2</v>
      </c>
      <c r="CL160" s="16">
        <f>(1+BO160)/(1+$BW160)-1</f>
        <v>-4.1043015682926343E-2</v>
      </c>
      <c r="CM160" s="16">
        <f>(1+BP160)/(1+$BW160)-1</f>
        <v>-4.2340124632365028E-2</v>
      </c>
      <c r="CN160" s="16">
        <f>(1+BQ160)/(1+$BW160)-1</f>
        <v>-4.4422784865388087E-2</v>
      </c>
      <c r="CO160" s="16">
        <f>(1+BR160)/(1+$BW160)-1</f>
        <v>-4.1075648030296841E-2</v>
      </c>
      <c r="CP160" s="16">
        <f>(1+BS160)/(1+$BW160)-1</f>
        <v>-4.3058887097629062E-2</v>
      </c>
      <c r="CQ160" s="16">
        <f>(1+BT160)/(1+$BW160)-1</f>
        <v>1.3463164071411571E-2</v>
      </c>
      <c r="CR160" s="16">
        <f>(1+BU160)/(1+$BW160)-1</f>
        <v>-8.7531387575832564E-2</v>
      </c>
    </row>
    <row r="161" spans="1:96" x14ac:dyDescent="0.2">
      <c r="A161" s="17">
        <v>152</v>
      </c>
      <c r="B161" s="25">
        <v>236.26599999999999</v>
      </c>
      <c r="C161" s="25">
        <v>1272.8399999999999</v>
      </c>
      <c r="D161" s="25">
        <v>2092.6280000000002</v>
      </c>
      <c r="E161" s="25">
        <v>1942.7719999999999</v>
      </c>
      <c r="F161" s="25">
        <v>2508.3539999999998</v>
      </c>
      <c r="G161" s="25">
        <v>142.417</v>
      </c>
      <c r="H161" s="25">
        <v>347.98500000000001</v>
      </c>
      <c r="I161" s="25">
        <v>458.012</v>
      </c>
      <c r="J161" s="25">
        <v>116.736</v>
      </c>
      <c r="K161" s="25">
        <v>677.74599999999998</v>
      </c>
      <c r="L161" s="25">
        <v>827.18700000000001</v>
      </c>
      <c r="M161" s="25">
        <v>312.02800000000002</v>
      </c>
      <c r="N161" s="25">
        <v>357.17500000000001</v>
      </c>
      <c r="O161" s="25">
        <v>102.407</v>
      </c>
      <c r="P161" s="25">
        <v>191.726</v>
      </c>
      <c r="Q161" s="25">
        <v>253.386</v>
      </c>
      <c r="R161" s="25">
        <v>9966.99</v>
      </c>
      <c r="S161" s="25">
        <v>4983.67</v>
      </c>
      <c r="T161" s="25">
        <v>8275.3799999999992</v>
      </c>
      <c r="U161" s="25">
        <v>38487.9</v>
      </c>
      <c r="V161" s="17">
        <v>152</v>
      </c>
      <c r="W161" s="15">
        <f t="shared" si="89"/>
        <v>4.7587253930521101E-3</v>
      </c>
      <c r="X161" s="15">
        <f>C161/C160-1</f>
        <v>6.8678124095247206E-3</v>
      </c>
      <c r="Y161" s="15">
        <f>D161/D160-1</f>
        <v>1.1846462114530665E-2</v>
      </c>
      <c r="Z161" s="15">
        <f>E161/E160-1</f>
        <v>8.1036553883833129E-3</v>
      </c>
      <c r="AA161" s="15">
        <f>F161/F160-1</f>
        <v>1.3308911779831067E-2</v>
      </c>
      <c r="AB161" s="15">
        <f>G161/G160-1</f>
        <v>3.1132241591829146E-3</v>
      </c>
      <c r="AC161" s="15">
        <f>H161/H160-1</f>
        <v>1.7502598041896356E-3</v>
      </c>
      <c r="AD161" s="15">
        <f>I161/I160-1</f>
        <v>-1.3753206352673519E-4</v>
      </c>
      <c r="AE161" s="15">
        <f>J161/J160-1</f>
        <v>3.947470264970665E-3</v>
      </c>
      <c r="AF161" s="15">
        <f>K161/K160-1</f>
        <v>4.4565380095118456E-3</v>
      </c>
      <c r="AG161" s="15">
        <f>L161/L160-1</f>
        <v>5.5126590587513125E-3</v>
      </c>
      <c r="AH161" s="15">
        <f>M161/M160-1</f>
        <v>7.2795240385701288E-3</v>
      </c>
      <c r="AI161" s="15">
        <f>N161/N160-1</f>
        <v>9.2312126315312604E-3</v>
      </c>
      <c r="AJ161" s="15">
        <f>O161/O160-1</f>
        <v>-3.8068836264959494E-4</v>
      </c>
      <c r="AK161" s="15">
        <f>P161/P160-1</f>
        <v>-1.9832697403009414E-3</v>
      </c>
      <c r="AL161" s="15">
        <f>Q161/Q160-1</f>
        <v>-5.4167353571512589E-3</v>
      </c>
      <c r="AM161" s="15">
        <f>R161/R160-1</f>
        <v>4.9114877510162858E-2</v>
      </c>
      <c r="AN161" s="15">
        <f>S161/S160-1</f>
        <v>1.2689942737776461E-2</v>
      </c>
      <c r="AO161" s="15">
        <f>T161/T160-1</f>
        <v>1.6115901882705508E-2</v>
      </c>
      <c r="AP161" s="15">
        <f>U161/U160-1</f>
        <v>2.1413510404455494E-3</v>
      </c>
      <c r="AQ161" s="17">
        <v>152</v>
      </c>
      <c r="AR161" s="25">
        <v>1</v>
      </c>
      <c r="AS161" s="26">
        <v>0.92179999999999995</v>
      </c>
      <c r="AT161" s="26">
        <v>0.78480000000000005</v>
      </c>
      <c r="AU161" s="25">
        <v>157.31</v>
      </c>
      <c r="AV161" s="17">
        <v>152</v>
      </c>
      <c r="AW161" s="15">
        <f t="shared" si="90"/>
        <v>0</v>
      </c>
      <c r="AX161" s="15">
        <f t="shared" si="91"/>
        <v>1.7140377522239181E-2</v>
      </c>
      <c r="AY161" s="15">
        <f t="shared" si="92"/>
        <v>2.0005096839959213E-2</v>
      </c>
      <c r="AZ161" s="15">
        <f t="shared" si="93"/>
        <v>3.1148687305322387E-3</v>
      </c>
      <c r="BA161" s="17">
        <v>152</v>
      </c>
      <c r="BB161" s="16" cm="1">
        <f t="array" ref="BB161">(1+W161)*(1+INDEX(fx_rets,$BA161,BB$7))-1</f>
        <v>4.7587253930521101E-3</v>
      </c>
      <c r="BC161" s="16" cm="1">
        <f t="array" ref="BC161">(1+X161)*(1+INDEX(fx_rets,$BA161,BC$7))-1</f>
        <v>6.8678124095247206E-3</v>
      </c>
      <c r="BD161" s="16" cm="1">
        <f t="array" ref="BD161">(1+Y161)*(1+INDEX(fx_rets,$BA161,BD$7))-1</f>
        <v>1.1846462114530665E-2</v>
      </c>
      <c r="BE161" s="16" cm="1">
        <f t="array" ref="BE161">(1+Z161)*(1+INDEX(fx_rets,$BA161,BE$7))-1</f>
        <v>8.1036553883833129E-3</v>
      </c>
      <c r="BF161" s="16" cm="1">
        <f t="array" ref="BF161">(1+AA161)*(1+INDEX(fx_rets,$BA161,BF$7))-1</f>
        <v>1.3308911779831067E-2</v>
      </c>
      <c r="BG161" s="16" cm="1">
        <f t="array" ref="BG161">(1+AB161)*(1+INDEX(fx_rets,$BA161,BG$7))-1</f>
        <v>2.0306963518821775E-2</v>
      </c>
      <c r="BH161" s="16" cm="1">
        <f t="array" ref="BH161">(1+AC161)*(1+INDEX(fx_rets,$BA161,BH$7))-1</f>
        <v>1.8920637440234644E-2</v>
      </c>
      <c r="BI161" s="16" cm="1">
        <f t="array" ref="BI161">(1+AD161)*(1+INDEX(fx_rets,$BA161,BI$7))-1</f>
        <v>1.70004881072221E-2</v>
      </c>
      <c r="BJ161" s="16" cm="1">
        <f t="array" ref="BJ161">(1+AE161)*(1+INDEX(fx_rets,$BA161,BJ$7))-1</f>
        <v>2.4031536629853578E-2</v>
      </c>
      <c r="BK161" s="16" cm="1">
        <f t="array" ref="BK161">(1+AF161)*(1+INDEX(fx_rets,$BA161,BK$7))-1</f>
        <v>2.4550788323922212E-2</v>
      </c>
      <c r="BL161" s="16" cm="1">
        <f t="array" ref="BL161">(1+AG161)*(1+INDEX(fx_rets,$BA161,BL$7))-1</f>
        <v>2.5628037177026552E-2</v>
      </c>
      <c r="BM161" s="16" cm="1">
        <f t="array" ref="BM161">(1+AH161)*(1+INDEX(fx_rets,$BA161,BM$7))-1</f>
        <v>2.7430248461869811E-2</v>
      </c>
      <c r="BN161" s="16" cm="1">
        <f t="array" ref="BN161">(1+AI161)*(1+INDEX(fx_rets,$BA161,BN$7))-1</f>
        <v>2.9420980774134575E-2</v>
      </c>
      <c r="BO161" s="16" cm="1">
        <f t="array" ref="BO161">(1+AJ161)*(1+INDEX(fx_rets,$BA161,BO$7))-1</f>
        <v>2.7329945736056516E-3</v>
      </c>
      <c r="BP161" s="16" cm="1">
        <f t="array" ref="BP161">(1+AK161)*(1+INDEX(fx_rets,$BA161,BP$7))-1</f>
        <v>1.1254213653331124E-3</v>
      </c>
      <c r="BQ161" s="16" cm="1">
        <f t="array" ref="BQ161">(1+AL161)*(1+INDEX(fx_rets,$BA161,BQ$7))-1</f>
        <v>-2.3187390462046098E-3</v>
      </c>
      <c r="BR161" s="16" cm="1">
        <f t="array" ref="BR161">(1+AM161)*(1+INDEX(fx_rets,$BA161,BR$7))-1</f>
        <v>4.9114877510162858E-2</v>
      </c>
      <c r="BS161" s="16" cm="1">
        <f t="array" ref="BS161">(1+AN161)*(1+INDEX(fx_rets,$BA161,BS$7))-1</f>
        <v>3.0047830669276632E-2</v>
      </c>
      <c r="BT161" s="16" cm="1">
        <f t="array" ref="BT161">(1+AO161)*(1+INDEX(fx_rets,$BA161,BT$7))-1</f>
        <v>3.644339890049153E-2</v>
      </c>
      <c r="BU161" s="16" cm="1">
        <f t="array" ref="BU161">(1+AP161)*(1+INDEX(fx_rets,$BA161,BU$7))-1</f>
        <v>5.262889798374859E-3</v>
      </c>
      <c r="BV161" s="17">
        <v>152</v>
      </c>
      <c r="BW161" s="15">
        <f>SUMPRODUCT(base_fx_wts,AW161:AZ161)</f>
        <v>0</v>
      </c>
      <c r="BX161" s="17">
        <v>152</v>
      </c>
      <c r="BY161" s="16">
        <f>(1+BB161)/(1+$BW161)-1</f>
        <v>4.7587253930521101E-3</v>
      </c>
      <c r="BZ161" s="16">
        <f>(1+BC161)/(1+$BW161)-1</f>
        <v>6.8678124095247206E-3</v>
      </c>
      <c r="CA161" s="16">
        <f>(1+BD161)/(1+$BW161)-1</f>
        <v>1.1846462114530665E-2</v>
      </c>
      <c r="CB161" s="16">
        <f>(1+BE161)/(1+$BW161)-1</f>
        <v>8.1036553883833129E-3</v>
      </c>
      <c r="CC161" s="16">
        <f>(1+BF161)/(1+$BW161)-1</f>
        <v>1.3308911779831067E-2</v>
      </c>
      <c r="CD161" s="16">
        <f>(1+BG161)/(1+$BW161)-1</f>
        <v>2.0306963518821775E-2</v>
      </c>
      <c r="CE161" s="16">
        <f>(1+BH161)/(1+$BW161)-1</f>
        <v>1.8920637440234644E-2</v>
      </c>
      <c r="CF161" s="16">
        <f>(1+BI161)/(1+$BW161)-1</f>
        <v>1.70004881072221E-2</v>
      </c>
      <c r="CG161" s="16">
        <f>(1+BJ161)/(1+$BW161)-1</f>
        <v>2.4031536629853578E-2</v>
      </c>
      <c r="CH161" s="16">
        <f>(1+BK161)/(1+$BW161)-1</f>
        <v>2.4550788323922212E-2</v>
      </c>
      <c r="CI161" s="16">
        <f>(1+BL161)/(1+$BW161)-1</f>
        <v>2.5628037177026552E-2</v>
      </c>
      <c r="CJ161" s="16">
        <f>(1+BM161)/(1+$BW161)-1</f>
        <v>2.7430248461869811E-2</v>
      </c>
      <c r="CK161" s="16">
        <f>(1+BN161)/(1+$BW161)-1</f>
        <v>2.9420980774134575E-2</v>
      </c>
      <c r="CL161" s="16">
        <f>(1+BO161)/(1+$BW161)-1</f>
        <v>2.7329945736056516E-3</v>
      </c>
      <c r="CM161" s="16">
        <f>(1+BP161)/(1+$BW161)-1</f>
        <v>1.1254213653331124E-3</v>
      </c>
      <c r="CN161" s="16">
        <f>(1+BQ161)/(1+$BW161)-1</f>
        <v>-2.3187390462046098E-3</v>
      </c>
      <c r="CO161" s="16">
        <f>(1+BR161)/(1+$BW161)-1</f>
        <v>4.9114877510162858E-2</v>
      </c>
      <c r="CP161" s="16">
        <f>(1+BS161)/(1+$BW161)-1</f>
        <v>3.0047830669276632E-2</v>
      </c>
      <c r="CQ161" s="16">
        <f>(1+BT161)/(1+$BW161)-1</f>
        <v>3.644339890049153E-2</v>
      </c>
      <c r="CR161" s="16">
        <f>(1+BU161)/(1+$BW161)-1</f>
        <v>5.262889798374859E-3</v>
      </c>
    </row>
    <row r="162" spans="1:96" x14ac:dyDescent="0.2">
      <c r="A162" s="17">
        <v>153</v>
      </c>
      <c r="B162" s="25">
        <v>237.238</v>
      </c>
      <c r="C162" s="25">
        <v>1280.18</v>
      </c>
      <c r="D162" s="25">
        <v>2111.116</v>
      </c>
      <c r="E162" s="25">
        <v>1952.394</v>
      </c>
      <c r="F162" s="25">
        <v>2525.92</v>
      </c>
      <c r="G162" s="25">
        <v>142.90700000000001</v>
      </c>
      <c r="H162" s="25">
        <v>350.26799999999997</v>
      </c>
      <c r="I162" s="25">
        <v>462.96</v>
      </c>
      <c r="J162" s="25">
        <v>117.258</v>
      </c>
      <c r="K162" s="25">
        <v>681.726</v>
      </c>
      <c r="L162" s="25">
        <v>835.03</v>
      </c>
      <c r="M162" s="25">
        <v>313.69600000000003</v>
      </c>
      <c r="N162" s="25">
        <v>359.80099999999999</v>
      </c>
      <c r="O162" s="25">
        <v>102.452</v>
      </c>
      <c r="P162" s="25">
        <v>191.98</v>
      </c>
      <c r="Q162" s="25">
        <v>254.09899999999999</v>
      </c>
      <c r="R162" s="25">
        <v>10321.01</v>
      </c>
      <c r="S162" s="25">
        <v>4894.0200000000004</v>
      </c>
      <c r="T162" s="25">
        <v>8164.12</v>
      </c>
      <c r="U162" s="25">
        <v>39583.08</v>
      </c>
      <c r="V162" s="17">
        <v>153</v>
      </c>
      <c r="W162" s="15">
        <f t="shared" si="89"/>
        <v>4.1140070936995787E-3</v>
      </c>
      <c r="X162" s="15">
        <f>C162/C161-1</f>
        <v>5.7666320983000841E-3</v>
      </c>
      <c r="Y162" s="15">
        <f>D162/D161-1</f>
        <v>8.8348239629785219E-3</v>
      </c>
      <c r="Z162" s="15">
        <f>E162/E161-1</f>
        <v>4.9527170455412328E-3</v>
      </c>
      <c r="AA162" s="15">
        <f>F162/F161-1</f>
        <v>7.0029987792792348E-3</v>
      </c>
      <c r="AB162" s="15">
        <f>G162/G161-1</f>
        <v>3.4406004901101905E-3</v>
      </c>
      <c r="AC162" s="15">
        <f>H162/H161-1</f>
        <v>6.5606276132590402E-3</v>
      </c>
      <c r="AD162" s="15">
        <f>I162/I161-1</f>
        <v>1.0803210396234109E-2</v>
      </c>
      <c r="AE162" s="15">
        <f>J162/J161-1</f>
        <v>4.4716282894736725E-3</v>
      </c>
      <c r="AF162" s="15">
        <f>K162/K161-1</f>
        <v>5.8724064767627926E-3</v>
      </c>
      <c r="AG162" s="15">
        <f>L162/L161-1</f>
        <v>9.4815319873255977E-3</v>
      </c>
      <c r="AH162" s="15">
        <f>M162/M161-1</f>
        <v>5.3456741061699287E-3</v>
      </c>
      <c r="AI162" s="15">
        <f>N162/N161-1</f>
        <v>7.352138307552325E-3</v>
      </c>
      <c r="AJ162" s="15">
        <f>O162/O161-1</f>
        <v>4.3942308631250704E-4</v>
      </c>
      <c r="AK162" s="15">
        <f>P162/P161-1</f>
        <v>1.3248072770515318E-3</v>
      </c>
      <c r="AL162" s="15">
        <f>Q162/Q161-1</f>
        <v>2.8138886915614059E-3</v>
      </c>
      <c r="AM162" s="15">
        <f>R162/R161-1</f>
        <v>3.5519249041084722E-2</v>
      </c>
      <c r="AN162" s="15">
        <f>S162/S161-1</f>
        <v>-1.7988751261620362E-2</v>
      </c>
      <c r="AO162" s="15">
        <f>T162/T161-1</f>
        <v>-1.3444699820431172E-2</v>
      </c>
      <c r="AP162" s="15">
        <f>U162/U161-1</f>
        <v>2.8455176821806427E-2</v>
      </c>
      <c r="AQ162" s="17">
        <v>153</v>
      </c>
      <c r="AR162" s="25">
        <v>1</v>
      </c>
      <c r="AS162" s="26">
        <v>0.93340000000000001</v>
      </c>
      <c r="AT162" s="26">
        <v>0.79079999999999995</v>
      </c>
      <c r="AU162" s="25">
        <v>160.88</v>
      </c>
      <c r="AV162" s="17">
        <v>153</v>
      </c>
      <c r="AW162" s="15">
        <f t="shared" si="90"/>
        <v>0</v>
      </c>
      <c r="AX162" s="15">
        <f t="shared" si="91"/>
        <v>-1.2427683736875972E-2</v>
      </c>
      <c r="AY162" s="15">
        <f t="shared" si="92"/>
        <v>-7.587253414263917E-3</v>
      </c>
      <c r="AZ162" s="15">
        <f t="shared" si="93"/>
        <v>-2.2190452511188452E-2</v>
      </c>
      <c r="BA162" s="17">
        <v>153</v>
      </c>
      <c r="BB162" s="16" cm="1">
        <f t="array" ref="BB162">(1+W162)*(1+INDEX(fx_rets,$BA162,BB$7))-1</f>
        <v>4.1140070936995787E-3</v>
      </c>
      <c r="BC162" s="16" cm="1">
        <f t="array" ref="BC162">(1+X162)*(1+INDEX(fx_rets,$BA162,BC$7))-1</f>
        <v>5.7666320983000841E-3</v>
      </c>
      <c r="BD162" s="16" cm="1">
        <f t="array" ref="BD162">(1+Y162)*(1+INDEX(fx_rets,$BA162,BD$7))-1</f>
        <v>8.8348239629785219E-3</v>
      </c>
      <c r="BE162" s="16" cm="1">
        <f t="array" ref="BE162">(1+Z162)*(1+INDEX(fx_rets,$BA162,BE$7))-1</f>
        <v>4.9527170455412328E-3</v>
      </c>
      <c r="BF162" s="16" cm="1">
        <f t="array" ref="BF162">(1+AA162)*(1+INDEX(fx_rets,$BA162,BF$7))-1</f>
        <v>7.0029987792792348E-3</v>
      </c>
      <c r="BG162" s="16" cm="1">
        <f t="array" ref="BG162">(1+AB162)*(1+INDEX(fx_rets,$BA162,BG$7))-1</f>
        <v>-9.0298419415217879E-3</v>
      </c>
      <c r="BH162" s="16" cm="1">
        <f t="array" ref="BH162">(1+AC162)*(1+INDEX(fx_rets,$BA162,BH$7))-1</f>
        <v>-5.9485895287099133E-3</v>
      </c>
      <c r="BI162" s="16" cm="1">
        <f t="array" ref="BI162">(1+AD162)*(1+INDEX(fx_rets,$BA162,BI$7))-1</f>
        <v>-1.7587322227892166E-3</v>
      </c>
      <c r="BJ162" s="16" cm="1">
        <f t="array" ref="BJ162">(1+AE162)*(1+INDEX(fx_rets,$BA162,BJ$7))-1</f>
        <v>-3.1495525017968262E-3</v>
      </c>
      <c r="BK162" s="16" cm="1">
        <f t="array" ref="BK162">(1+AF162)*(1+INDEX(fx_rets,$BA162,BK$7))-1</f>
        <v>-1.7594023735918451E-3</v>
      </c>
      <c r="BL162" s="16" cm="1">
        <f t="array" ref="BL162">(1+AG162)*(1+INDEX(fx_rets,$BA162,BL$7))-1</f>
        <v>1.8223397871184321E-3</v>
      </c>
      <c r="BM162" s="16" cm="1">
        <f t="array" ref="BM162">(1+AH162)*(1+INDEX(fx_rets,$BA162,BM$7))-1</f>
        <v>-2.2821382922075806E-3</v>
      </c>
      <c r="BN162" s="16" cm="1">
        <f t="array" ref="BN162">(1+AI162)*(1+INDEX(fx_rets,$BA162,BN$7))-1</f>
        <v>-2.9089764318768196E-4</v>
      </c>
      <c r="BO162" s="16" cm="1">
        <f t="array" ref="BO162">(1+AJ162)*(1+INDEX(fx_rets,$BA162,BO$7))-1</f>
        <v>-2.1760780422005133E-2</v>
      </c>
      <c r="BP162" s="16" cm="1">
        <f t="array" ref="BP162">(1+AK162)*(1+INDEX(fx_rets,$BA162,BP$7))-1</f>
        <v>-2.0895043307104788E-2</v>
      </c>
      <c r="BQ162" s="16" cm="1">
        <f t="array" ref="BQ162">(1+AL162)*(1+INDEX(fx_rets,$BA162,BQ$7))-1</f>
        <v>-1.9439005283008903E-2</v>
      </c>
      <c r="BR162" s="16" cm="1">
        <f t="array" ref="BR162">(1+AM162)*(1+INDEX(fx_rets,$BA162,BR$7))-1</f>
        <v>3.5519249041084722E-2</v>
      </c>
      <c r="BS162" s="16" cm="1">
        <f t="array" ref="BS162">(1+AN162)*(1+INDEX(fx_rets,$BA162,BS$7))-1</f>
        <v>-3.0192876486995535E-2</v>
      </c>
      <c r="BT162" s="16" cm="1">
        <f t="array" ref="BT162">(1+AO162)*(1+INDEX(fx_rets,$BA162,BT$7))-1</f>
        <v>-2.0929944890078822E-2</v>
      </c>
      <c r="BU162" s="16" cm="1">
        <f t="array" ref="BU162">(1+AP162)*(1+INDEX(fx_rets,$BA162,BU$7))-1</f>
        <v>5.6332910606562425E-3</v>
      </c>
      <c r="BV162" s="17">
        <v>153</v>
      </c>
      <c r="BW162" s="15">
        <f>SUMPRODUCT(base_fx_wts,AW162:AZ162)</f>
        <v>0</v>
      </c>
      <c r="BX162" s="17">
        <v>153</v>
      </c>
      <c r="BY162" s="16">
        <f>(1+BB162)/(1+$BW162)-1</f>
        <v>4.1140070936995787E-3</v>
      </c>
      <c r="BZ162" s="16">
        <f>(1+BC162)/(1+$BW162)-1</f>
        <v>5.7666320983000841E-3</v>
      </c>
      <c r="CA162" s="16">
        <f>(1+BD162)/(1+$BW162)-1</f>
        <v>8.8348239629785219E-3</v>
      </c>
      <c r="CB162" s="16">
        <f>(1+BE162)/(1+$BW162)-1</f>
        <v>4.9527170455412328E-3</v>
      </c>
      <c r="CC162" s="16">
        <f>(1+BF162)/(1+$BW162)-1</f>
        <v>7.0029987792792348E-3</v>
      </c>
      <c r="CD162" s="16">
        <f>(1+BG162)/(1+$BW162)-1</f>
        <v>-9.0298419415217879E-3</v>
      </c>
      <c r="CE162" s="16">
        <f>(1+BH162)/(1+$BW162)-1</f>
        <v>-5.9485895287099133E-3</v>
      </c>
      <c r="CF162" s="16">
        <f>(1+BI162)/(1+$BW162)-1</f>
        <v>-1.7587322227892166E-3</v>
      </c>
      <c r="CG162" s="16">
        <f>(1+BJ162)/(1+$BW162)-1</f>
        <v>-3.1495525017968262E-3</v>
      </c>
      <c r="CH162" s="16">
        <f>(1+BK162)/(1+$BW162)-1</f>
        <v>-1.7594023735918451E-3</v>
      </c>
      <c r="CI162" s="16">
        <f>(1+BL162)/(1+$BW162)-1</f>
        <v>1.8223397871184321E-3</v>
      </c>
      <c r="CJ162" s="16">
        <f>(1+BM162)/(1+$BW162)-1</f>
        <v>-2.2821382922075806E-3</v>
      </c>
      <c r="CK162" s="16">
        <f>(1+BN162)/(1+$BW162)-1</f>
        <v>-2.9089764318768196E-4</v>
      </c>
      <c r="CL162" s="16">
        <f>(1+BO162)/(1+$BW162)-1</f>
        <v>-2.1760780422005133E-2</v>
      </c>
      <c r="CM162" s="16">
        <f>(1+BP162)/(1+$BW162)-1</f>
        <v>-2.0895043307104788E-2</v>
      </c>
      <c r="CN162" s="16">
        <f>(1+BQ162)/(1+$BW162)-1</f>
        <v>-1.9439005283008903E-2</v>
      </c>
      <c r="CO162" s="16">
        <f>(1+BR162)/(1+$BW162)-1</f>
        <v>3.5519249041084722E-2</v>
      </c>
      <c r="CP162" s="16">
        <f>(1+BS162)/(1+$BW162)-1</f>
        <v>-3.0192876486995535E-2</v>
      </c>
      <c r="CQ162" s="16">
        <f>(1+BT162)/(1+$BW162)-1</f>
        <v>-2.0929944890078822E-2</v>
      </c>
      <c r="CR162" s="16">
        <f>(1+BU162)/(1+$BW162)-1</f>
        <v>5.6332910606562425E-3</v>
      </c>
    </row>
    <row r="163" spans="1:96" x14ac:dyDescent="0.2">
      <c r="A163" s="17">
        <v>154</v>
      </c>
      <c r="B163" s="25">
        <v>238.52</v>
      </c>
      <c r="C163" s="25">
        <v>1294.8230000000001</v>
      </c>
      <c r="D163" s="25">
        <v>2152.6280000000002</v>
      </c>
      <c r="E163" s="25">
        <v>1977.269</v>
      </c>
      <c r="F163" s="25">
        <v>2574.4299999999998</v>
      </c>
      <c r="G163" s="25">
        <v>143.36600000000001</v>
      </c>
      <c r="H163" s="25">
        <v>352.43099999999998</v>
      </c>
      <c r="I163" s="25">
        <v>467.90699999999998</v>
      </c>
      <c r="J163" s="25">
        <v>117.827</v>
      </c>
      <c r="K163" s="25">
        <v>687.53499999999997</v>
      </c>
      <c r="L163" s="25">
        <v>846.07</v>
      </c>
      <c r="M163" s="25">
        <v>317.05099999999999</v>
      </c>
      <c r="N163" s="25">
        <v>365.97500000000002</v>
      </c>
      <c r="O163" s="25">
        <v>102.46299999999999</v>
      </c>
      <c r="P163" s="25">
        <v>191.74600000000001</v>
      </c>
      <c r="Q163" s="25">
        <v>253.44499999999999</v>
      </c>
      <c r="R163" s="25">
        <v>10444</v>
      </c>
      <c r="S163" s="25">
        <v>4872.9399999999996</v>
      </c>
      <c r="T163" s="25">
        <v>8367.98</v>
      </c>
      <c r="U163" s="25">
        <v>39101.82</v>
      </c>
      <c r="V163" s="17">
        <v>154</v>
      </c>
      <c r="W163" s="15">
        <f t="shared" si="89"/>
        <v>5.4038560432982941E-3</v>
      </c>
      <c r="X163" s="15">
        <f>C163/C162-1</f>
        <v>1.1438235248168338E-2</v>
      </c>
      <c r="Y163" s="15">
        <f>D163/D162-1</f>
        <v>1.9663533410764877E-2</v>
      </c>
      <c r="Z163" s="15">
        <f>E163/E162-1</f>
        <v>1.2740768512912837E-2</v>
      </c>
      <c r="AA163" s="15">
        <f>F163/F162-1</f>
        <v>1.9204883765123082E-2</v>
      </c>
      <c r="AB163" s="15">
        <f>G163/G162-1</f>
        <v>3.211879054210165E-3</v>
      </c>
      <c r="AC163" s="15">
        <f>H163/H162-1</f>
        <v>6.1752715063894126E-3</v>
      </c>
      <c r="AD163" s="15">
        <f>I163/I162-1</f>
        <v>1.0685588387765677E-2</v>
      </c>
      <c r="AE163" s="15">
        <f>J163/J162-1</f>
        <v>4.8525473741662939E-3</v>
      </c>
      <c r="AF163" s="15">
        <f>K163/K162-1</f>
        <v>8.5210187083959443E-3</v>
      </c>
      <c r="AG163" s="15">
        <f>L163/L162-1</f>
        <v>1.322108187729798E-2</v>
      </c>
      <c r="AH163" s="15">
        <f>M163/M162-1</f>
        <v>1.0695067836376415E-2</v>
      </c>
      <c r="AI163" s="15">
        <f>N163/N162-1</f>
        <v>1.715948538219747E-2</v>
      </c>
      <c r="AJ163" s="15">
        <f>O163/O162-1</f>
        <v>1.0736735251626328E-4</v>
      </c>
      <c r="AK163" s="15">
        <f>P163/P162-1</f>
        <v>-1.2188769663505905E-3</v>
      </c>
      <c r="AL163" s="15">
        <f>Q163/Q162-1</f>
        <v>-2.5737999756000329E-3</v>
      </c>
      <c r="AM163" s="15">
        <f>R163/R162-1</f>
        <v>1.1916469415299558E-2</v>
      </c>
      <c r="AN163" s="15">
        <f>S163/S162-1</f>
        <v>-4.307297477329608E-3</v>
      </c>
      <c r="AO163" s="15">
        <f>T163/T162-1</f>
        <v>2.4970235616330827E-2</v>
      </c>
      <c r="AP163" s="15">
        <f>U163/U162-1</f>
        <v>-1.2158225181062243E-2</v>
      </c>
      <c r="AQ163" s="17">
        <v>154</v>
      </c>
      <c r="AR163" s="25">
        <v>1</v>
      </c>
      <c r="AS163" s="26">
        <v>0.92369999999999997</v>
      </c>
      <c r="AT163" s="26">
        <v>0.77790000000000004</v>
      </c>
      <c r="AU163" s="25">
        <v>149.97999999999999</v>
      </c>
      <c r="AV163" s="17">
        <v>154</v>
      </c>
      <c r="AW163" s="15">
        <f t="shared" si="90"/>
        <v>0</v>
      </c>
      <c r="AX163" s="15">
        <f t="shared" si="91"/>
        <v>1.0501244992963121E-2</v>
      </c>
      <c r="AY163" s="15">
        <f t="shared" si="92"/>
        <v>1.6583108368684707E-2</v>
      </c>
      <c r="AZ163" s="15">
        <f t="shared" si="93"/>
        <v>7.2676356847579671E-2</v>
      </c>
      <c r="BA163" s="17">
        <v>154</v>
      </c>
      <c r="BB163" s="16" cm="1">
        <f t="array" ref="BB163">(1+W163)*(1+INDEX(fx_rets,$BA163,BB$7))-1</f>
        <v>5.4038560432982941E-3</v>
      </c>
      <c r="BC163" s="16" cm="1">
        <f t="array" ref="BC163">(1+X163)*(1+INDEX(fx_rets,$BA163,BC$7))-1</f>
        <v>1.1438235248168338E-2</v>
      </c>
      <c r="BD163" s="16" cm="1">
        <f t="array" ref="BD163">(1+Y163)*(1+INDEX(fx_rets,$BA163,BD$7))-1</f>
        <v>1.9663533410764877E-2</v>
      </c>
      <c r="BE163" s="16" cm="1">
        <f t="array" ref="BE163">(1+Z163)*(1+INDEX(fx_rets,$BA163,BE$7))-1</f>
        <v>1.2740768512912837E-2</v>
      </c>
      <c r="BF163" s="16" cm="1">
        <f t="array" ref="BF163">(1+AA163)*(1+INDEX(fx_rets,$BA163,BF$7))-1</f>
        <v>1.9204883765123082E-2</v>
      </c>
      <c r="BG163" s="16" cm="1">
        <f t="array" ref="BG163">(1+AB163)*(1+INDEX(fx_rets,$BA163,BG$7))-1</f>
        <v>1.3746852776009399E-2</v>
      </c>
      <c r="BH163" s="16" cm="1">
        <f t="array" ref="BH163">(1+AC163)*(1+INDEX(fx_rets,$BA163,BH$7))-1</f>
        <v>1.6741364538339187E-2</v>
      </c>
      <c r="BI163" s="16" cm="1">
        <f t="array" ref="BI163">(1+AD163)*(1+INDEX(fx_rets,$BA163,BI$7))-1</f>
        <v>2.1299045362282776E-2</v>
      </c>
      <c r="BJ163" s="16" cm="1">
        <f t="array" ref="BJ163">(1+AE163)*(1+INDEX(fx_rets,$BA163,BJ$7))-1</f>
        <v>2.1516126061821073E-2</v>
      </c>
      <c r="BK163" s="16" cm="1">
        <f t="array" ref="BK163">(1+AF163)*(1+INDEX(fx_rets,$BA163,BK$7))-1</f>
        <v>2.5245432053733641E-2</v>
      </c>
      <c r="BL163" s="16" cm="1">
        <f t="array" ref="BL163">(1+AG163)*(1+INDEX(fx_rets,$BA163,BL$7))-1</f>
        <v>3.002343687950515E-2</v>
      </c>
      <c r="BM163" s="16" cm="1">
        <f t="array" ref="BM163">(1+AH163)*(1+INDEX(fx_rets,$BA163,BM$7))-1</f>
        <v>2.7455533674002108E-2</v>
      </c>
      <c r="BN163" s="16" cm="1">
        <f t="array" ref="BN163">(1+AI163)*(1+INDEX(fx_rets,$BA163,BN$7))-1</f>
        <v>3.4027151356526009E-2</v>
      </c>
      <c r="BO163" s="16" cm="1">
        <f t="array" ref="BO163">(1+AJ163)*(1+INDEX(fx_rets,$BA163,BO$7))-1</f>
        <v>7.2791527268121214E-2</v>
      </c>
      <c r="BP163" s="16" cm="1">
        <f t="array" ref="BP163">(1+AK163)*(1+INDEX(fx_rets,$BA163,BP$7))-1</f>
        <v>7.1368896343869226E-2</v>
      </c>
      <c r="BQ163" s="16" cm="1">
        <f t="array" ref="BQ163">(1+AL163)*(1+INDEX(fx_rets,$BA163,BQ$7))-1</f>
        <v>6.991550246649858E-2</v>
      </c>
      <c r="BR163" s="16" cm="1">
        <f t="array" ref="BR163">(1+AM163)*(1+INDEX(fx_rets,$BA163,BR$7))-1</f>
        <v>1.1916469415299558E-2</v>
      </c>
      <c r="BS163" s="16" cm="1">
        <f t="array" ref="BS163">(1+AN163)*(1+INDEX(fx_rets,$BA163,BS$7))-1</f>
        <v>6.1487155295665286E-3</v>
      </c>
      <c r="BT163" s="16" cm="1">
        <f t="array" ref="BT163">(1+AO163)*(1+INDEX(fx_rets,$BA163,BT$7))-1</f>
        <v>4.1967428108232729E-2</v>
      </c>
      <c r="BU163" s="16" cm="1">
        <f t="array" ref="BU163">(1+AP163)*(1+INDEX(fx_rets,$BA163,BU$7))-1</f>
        <v>5.9634516154625228E-2</v>
      </c>
      <c r="BV163" s="17">
        <v>154</v>
      </c>
      <c r="BW163" s="15">
        <f>SUMPRODUCT(base_fx_wts,AW163:AZ163)</f>
        <v>0</v>
      </c>
      <c r="BX163" s="17">
        <v>154</v>
      </c>
      <c r="BY163" s="16">
        <f>(1+BB163)/(1+$BW163)-1</f>
        <v>5.4038560432982941E-3</v>
      </c>
      <c r="BZ163" s="16">
        <f>(1+BC163)/(1+$BW163)-1</f>
        <v>1.1438235248168338E-2</v>
      </c>
      <c r="CA163" s="16">
        <f>(1+BD163)/(1+$BW163)-1</f>
        <v>1.9663533410764877E-2</v>
      </c>
      <c r="CB163" s="16">
        <f>(1+BE163)/(1+$BW163)-1</f>
        <v>1.2740768512912837E-2</v>
      </c>
      <c r="CC163" s="16">
        <f>(1+BF163)/(1+$BW163)-1</f>
        <v>1.9204883765123082E-2</v>
      </c>
      <c r="CD163" s="16">
        <f>(1+BG163)/(1+$BW163)-1</f>
        <v>1.3746852776009399E-2</v>
      </c>
      <c r="CE163" s="16">
        <f>(1+BH163)/(1+$BW163)-1</f>
        <v>1.6741364538339187E-2</v>
      </c>
      <c r="CF163" s="16">
        <f>(1+BI163)/(1+$BW163)-1</f>
        <v>2.1299045362282776E-2</v>
      </c>
      <c r="CG163" s="16">
        <f>(1+BJ163)/(1+$BW163)-1</f>
        <v>2.1516126061821073E-2</v>
      </c>
      <c r="CH163" s="16">
        <f>(1+BK163)/(1+$BW163)-1</f>
        <v>2.5245432053733641E-2</v>
      </c>
      <c r="CI163" s="16">
        <f>(1+BL163)/(1+$BW163)-1</f>
        <v>3.002343687950515E-2</v>
      </c>
      <c r="CJ163" s="16">
        <f>(1+BM163)/(1+$BW163)-1</f>
        <v>2.7455533674002108E-2</v>
      </c>
      <c r="CK163" s="16">
        <f>(1+BN163)/(1+$BW163)-1</f>
        <v>3.4027151356526009E-2</v>
      </c>
      <c r="CL163" s="16">
        <f>(1+BO163)/(1+$BW163)-1</f>
        <v>7.2791527268121214E-2</v>
      </c>
      <c r="CM163" s="16">
        <f>(1+BP163)/(1+$BW163)-1</f>
        <v>7.1368896343869226E-2</v>
      </c>
      <c r="CN163" s="16">
        <f>(1+BQ163)/(1+$BW163)-1</f>
        <v>6.991550246649858E-2</v>
      </c>
      <c r="CO163" s="16">
        <f>(1+BR163)/(1+$BW163)-1</f>
        <v>1.1916469415299558E-2</v>
      </c>
      <c r="CP163" s="16">
        <f>(1+BS163)/(1+$BW163)-1</f>
        <v>6.1487155295665286E-3</v>
      </c>
      <c r="CQ163" s="16">
        <f>(1+BT163)/(1+$BW163)-1</f>
        <v>4.1967428108232729E-2</v>
      </c>
      <c r="CR163" s="16">
        <f>(1+BU163)/(1+$BW163)-1</f>
        <v>5.9634516154625228E-2</v>
      </c>
    </row>
    <row r="164" spans="1:96" x14ac:dyDescent="0.2">
      <c r="A164" s="17">
        <v>155</v>
      </c>
      <c r="B164" s="25">
        <v>239.804</v>
      </c>
      <c r="C164" s="25">
        <v>1306.4390000000001</v>
      </c>
      <c r="D164" s="25">
        <v>2177.1120000000001</v>
      </c>
      <c r="E164" s="25">
        <v>1995.84</v>
      </c>
      <c r="F164" s="25">
        <v>2606.7730000000001</v>
      </c>
      <c r="G164" s="25">
        <v>143.822</v>
      </c>
      <c r="H164" s="25">
        <v>354.07900000000001</v>
      </c>
      <c r="I164" s="25">
        <v>470.29199999999997</v>
      </c>
      <c r="J164" s="25">
        <v>118.337</v>
      </c>
      <c r="K164" s="25">
        <v>690.45399999999995</v>
      </c>
      <c r="L164" s="25">
        <v>848.654</v>
      </c>
      <c r="M164" s="25">
        <v>318.43799999999999</v>
      </c>
      <c r="N164" s="25">
        <v>366.75299999999999</v>
      </c>
      <c r="O164" s="25">
        <v>102.435</v>
      </c>
      <c r="P164" s="25">
        <v>192.02699999999999</v>
      </c>
      <c r="Q164" s="25">
        <v>254.94800000000001</v>
      </c>
      <c r="R164" s="25">
        <v>10692.88</v>
      </c>
      <c r="S164" s="25">
        <v>4957.9799999999996</v>
      </c>
      <c r="T164" s="25">
        <v>8376.6299999999992</v>
      </c>
      <c r="U164" s="25">
        <v>38647.75</v>
      </c>
      <c r="V164" s="17">
        <v>155</v>
      </c>
      <c r="W164" s="15">
        <f t="shared" si="89"/>
        <v>5.3831963776622693E-3</v>
      </c>
      <c r="X164" s="15">
        <f>C164/C163-1</f>
        <v>8.9711103370886391E-3</v>
      </c>
      <c r="Y164" s="15">
        <f>D164/D163-1</f>
        <v>1.137400424039825E-2</v>
      </c>
      <c r="Z164" s="15">
        <f>E164/E163-1</f>
        <v>9.3922475899839153E-3</v>
      </c>
      <c r="AA164" s="15">
        <f>F164/F163-1</f>
        <v>1.2563169322918233E-2</v>
      </c>
      <c r="AB164" s="15">
        <f>G164/G163-1</f>
        <v>3.1806704518504425E-3</v>
      </c>
      <c r="AC164" s="15">
        <f>H164/H163-1</f>
        <v>4.6760926252231716E-3</v>
      </c>
      <c r="AD164" s="15">
        <f>I164/I163-1</f>
        <v>5.0971667446735314E-3</v>
      </c>
      <c r="AE164" s="15">
        <f>J164/J163-1</f>
        <v>4.3283797431827864E-3</v>
      </c>
      <c r="AF164" s="15">
        <f>K164/K163-1</f>
        <v>4.2456020420778007E-3</v>
      </c>
      <c r="AG164" s="15">
        <f>L164/L163-1</f>
        <v>3.0541208174263978E-3</v>
      </c>
      <c r="AH164" s="15">
        <f>M164/M163-1</f>
        <v>4.3746905072055142E-3</v>
      </c>
      <c r="AI164" s="15">
        <f>N164/N163-1</f>
        <v>2.125828266958063E-3</v>
      </c>
      <c r="AJ164" s="15">
        <f>O164/O163-1</f>
        <v>-2.732693752866E-4</v>
      </c>
      <c r="AK164" s="15">
        <f>P164/P163-1</f>
        <v>1.4654803750793199E-3</v>
      </c>
      <c r="AL164" s="15">
        <f>Q164/Q163-1</f>
        <v>5.9302807315197992E-3</v>
      </c>
      <c r="AM164" s="15">
        <f>R164/R163-1</f>
        <v>2.3829950210647155E-2</v>
      </c>
      <c r="AN164" s="15">
        <f>S164/S163-1</f>
        <v>1.745147693179061E-2</v>
      </c>
      <c r="AO164" s="15">
        <f>T164/T163-1</f>
        <v>1.033702279403137E-3</v>
      </c>
      <c r="AP164" s="15">
        <f>U164/U163-1</f>
        <v>-1.1612502947433101E-2</v>
      </c>
      <c r="AQ164" s="17">
        <v>155</v>
      </c>
      <c r="AR164" s="25">
        <v>1</v>
      </c>
      <c r="AS164" s="26">
        <v>0.90510000000000002</v>
      </c>
      <c r="AT164" s="26">
        <v>0.76180000000000003</v>
      </c>
      <c r="AU164" s="25">
        <v>146.16999999999999</v>
      </c>
      <c r="AV164" s="17">
        <v>155</v>
      </c>
      <c r="AW164" s="15">
        <f t="shared" si="90"/>
        <v>0</v>
      </c>
      <c r="AX164" s="15">
        <f t="shared" si="91"/>
        <v>2.0550215445807041E-2</v>
      </c>
      <c r="AY164" s="15">
        <f t="shared" si="92"/>
        <v>2.1134155946442634E-2</v>
      </c>
      <c r="AZ164" s="15">
        <f t="shared" si="93"/>
        <v>2.6065540124512676E-2</v>
      </c>
      <c r="BA164" s="17">
        <v>155</v>
      </c>
      <c r="BB164" s="16" cm="1">
        <f t="array" ref="BB164">(1+W164)*(1+INDEX(fx_rets,$BA164,BB$7))-1</f>
        <v>5.3831963776622693E-3</v>
      </c>
      <c r="BC164" s="16" cm="1">
        <f t="array" ref="BC164">(1+X164)*(1+INDEX(fx_rets,$BA164,BC$7))-1</f>
        <v>8.9711103370886391E-3</v>
      </c>
      <c r="BD164" s="16" cm="1">
        <f t="array" ref="BD164">(1+Y164)*(1+INDEX(fx_rets,$BA164,BD$7))-1</f>
        <v>1.137400424039825E-2</v>
      </c>
      <c r="BE164" s="16" cm="1">
        <f t="array" ref="BE164">(1+Z164)*(1+INDEX(fx_rets,$BA164,BE$7))-1</f>
        <v>9.3922475899839153E-3</v>
      </c>
      <c r="BF164" s="16" cm="1">
        <f t="array" ref="BF164">(1+AA164)*(1+INDEX(fx_rets,$BA164,BF$7))-1</f>
        <v>1.2563169322918233E-2</v>
      </c>
      <c r="BG164" s="16" cm="1">
        <f t="array" ref="BG164">(1+AB164)*(1+INDEX(fx_rets,$BA164,BG$7))-1</f>
        <v>2.3796249360705124E-2</v>
      </c>
      <c r="BH164" s="16" cm="1">
        <f t="array" ref="BH164">(1+AC164)*(1+INDEX(fx_rets,$BA164,BH$7))-1</f>
        <v>2.5322402781922992E-2</v>
      </c>
      <c r="BI164" s="16" cm="1">
        <f t="array" ref="BI164">(1+AD164)*(1+INDEX(fx_rets,$BA164,BI$7))-1</f>
        <v>2.5752130065246792E-2</v>
      </c>
      <c r="BJ164" s="16" cm="1">
        <f t="array" ref="BJ164">(1+AE164)*(1+INDEX(fx_rets,$BA164,BJ$7))-1</f>
        <v>2.5554012342113186E-2</v>
      </c>
      <c r="BK164" s="16" cm="1">
        <f t="array" ref="BK164">(1+AF164)*(1+INDEX(fx_rets,$BA164,BK$7))-1</f>
        <v>2.5469485204164144E-2</v>
      </c>
      <c r="BL164" s="16" cm="1">
        <f t="array" ref="BL164">(1+AG164)*(1+INDEX(fx_rets,$BA164,BL$7))-1</f>
        <v>2.4252823029503823E-2</v>
      </c>
      <c r="BM164" s="16" cm="1">
        <f t="array" ref="BM164">(1+AH164)*(1+INDEX(fx_rets,$BA164,BM$7))-1</f>
        <v>2.5601301845044944E-2</v>
      </c>
      <c r="BN164" s="16" cm="1">
        <f t="array" ref="BN164">(1+AI164)*(1+INDEX(fx_rets,$BA164,BN$7))-1</f>
        <v>2.3304911799509886E-2</v>
      </c>
      <c r="BO164" s="16" cm="1">
        <f t="array" ref="BO164">(1+AJ164)*(1+INDEX(fx_rets,$BA164,BO$7))-1</f>
        <v>2.5785147835359679E-2</v>
      </c>
      <c r="BP164" s="16" cm="1">
        <f t="array" ref="BP164">(1+AK164)*(1+INDEX(fx_rets,$BA164,BP$7))-1</f>
        <v>2.7569219037110404E-2</v>
      </c>
      <c r="BQ164" s="16" cm="1">
        <f t="array" ref="BQ164">(1+AL164)*(1+INDEX(fx_rets,$BA164,BQ$7))-1</f>
        <v>3.2150396826389427E-2</v>
      </c>
      <c r="BR164" s="16" cm="1">
        <f t="array" ref="BR164">(1+AM164)*(1+INDEX(fx_rets,$BA164,BR$7))-1</f>
        <v>2.3829950210647155E-2</v>
      </c>
      <c r="BS164" s="16" cm="1">
        <f t="array" ref="BS164">(1+AN164)*(1+INDEX(fx_rets,$BA164,BS$7))-1</f>
        <v>3.8360323988393397E-2</v>
      </c>
      <c r="BT164" s="16" cm="1">
        <f t="array" ref="BT164">(1+AO164)*(1+INDEX(fx_rets,$BA164,BT$7))-1</f>
        <v>2.2189704651020881E-2</v>
      </c>
      <c r="BU164" s="16" cm="1">
        <f t="array" ref="BU164">(1+AP164)*(1+INDEX(fx_rets,$BA164,BU$7))-1</f>
        <v>1.4150351015557172E-2</v>
      </c>
      <c r="BV164" s="17">
        <v>155</v>
      </c>
      <c r="BW164" s="15">
        <f>SUMPRODUCT(base_fx_wts,AW164:AZ164)</f>
        <v>0</v>
      </c>
      <c r="BX164" s="17">
        <v>155</v>
      </c>
      <c r="BY164" s="16">
        <f>(1+BB164)/(1+$BW164)-1</f>
        <v>5.3831963776622693E-3</v>
      </c>
      <c r="BZ164" s="16">
        <f>(1+BC164)/(1+$BW164)-1</f>
        <v>8.9711103370886391E-3</v>
      </c>
      <c r="CA164" s="16">
        <f>(1+BD164)/(1+$BW164)-1</f>
        <v>1.137400424039825E-2</v>
      </c>
      <c r="CB164" s="16">
        <f>(1+BE164)/(1+$BW164)-1</f>
        <v>9.3922475899839153E-3</v>
      </c>
      <c r="CC164" s="16">
        <f>(1+BF164)/(1+$BW164)-1</f>
        <v>1.2563169322918233E-2</v>
      </c>
      <c r="CD164" s="16">
        <f>(1+BG164)/(1+$BW164)-1</f>
        <v>2.3796249360705124E-2</v>
      </c>
      <c r="CE164" s="16">
        <f>(1+BH164)/(1+$BW164)-1</f>
        <v>2.5322402781922992E-2</v>
      </c>
      <c r="CF164" s="16">
        <f>(1+BI164)/(1+$BW164)-1</f>
        <v>2.5752130065246792E-2</v>
      </c>
      <c r="CG164" s="16">
        <f>(1+BJ164)/(1+$BW164)-1</f>
        <v>2.5554012342113186E-2</v>
      </c>
      <c r="CH164" s="16">
        <f>(1+BK164)/(1+$BW164)-1</f>
        <v>2.5469485204164144E-2</v>
      </c>
      <c r="CI164" s="16">
        <f>(1+BL164)/(1+$BW164)-1</f>
        <v>2.4252823029503823E-2</v>
      </c>
      <c r="CJ164" s="16">
        <f>(1+BM164)/(1+$BW164)-1</f>
        <v>2.5601301845044944E-2</v>
      </c>
      <c r="CK164" s="16">
        <f>(1+BN164)/(1+$BW164)-1</f>
        <v>2.3304911799509886E-2</v>
      </c>
      <c r="CL164" s="16">
        <f>(1+BO164)/(1+$BW164)-1</f>
        <v>2.5785147835359679E-2</v>
      </c>
      <c r="CM164" s="16">
        <f>(1+BP164)/(1+$BW164)-1</f>
        <v>2.7569219037110404E-2</v>
      </c>
      <c r="CN164" s="16">
        <f>(1+BQ164)/(1+$BW164)-1</f>
        <v>3.2150396826389427E-2</v>
      </c>
      <c r="CO164" s="16">
        <f>(1+BR164)/(1+$BW164)-1</f>
        <v>2.3829950210647155E-2</v>
      </c>
      <c r="CP164" s="16">
        <f>(1+BS164)/(1+$BW164)-1</f>
        <v>3.8360323988393397E-2</v>
      </c>
      <c r="CQ164" s="16">
        <f>(1+BT164)/(1+$BW164)-1</f>
        <v>2.2189704651020881E-2</v>
      </c>
      <c r="CR164" s="16">
        <f>(1+BU164)/(1+$BW164)-1</f>
        <v>1.4150351015557172E-2</v>
      </c>
    </row>
    <row r="165" spans="1:96" x14ac:dyDescent="0.2">
      <c r="A165" s="17">
        <v>156</v>
      </c>
      <c r="B165" s="25">
        <v>241.06200000000001</v>
      </c>
      <c r="C165" s="25">
        <v>1316.944</v>
      </c>
      <c r="D165" s="25">
        <v>2198.498</v>
      </c>
      <c r="E165" s="25">
        <v>2014.028</v>
      </c>
      <c r="F165" s="25">
        <v>2637.527</v>
      </c>
      <c r="G165" s="25">
        <v>144.32599999999999</v>
      </c>
      <c r="H165" s="25">
        <v>356.67599999999999</v>
      </c>
      <c r="I165" s="25">
        <v>475.637</v>
      </c>
      <c r="J165" s="25">
        <v>118.715</v>
      </c>
      <c r="K165" s="25">
        <v>693.82399999999996</v>
      </c>
      <c r="L165" s="25">
        <v>853.18</v>
      </c>
      <c r="M165" s="25">
        <v>320.32400000000001</v>
      </c>
      <c r="N165" s="25">
        <v>369.50299999999999</v>
      </c>
      <c r="O165" s="25">
        <v>102.50700000000001</v>
      </c>
      <c r="P165" s="25">
        <v>192.08699999999999</v>
      </c>
      <c r="Q165" s="25">
        <v>254.989</v>
      </c>
      <c r="R165" s="25">
        <v>10917.53</v>
      </c>
      <c r="S165" s="25">
        <v>5000.45</v>
      </c>
      <c r="T165" s="25">
        <v>8236.9500000000007</v>
      </c>
      <c r="U165" s="25">
        <v>37919.550000000003</v>
      </c>
      <c r="V165" s="17">
        <v>156</v>
      </c>
      <c r="W165" s="15">
        <f t="shared" si="89"/>
        <v>5.2459508598690086E-3</v>
      </c>
      <c r="X165" s="15">
        <f>C165/C164-1</f>
        <v>8.0409418273641453E-3</v>
      </c>
      <c r="Y165" s="15">
        <f>D165/D164-1</f>
        <v>9.8231051043768947E-3</v>
      </c>
      <c r="Z165" s="15">
        <f>E165/E164-1</f>
        <v>9.1129549462882764E-3</v>
      </c>
      <c r="AA165" s="15">
        <f>F165/F164-1</f>
        <v>1.1797728455834156E-2</v>
      </c>
      <c r="AB165" s="15">
        <f>G165/G164-1</f>
        <v>3.5043317434049204E-3</v>
      </c>
      <c r="AC165" s="15">
        <f>H165/H164-1</f>
        <v>7.3345213921185426E-3</v>
      </c>
      <c r="AD165" s="15">
        <f>I165/I164-1</f>
        <v>1.1365279443409593E-2</v>
      </c>
      <c r="AE165" s="15">
        <f>J165/J164-1</f>
        <v>3.1942672198890243E-3</v>
      </c>
      <c r="AF165" s="15">
        <f>K165/K164-1</f>
        <v>4.880846515481041E-3</v>
      </c>
      <c r="AG165" s="15">
        <f>L165/L164-1</f>
        <v>5.3331510839516039E-3</v>
      </c>
      <c r="AH165" s="15">
        <f>M165/M164-1</f>
        <v>5.9226599840471739E-3</v>
      </c>
      <c r="AI165" s="15">
        <f>N165/N164-1</f>
        <v>7.4982345066025857E-3</v>
      </c>
      <c r="AJ165" s="15">
        <f>O165/O164-1</f>
        <v>7.0288475618696111E-4</v>
      </c>
      <c r="AK165" s="15">
        <f>P165/P164-1</f>
        <v>3.1245606086649502E-4</v>
      </c>
      <c r="AL165" s="15">
        <f>Q165/Q164-1</f>
        <v>1.6081710780246894E-4</v>
      </c>
      <c r="AM165" s="15">
        <f>R165/R164-1</f>
        <v>2.1009307127733745E-2</v>
      </c>
      <c r="AN165" s="15">
        <f>S165/S164-1</f>
        <v>8.5659885679247871E-3</v>
      </c>
      <c r="AO165" s="15">
        <f>T165/T164-1</f>
        <v>-1.6674963559330958E-2</v>
      </c>
      <c r="AP165" s="15">
        <f>U165/U164-1</f>
        <v>-1.8841976570434182E-2</v>
      </c>
      <c r="AQ165" s="17">
        <v>156</v>
      </c>
      <c r="AR165" s="25">
        <v>1</v>
      </c>
      <c r="AS165" s="26">
        <v>0.89810000000000001</v>
      </c>
      <c r="AT165" s="26">
        <v>0.74770000000000003</v>
      </c>
      <c r="AU165" s="25">
        <v>143.63</v>
      </c>
      <c r="AV165" s="17">
        <v>156</v>
      </c>
      <c r="AW165" s="15">
        <f t="shared" si="90"/>
        <v>0</v>
      </c>
      <c r="AX165" s="15">
        <f t="shared" si="91"/>
        <v>7.7942322681217036E-3</v>
      </c>
      <c r="AY165" s="15">
        <f t="shared" si="92"/>
        <v>1.8857830680754306E-2</v>
      </c>
      <c r="AZ165" s="15">
        <f t="shared" si="93"/>
        <v>1.7684327786674059E-2</v>
      </c>
      <c r="BA165" s="17">
        <v>156</v>
      </c>
      <c r="BB165" s="16" cm="1">
        <f t="array" ref="BB165">(1+W165)*(1+INDEX(fx_rets,$BA165,BB$7))-1</f>
        <v>5.2459508598690086E-3</v>
      </c>
      <c r="BC165" s="16" cm="1">
        <f t="array" ref="BC165">(1+X165)*(1+INDEX(fx_rets,$BA165,BC$7))-1</f>
        <v>8.0409418273641453E-3</v>
      </c>
      <c r="BD165" s="16" cm="1">
        <f t="array" ref="BD165">(1+Y165)*(1+INDEX(fx_rets,$BA165,BD$7))-1</f>
        <v>9.8231051043768947E-3</v>
      </c>
      <c r="BE165" s="16" cm="1">
        <f t="array" ref="BE165">(1+Z165)*(1+INDEX(fx_rets,$BA165,BE$7))-1</f>
        <v>9.1129549462882764E-3</v>
      </c>
      <c r="BF165" s="16" cm="1">
        <f t="array" ref="BF165">(1+AA165)*(1+INDEX(fx_rets,$BA165,BF$7))-1</f>
        <v>1.1797728455834156E-2</v>
      </c>
      <c r="BG165" s="16" cm="1">
        <f t="array" ref="BG165">(1+AB165)*(1+INDEX(fx_rets,$BA165,BG$7))-1</f>
        <v>1.1325877587079258E-2</v>
      </c>
      <c r="BH165" s="16" cm="1">
        <f t="array" ref="BH165">(1+AC165)*(1+INDEX(fx_rets,$BA165,BH$7))-1</f>
        <v>1.5185920623545845E-2</v>
      </c>
      <c r="BI165" s="16" cm="1">
        <f t="array" ref="BI165">(1+AD165)*(1+INDEX(fx_rets,$BA165,BI$7))-1</f>
        <v>1.9248095339305271E-2</v>
      </c>
      <c r="BJ165" s="16" cm="1">
        <f t="array" ref="BJ165">(1+AE165)*(1+INDEX(fx_rets,$BA165,BJ$7))-1</f>
        <v>2.2112334851025039E-2</v>
      </c>
      <c r="BK165" s="16" cm="1">
        <f t="array" ref="BK165">(1+AF165)*(1+INDEX(fx_rets,$BA165,BK$7))-1</f>
        <v>2.3830719373403086E-2</v>
      </c>
      <c r="BL165" s="16" cm="1">
        <f t="array" ref="BL165">(1+AG165)*(1+INDEX(fx_rets,$BA165,BL$7))-1</f>
        <v>2.4291553424842016E-2</v>
      </c>
      <c r="BM165" s="16" cm="1">
        <f t="array" ref="BM165">(1+AH165)*(1+INDEX(fx_rets,$BA165,BM$7))-1</f>
        <v>2.489217918396025E-2</v>
      </c>
      <c r="BN165" s="16" cm="1">
        <f t="array" ref="BN165">(1+AI165)*(1+INDEX(fx_rets,$BA165,BN$7))-1</f>
        <v>2.6497465624087058E-2</v>
      </c>
      <c r="BO165" s="16" cm="1">
        <f t="array" ref="BO165">(1+AJ165)*(1+INDEX(fx_rets,$BA165,BO$7))-1</f>
        <v>1.8399642587285658E-2</v>
      </c>
      <c r="BP165" s="16" cm="1">
        <f t="array" ref="BP165">(1+AK165)*(1+INDEX(fx_rets,$BA165,BP$7))-1</f>
        <v>1.8002309422939788E-2</v>
      </c>
      <c r="BQ165" s="16" cm="1">
        <f t="array" ref="BQ165">(1+AL165)*(1+INDEX(fx_rets,$BA165,BQ$7))-1</f>
        <v>1.7847988836924511E-2</v>
      </c>
      <c r="BR165" s="16" cm="1">
        <f t="array" ref="BR165">(1+AM165)*(1+INDEX(fx_rets,$BA165,BR$7))-1</f>
        <v>2.1009307127733745E-2</v>
      </c>
      <c r="BS165" s="16" cm="1">
        <f t="array" ref="BS165">(1+AN165)*(1+INDEX(fx_rets,$BA165,BS$7))-1</f>
        <v>1.6426986140551048E-2</v>
      </c>
      <c r="BT165" s="16" cm="1">
        <f t="array" ref="BT165">(1+AO165)*(1+INDEX(fx_rets,$BA165,BT$7))-1</f>
        <v>1.8684134820137199E-3</v>
      </c>
      <c r="BU165" s="16" cm="1">
        <f t="array" ref="BU165">(1+AP165)*(1+INDEX(fx_rets,$BA165,BU$7))-1</f>
        <v>-1.490856473580493E-3</v>
      </c>
      <c r="BV165" s="17">
        <v>156</v>
      </c>
      <c r="BW165" s="15">
        <f>SUMPRODUCT(base_fx_wts,AW165:AZ165)</f>
        <v>0</v>
      </c>
      <c r="BX165" s="17">
        <v>156</v>
      </c>
      <c r="BY165" s="16">
        <f>(1+BB165)/(1+$BW165)-1</f>
        <v>5.2459508598690086E-3</v>
      </c>
      <c r="BZ165" s="16">
        <f>(1+BC165)/(1+$BW165)-1</f>
        <v>8.0409418273641453E-3</v>
      </c>
      <c r="CA165" s="16">
        <f>(1+BD165)/(1+$BW165)-1</f>
        <v>9.8231051043768947E-3</v>
      </c>
      <c r="CB165" s="16">
        <f>(1+BE165)/(1+$BW165)-1</f>
        <v>9.1129549462882764E-3</v>
      </c>
      <c r="CC165" s="16">
        <f>(1+BF165)/(1+$BW165)-1</f>
        <v>1.1797728455834156E-2</v>
      </c>
      <c r="CD165" s="16">
        <f>(1+BG165)/(1+$BW165)-1</f>
        <v>1.1325877587079258E-2</v>
      </c>
      <c r="CE165" s="16">
        <f>(1+BH165)/(1+$BW165)-1</f>
        <v>1.5185920623545845E-2</v>
      </c>
      <c r="CF165" s="16">
        <f>(1+BI165)/(1+$BW165)-1</f>
        <v>1.9248095339305271E-2</v>
      </c>
      <c r="CG165" s="16">
        <f>(1+BJ165)/(1+$BW165)-1</f>
        <v>2.2112334851025039E-2</v>
      </c>
      <c r="CH165" s="16">
        <f>(1+BK165)/(1+$BW165)-1</f>
        <v>2.3830719373403086E-2</v>
      </c>
      <c r="CI165" s="16">
        <f>(1+BL165)/(1+$BW165)-1</f>
        <v>2.4291553424842016E-2</v>
      </c>
      <c r="CJ165" s="16">
        <f>(1+BM165)/(1+$BW165)-1</f>
        <v>2.489217918396025E-2</v>
      </c>
      <c r="CK165" s="16">
        <f>(1+BN165)/(1+$BW165)-1</f>
        <v>2.6497465624087058E-2</v>
      </c>
      <c r="CL165" s="16">
        <f>(1+BO165)/(1+$BW165)-1</f>
        <v>1.8399642587285658E-2</v>
      </c>
      <c r="CM165" s="16">
        <f>(1+BP165)/(1+$BW165)-1</f>
        <v>1.8002309422939788E-2</v>
      </c>
      <c r="CN165" s="16">
        <f>(1+BQ165)/(1+$BW165)-1</f>
        <v>1.7847988836924511E-2</v>
      </c>
      <c r="CO165" s="16">
        <f>(1+BR165)/(1+$BW165)-1</f>
        <v>2.1009307127733745E-2</v>
      </c>
      <c r="CP165" s="16">
        <f>(1+BS165)/(1+$BW165)-1</f>
        <v>1.6426986140551048E-2</v>
      </c>
      <c r="CQ165" s="16">
        <f>(1+BT165)/(1+$BW165)-1</f>
        <v>1.8684134820137199E-3</v>
      </c>
      <c r="CR165" s="16">
        <f>(1+BU165)/(1+$BW165)-1</f>
        <v>-1.490856473580493E-3</v>
      </c>
    </row>
    <row r="166" spans="1:96" x14ac:dyDescent="0.2">
      <c r="A166" s="17">
        <v>157</v>
      </c>
      <c r="B166" s="25">
        <v>241.72800000000001</v>
      </c>
      <c r="C166" s="25">
        <v>1309.2270000000001</v>
      </c>
      <c r="D166" s="25">
        <v>2159.13</v>
      </c>
      <c r="E166" s="25">
        <v>2005.1189999999999</v>
      </c>
      <c r="F166" s="25">
        <v>2601.5680000000002</v>
      </c>
      <c r="G166" s="25">
        <v>144.69</v>
      </c>
      <c r="H166" s="25">
        <v>355.9</v>
      </c>
      <c r="I166" s="25">
        <v>471.57900000000001</v>
      </c>
      <c r="J166" s="25">
        <v>119.027</v>
      </c>
      <c r="K166" s="25">
        <v>690.74300000000005</v>
      </c>
      <c r="L166" s="25">
        <v>842.28700000000003</v>
      </c>
      <c r="M166" s="25">
        <v>319.74099999999999</v>
      </c>
      <c r="N166" s="25">
        <v>366.54300000000001</v>
      </c>
      <c r="O166" s="25">
        <v>102.48399999999999</v>
      </c>
      <c r="P166" s="25">
        <v>191.958</v>
      </c>
      <c r="Q166" s="25">
        <v>254.517</v>
      </c>
      <c r="R166" s="25">
        <v>10815.8</v>
      </c>
      <c r="S166" s="25">
        <v>4827.63</v>
      </c>
      <c r="T166" s="25">
        <v>8110.1</v>
      </c>
      <c r="U166" s="25">
        <v>39081.25</v>
      </c>
      <c r="V166" s="17">
        <v>157</v>
      </c>
      <c r="W166" s="15">
        <f t="shared" si="89"/>
        <v>2.7627747218557097E-3</v>
      </c>
      <c r="X166" s="15">
        <f>C166/C165-1</f>
        <v>-5.8597783960441241E-3</v>
      </c>
      <c r="Y166" s="15">
        <f>D166/D165-1</f>
        <v>-1.7906770895402158E-2</v>
      </c>
      <c r="Z166" s="15">
        <f>E166/E165-1</f>
        <v>-4.423473755081897E-3</v>
      </c>
      <c r="AA166" s="15">
        <f>F166/F165-1</f>
        <v>-1.363360450907225E-2</v>
      </c>
      <c r="AB166" s="15">
        <f>G166/G165-1</f>
        <v>2.5220680958386588E-3</v>
      </c>
      <c r="AC166" s="15">
        <f>H166/H165-1</f>
        <v>-2.1756440018392276E-3</v>
      </c>
      <c r="AD166" s="15">
        <f>I166/I165-1</f>
        <v>-8.5317164139879775E-3</v>
      </c>
      <c r="AE166" s="15">
        <f>J166/J165-1</f>
        <v>2.6281430316303922E-3</v>
      </c>
      <c r="AF166" s="15">
        <f>K166/K165-1</f>
        <v>-4.4406074162898213E-3</v>
      </c>
      <c r="AG166" s="15">
        <f>L166/L165-1</f>
        <v>-1.2767528540284512E-2</v>
      </c>
      <c r="AH166" s="15">
        <f>M166/M165-1</f>
        <v>-1.8200322173800298E-3</v>
      </c>
      <c r="AI166" s="15">
        <f>N166/N165-1</f>
        <v>-8.0107603997802146E-3</v>
      </c>
      <c r="AJ166" s="15">
        <f>O166/O165-1</f>
        <v>-2.2437492073723586E-4</v>
      </c>
      <c r="AK166" s="15">
        <f>P166/P165-1</f>
        <v>-6.7157069452894458E-4</v>
      </c>
      <c r="AL166" s="15">
        <f>Q166/Q165-1</f>
        <v>-1.8510602418143618E-3</v>
      </c>
      <c r="AM166" s="15">
        <f>R166/R165-1</f>
        <v>-9.3180417182275876E-3</v>
      </c>
      <c r="AN166" s="15">
        <f>S166/S165-1</f>
        <v>-3.4560889519943183E-2</v>
      </c>
      <c r="AO166" s="15">
        <f>T166/T165-1</f>
        <v>-1.5400117762035759E-2</v>
      </c>
      <c r="AP166" s="15">
        <f>U166/U165-1</f>
        <v>3.0635912082289884E-2</v>
      </c>
      <c r="AQ166" s="17">
        <v>157</v>
      </c>
      <c r="AR166" s="25">
        <v>1</v>
      </c>
      <c r="AS166" s="26">
        <v>0.91879999999999995</v>
      </c>
      <c r="AT166" s="26">
        <v>0.7752</v>
      </c>
      <c r="AU166" s="25">
        <v>152.03</v>
      </c>
      <c r="AV166" s="17">
        <v>157</v>
      </c>
      <c r="AW166" s="15">
        <f t="shared" si="90"/>
        <v>0</v>
      </c>
      <c r="AX166" s="15">
        <f t="shared" si="91"/>
        <v>-2.2529386155855424E-2</v>
      </c>
      <c r="AY166" s="15">
        <f t="shared" si="92"/>
        <v>-3.5474716202270384E-2</v>
      </c>
      <c r="AZ166" s="15">
        <f t="shared" si="93"/>
        <v>-5.5252252844833261E-2</v>
      </c>
      <c r="BA166" s="17">
        <v>157</v>
      </c>
      <c r="BB166" s="16" cm="1">
        <f t="array" ref="BB166">(1+W166)*(1+INDEX(fx_rets,$BA166,BB$7))-1</f>
        <v>2.7627747218557097E-3</v>
      </c>
      <c r="BC166" s="16" cm="1">
        <f t="array" ref="BC166">(1+X166)*(1+INDEX(fx_rets,$BA166,BC$7))-1</f>
        <v>-5.8597783960441241E-3</v>
      </c>
      <c r="BD166" s="16" cm="1">
        <f t="array" ref="BD166">(1+Y166)*(1+INDEX(fx_rets,$BA166,BD$7))-1</f>
        <v>-1.7906770895402158E-2</v>
      </c>
      <c r="BE166" s="16" cm="1">
        <f t="array" ref="BE166">(1+Z166)*(1+INDEX(fx_rets,$BA166,BE$7))-1</f>
        <v>-4.423473755081897E-3</v>
      </c>
      <c r="BF166" s="16" cm="1">
        <f t="array" ref="BF166">(1+AA166)*(1+INDEX(fx_rets,$BA166,BF$7))-1</f>
        <v>-1.363360450907225E-2</v>
      </c>
      <c r="BG166" s="16" cm="1">
        <f t="array" ref="BG166">(1+AB166)*(1+INDEX(fx_rets,$BA166,BG$7))-1</f>
        <v>-2.0064138706059276E-2</v>
      </c>
      <c r="BH166" s="16" cm="1">
        <f t="array" ref="BH166">(1+AC166)*(1+INDEX(fx_rets,$BA166,BH$7))-1</f>
        <v>-2.4656014233839563E-2</v>
      </c>
      <c r="BI166" s="16" cm="1">
        <f t="array" ref="BI166">(1+AD166)*(1+INDEX(fx_rets,$BA166,BI$7))-1</f>
        <v>-3.0868888236180392E-2</v>
      </c>
      <c r="BJ166" s="16" cm="1">
        <f t="array" ref="BJ166">(1+AE166)*(1+INDEX(fx_rets,$BA166,BJ$7))-1</f>
        <v>-3.293980579882605E-2</v>
      </c>
      <c r="BK166" s="16" cm="1">
        <f t="array" ref="BK166">(1+AF166)*(1+INDEX(fx_rets,$BA166,BK$7))-1</f>
        <v>-3.975779433070159E-2</v>
      </c>
      <c r="BL166" s="16" cm="1">
        <f t="array" ref="BL166">(1+AG166)*(1+INDEX(fx_rets,$BA166,BL$7))-1</f>
        <v>-4.7789320290983928E-2</v>
      </c>
      <c r="BM166" s="16" cm="1">
        <f t="array" ref="BM166">(1+AH166)*(1+INDEX(fx_rets,$BA166,BM$7))-1</f>
        <v>-3.7230183293259889E-2</v>
      </c>
      <c r="BN166" s="16" cm="1">
        <f t="array" ref="BN166">(1+AI166)*(1+INDEX(fx_rets,$BA166,BN$7))-1</f>
        <v>-4.3201297150303963E-2</v>
      </c>
      <c r="BO166" s="16" cm="1">
        <f t="array" ref="BO166">(1+AJ166)*(1+INDEX(fx_rets,$BA166,BO$7))-1</f>
        <v>-5.5464230545717919E-2</v>
      </c>
      <c r="BP166" s="16" cm="1">
        <f t="array" ref="BP166">(1+AK166)*(1+INDEX(fx_rets,$BA166,BP$7))-1</f>
        <v>-5.5886717745544878E-2</v>
      </c>
      <c r="BQ166" s="16" cm="1">
        <f t="array" ref="BQ166">(1+AL166)*(1+INDEX(fx_rets,$BA166,BQ$7))-1</f>
        <v>-5.7001037838135926E-2</v>
      </c>
      <c r="BR166" s="16" cm="1">
        <f t="array" ref="BR166">(1+AM166)*(1+INDEX(fx_rets,$BA166,BR$7))-1</f>
        <v>-9.3180417182275876E-3</v>
      </c>
      <c r="BS166" s="16" cm="1">
        <f t="array" ref="BS166">(1+AN166)*(1+INDEX(fx_rets,$BA166,BS$7))-1</f>
        <v>-5.6311640049913958E-2</v>
      </c>
      <c r="BT166" s="16" cm="1">
        <f t="array" ref="BT166">(1+AO166)*(1+INDEX(fx_rets,$BA166,BT$7))-1</f>
        <v>-5.0328519157216367E-2</v>
      </c>
      <c r="BU166" s="16" cm="1">
        <f t="array" ref="BU166">(1+AP166)*(1+INDEX(fx_rets,$BA166,BU$7))-1</f>
        <v>-2.6309043923046116E-2</v>
      </c>
      <c r="BV166" s="17">
        <v>157</v>
      </c>
      <c r="BW166" s="15">
        <f>SUMPRODUCT(base_fx_wts,AW166:AZ166)</f>
        <v>0</v>
      </c>
      <c r="BX166" s="17">
        <v>157</v>
      </c>
      <c r="BY166" s="16">
        <f>(1+BB166)/(1+$BW166)-1</f>
        <v>2.7627747218557097E-3</v>
      </c>
      <c r="BZ166" s="16">
        <f>(1+BC166)/(1+$BW166)-1</f>
        <v>-5.8597783960441241E-3</v>
      </c>
      <c r="CA166" s="16">
        <f>(1+BD166)/(1+$BW166)-1</f>
        <v>-1.7906770895402158E-2</v>
      </c>
      <c r="CB166" s="16">
        <f>(1+BE166)/(1+$BW166)-1</f>
        <v>-4.423473755081897E-3</v>
      </c>
      <c r="CC166" s="16">
        <f>(1+BF166)/(1+$BW166)-1</f>
        <v>-1.363360450907225E-2</v>
      </c>
      <c r="CD166" s="16">
        <f>(1+BG166)/(1+$BW166)-1</f>
        <v>-2.0064138706059276E-2</v>
      </c>
      <c r="CE166" s="16">
        <f>(1+BH166)/(1+$BW166)-1</f>
        <v>-2.4656014233839563E-2</v>
      </c>
      <c r="CF166" s="16">
        <f>(1+BI166)/(1+$BW166)-1</f>
        <v>-3.0868888236180392E-2</v>
      </c>
      <c r="CG166" s="16">
        <f>(1+BJ166)/(1+$BW166)-1</f>
        <v>-3.293980579882605E-2</v>
      </c>
      <c r="CH166" s="16">
        <f>(1+BK166)/(1+$BW166)-1</f>
        <v>-3.975779433070159E-2</v>
      </c>
      <c r="CI166" s="16">
        <f>(1+BL166)/(1+$BW166)-1</f>
        <v>-4.7789320290983928E-2</v>
      </c>
      <c r="CJ166" s="16">
        <f>(1+BM166)/(1+$BW166)-1</f>
        <v>-3.7230183293259889E-2</v>
      </c>
      <c r="CK166" s="16">
        <f>(1+BN166)/(1+$BW166)-1</f>
        <v>-4.3201297150303963E-2</v>
      </c>
      <c r="CL166" s="16">
        <f>(1+BO166)/(1+$BW166)-1</f>
        <v>-5.5464230545717919E-2</v>
      </c>
      <c r="CM166" s="16">
        <f>(1+BP166)/(1+$BW166)-1</f>
        <v>-5.5886717745544878E-2</v>
      </c>
      <c r="CN166" s="16">
        <f>(1+BQ166)/(1+$BW166)-1</f>
        <v>-5.7001037838135926E-2</v>
      </c>
      <c r="CO166" s="16">
        <f>(1+BR166)/(1+$BW166)-1</f>
        <v>-9.3180417182275876E-3</v>
      </c>
      <c r="CP166" s="16">
        <f>(1+BS166)/(1+$BW166)-1</f>
        <v>-5.6311640049913958E-2</v>
      </c>
      <c r="CQ166" s="16">
        <f>(1+BT166)/(1+$BW166)-1</f>
        <v>-5.0328519157216367E-2</v>
      </c>
      <c r="CR166" s="16">
        <f>(1+BU166)/(1+$BW166)-1</f>
        <v>-2.6309043923046116E-2</v>
      </c>
    </row>
    <row r="167" spans="1:96" x14ac:dyDescent="0.2">
      <c r="A167" s="17">
        <v>158</v>
      </c>
      <c r="B167" s="25">
        <v>242.59800000000001</v>
      </c>
      <c r="C167" s="25">
        <v>1313.057</v>
      </c>
      <c r="D167" s="25">
        <v>2169.9929999999999</v>
      </c>
      <c r="E167" s="25">
        <v>2013.8019999999999</v>
      </c>
      <c r="F167" s="25">
        <v>2621.433</v>
      </c>
      <c r="G167" s="25">
        <v>145.11000000000001</v>
      </c>
      <c r="H167" s="25">
        <v>358.69099999999997</v>
      </c>
      <c r="I167" s="25">
        <v>478.02300000000002</v>
      </c>
      <c r="J167" s="25">
        <v>119.54</v>
      </c>
      <c r="K167" s="25">
        <v>695.447</v>
      </c>
      <c r="L167" s="25">
        <v>851.55</v>
      </c>
      <c r="M167" s="25">
        <v>322.22199999999998</v>
      </c>
      <c r="N167" s="25">
        <v>371.53199999999998</v>
      </c>
      <c r="O167" s="25">
        <v>102.43899999999999</v>
      </c>
      <c r="P167" s="25">
        <v>191.46799999999999</v>
      </c>
      <c r="Q167" s="25">
        <v>253.09</v>
      </c>
      <c r="R167" s="25">
        <v>11446.16</v>
      </c>
      <c r="S167" s="25">
        <v>4804.3999999999996</v>
      </c>
      <c r="T167" s="25">
        <v>8287.2999999999993</v>
      </c>
      <c r="U167" s="25">
        <v>38208.03</v>
      </c>
      <c r="V167" s="17">
        <v>158</v>
      </c>
      <c r="W167" s="15">
        <f t="shared" si="89"/>
        <v>3.5990865766482028E-3</v>
      </c>
      <c r="X167" s="15">
        <f>C167/C166-1</f>
        <v>2.9253903257417946E-3</v>
      </c>
      <c r="Y167" s="15">
        <f>D167/D166-1</f>
        <v>5.031193119450883E-3</v>
      </c>
      <c r="Z167" s="15">
        <f>E167/E166-1</f>
        <v>4.3304162994814988E-3</v>
      </c>
      <c r="AA167" s="15">
        <f>F167/F166-1</f>
        <v>7.6357796528860877E-3</v>
      </c>
      <c r="AB167" s="15">
        <f>G167/G166-1</f>
        <v>2.9027576197389049E-3</v>
      </c>
      <c r="AC167" s="15">
        <f>H167/H166-1</f>
        <v>7.8420904748524034E-3</v>
      </c>
      <c r="AD167" s="15">
        <f>I167/I166-1</f>
        <v>1.3664730617775733E-2</v>
      </c>
      <c r="AE167" s="15">
        <f>J167/J166-1</f>
        <v>4.3099464827307532E-3</v>
      </c>
      <c r="AF167" s="15">
        <f>K167/K166-1</f>
        <v>6.8100581547694272E-3</v>
      </c>
      <c r="AG167" s="15">
        <f>L167/L166-1</f>
        <v>1.0997439115170815E-2</v>
      </c>
      <c r="AH167" s="15">
        <f>M167/M166-1</f>
        <v>7.7594052686393855E-3</v>
      </c>
      <c r="AI167" s="15">
        <f>N167/N166-1</f>
        <v>1.36109542400209E-2</v>
      </c>
      <c r="AJ167" s="15">
        <f>O167/O166-1</f>
        <v>-4.3909293157962104E-4</v>
      </c>
      <c r="AK167" s="15">
        <f>P167/P166-1</f>
        <v>-2.5526417237103916E-3</v>
      </c>
      <c r="AL167" s="15">
        <f>Q167/Q166-1</f>
        <v>-5.606698177331948E-3</v>
      </c>
      <c r="AM167" s="15">
        <f>R167/R166-1</f>
        <v>5.8281403132454335E-2</v>
      </c>
      <c r="AN167" s="15">
        <f>S167/S166-1</f>
        <v>-4.811884920758347E-3</v>
      </c>
      <c r="AO167" s="15">
        <f>T167/T166-1</f>
        <v>2.1849299022206781E-2</v>
      </c>
      <c r="AP167" s="15">
        <f>U167/U166-1</f>
        <v>-2.2343707020630155E-2</v>
      </c>
      <c r="AQ167" s="17">
        <v>158</v>
      </c>
      <c r="AR167" s="25">
        <v>1</v>
      </c>
      <c r="AS167" s="26">
        <v>0.94550000000000001</v>
      </c>
      <c r="AT167" s="26">
        <v>0.7853</v>
      </c>
      <c r="AU167" s="25">
        <v>149.77000000000001</v>
      </c>
      <c r="AV167" s="17">
        <v>158</v>
      </c>
      <c r="AW167" s="15">
        <f t="shared" si="90"/>
        <v>0</v>
      </c>
      <c r="AX167" s="15">
        <f t="shared" si="91"/>
        <v>-2.823902696985725E-2</v>
      </c>
      <c r="AY167" s="15">
        <f t="shared" si="92"/>
        <v>-1.2861326881446589E-2</v>
      </c>
      <c r="AZ167" s="15">
        <f t="shared" si="93"/>
        <v>1.5089804366695603E-2</v>
      </c>
      <c r="BA167" s="17">
        <v>158</v>
      </c>
      <c r="BB167" s="16" cm="1">
        <f t="array" ref="BB167">(1+W167)*(1+INDEX(fx_rets,$BA167,BB$7))-1</f>
        <v>3.5990865766482028E-3</v>
      </c>
      <c r="BC167" s="16" cm="1">
        <f t="array" ref="BC167">(1+X167)*(1+INDEX(fx_rets,$BA167,BC$7))-1</f>
        <v>2.9253903257417946E-3</v>
      </c>
      <c r="BD167" s="16" cm="1">
        <f t="array" ref="BD167">(1+Y167)*(1+INDEX(fx_rets,$BA167,BD$7))-1</f>
        <v>5.031193119450883E-3</v>
      </c>
      <c r="BE167" s="16" cm="1">
        <f t="array" ref="BE167">(1+Z167)*(1+INDEX(fx_rets,$BA167,BE$7))-1</f>
        <v>4.3304162994814988E-3</v>
      </c>
      <c r="BF167" s="16" cm="1">
        <f t="array" ref="BF167">(1+AA167)*(1+INDEX(fx_rets,$BA167,BF$7))-1</f>
        <v>7.6357796528860877E-3</v>
      </c>
      <c r="BG167" s="16" cm="1">
        <f t="array" ref="BG167">(1+AB167)*(1+INDEX(fx_rets,$BA167,BG$7))-1</f>
        <v>-2.5418240400829073E-2</v>
      </c>
      <c r="BH167" s="16" cm="1">
        <f t="array" ref="BH167">(1+AC167)*(1+INDEX(fx_rets,$BA167,BH$7))-1</f>
        <v>-2.0618389499424294E-2</v>
      </c>
      <c r="BI167" s="16" cm="1">
        <f t="array" ref="BI167">(1+AD167)*(1+INDEX(fx_rets,$BA167,BI$7))-1</f>
        <v>-1.4960175048532753E-2</v>
      </c>
      <c r="BJ167" s="16" cm="1">
        <f t="array" ref="BJ167">(1+AE167)*(1+INDEX(fx_rets,$BA167,BJ$7))-1</f>
        <v>-8.6068120292718264E-3</v>
      </c>
      <c r="BK167" s="16" cm="1">
        <f t="array" ref="BK167">(1+AF167)*(1+INDEX(fx_rets,$BA167,BK$7))-1</f>
        <v>-6.1388551106873468E-3</v>
      </c>
      <c r="BL167" s="16" cm="1">
        <f t="array" ref="BL167">(1+AG167)*(1+INDEX(fx_rets,$BA167,BL$7))-1</f>
        <v>-2.0053294255948373E-3</v>
      </c>
      <c r="BM167" s="16" cm="1">
        <f t="array" ref="BM167">(1+AH167)*(1+INDEX(fx_rets,$BA167,BM$7))-1</f>
        <v>-5.2017178603728231E-3</v>
      </c>
      <c r="BN167" s="16" cm="1">
        <f t="array" ref="BN167">(1+AI167)*(1+INDEX(fx_rets,$BA167,BN$7))-1</f>
        <v>5.7457242692504629E-4</v>
      </c>
      <c r="BO167" s="16" cm="1">
        <f t="array" ref="BO167">(1+AJ167)*(1+INDEX(fx_rets,$BA167,BO$7))-1</f>
        <v>1.464408560867958E-2</v>
      </c>
      <c r="BP167" s="16" cm="1">
        <f t="array" ref="BP167">(1+AK167)*(1+INDEX(fx_rets,$BA167,BP$7))-1</f>
        <v>1.2498643778756202E-2</v>
      </c>
      <c r="BQ167" s="16" cm="1">
        <f t="array" ref="BQ167">(1+AL167)*(1+INDEX(fx_rets,$BA167,BQ$7))-1</f>
        <v>9.3985022107245797E-3</v>
      </c>
      <c r="BR167" s="16" cm="1">
        <f t="array" ref="BR167">(1+AM167)*(1+INDEX(fx_rets,$BA167,BR$7))-1</f>
        <v>5.8281403132454335E-2</v>
      </c>
      <c r="BS167" s="16" cm="1">
        <f t="array" ref="BS167">(1+AN167)*(1+INDEX(fx_rets,$BA167,BS$7))-1</f>
        <v>-3.2915028942562485E-2</v>
      </c>
      <c r="BT167" s="16" cm="1">
        <f t="array" ref="BT167">(1+AO167)*(1+INDEX(fx_rets,$BA167,BT$7))-1</f>
        <v>8.7069611639050137E-3</v>
      </c>
      <c r="BU167" s="16" cm="1">
        <f t="array" ref="BU167">(1+AP167)*(1+INDEX(fx_rets,$BA167,BU$7))-1</f>
        <v>-7.5910648217025756E-3</v>
      </c>
      <c r="BV167" s="17">
        <v>158</v>
      </c>
      <c r="BW167" s="15">
        <f>SUMPRODUCT(base_fx_wts,AW167:AZ167)</f>
        <v>0</v>
      </c>
      <c r="BX167" s="17">
        <v>158</v>
      </c>
      <c r="BY167" s="16">
        <f>(1+BB167)/(1+$BW167)-1</f>
        <v>3.5990865766482028E-3</v>
      </c>
      <c r="BZ167" s="16">
        <f>(1+BC167)/(1+$BW167)-1</f>
        <v>2.9253903257417946E-3</v>
      </c>
      <c r="CA167" s="16">
        <f>(1+BD167)/(1+$BW167)-1</f>
        <v>5.031193119450883E-3</v>
      </c>
      <c r="CB167" s="16">
        <f>(1+BE167)/(1+$BW167)-1</f>
        <v>4.3304162994814988E-3</v>
      </c>
      <c r="CC167" s="16">
        <f>(1+BF167)/(1+$BW167)-1</f>
        <v>7.6357796528860877E-3</v>
      </c>
      <c r="CD167" s="16">
        <f>(1+BG167)/(1+$BW167)-1</f>
        <v>-2.5418240400829073E-2</v>
      </c>
      <c r="CE167" s="16">
        <f>(1+BH167)/(1+$BW167)-1</f>
        <v>-2.0618389499424294E-2</v>
      </c>
      <c r="CF167" s="16">
        <f>(1+BI167)/(1+$BW167)-1</f>
        <v>-1.4960175048532753E-2</v>
      </c>
      <c r="CG167" s="16">
        <f>(1+BJ167)/(1+$BW167)-1</f>
        <v>-8.6068120292718264E-3</v>
      </c>
      <c r="CH167" s="16">
        <f>(1+BK167)/(1+$BW167)-1</f>
        <v>-6.1388551106873468E-3</v>
      </c>
      <c r="CI167" s="16">
        <f>(1+BL167)/(1+$BW167)-1</f>
        <v>-2.0053294255948373E-3</v>
      </c>
      <c r="CJ167" s="16">
        <f>(1+BM167)/(1+$BW167)-1</f>
        <v>-5.2017178603728231E-3</v>
      </c>
      <c r="CK167" s="16">
        <f>(1+BN167)/(1+$BW167)-1</f>
        <v>5.7457242692504629E-4</v>
      </c>
      <c r="CL167" s="16">
        <f>(1+BO167)/(1+$BW167)-1</f>
        <v>1.464408560867958E-2</v>
      </c>
      <c r="CM167" s="16">
        <f>(1+BP167)/(1+$BW167)-1</f>
        <v>1.2498643778756202E-2</v>
      </c>
      <c r="CN167" s="16">
        <f>(1+BQ167)/(1+$BW167)-1</f>
        <v>9.3985022107245797E-3</v>
      </c>
      <c r="CO167" s="16">
        <f>(1+BR167)/(1+$BW167)-1</f>
        <v>5.8281403132454335E-2</v>
      </c>
      <c r="CP167" s="16">
        <f>(1+BS167)/(1+$BW167)-1</f>
        <v>-3.2915028942562485E-2</v>
      </c>
      <c r="CQ167" s="16">
        <f>(1+BT167)/(1+$BW167)-1</f>
        <v>8.7069611639050137E-3</v>
      </c>
      <c r="CR167" s="16">
        <f>(1+BU167)/(1+$BW167)-1</f>
        <v>-7.5910648217025756E-3</v>
      </c>
    </row>
    <row r="168" spans="1:96" x14ac:dyDescent="0.2">
      <c r="A168" s="17">
        <v>159</v>
      </c>
      <c r="B168" s="25">
        <v>243.65600000000001</v>
      </c>
      <c r="C168" s="25">
        <v>1316.16</v>
      </c>
      <c r="D168" s="25">
        <v>2158.489</v>
      </c>
      <c r="E168" s="25">
        <v>2018.2429999999999</v>
      </c>
      <c r="F168" s="25">
        <v>2608.7460000000001</v>
      </c>
      <c r="G168" s="25">
        <v>145.44999999999999</v>
      </c>
      <c r="H168" s="25">
        <v>358.45400000000001</v>
      </c>
      <c r="I168" s="25">
        <v>475.29199999999997</v>
      </c>
      <c r="J168" s="25">
        <v>119.911</v>
      </c>
      <c r="K168" s="25">
        <v>696.01700000000005</v>
      </c>
      <c r="L168" s="25">
        <v>847.51</v>
      </c>
      <c r="M168" s="25">
        <v>323.39600000000002</v>
      </c>
      <c r="N168" s="25">
        <v>371.786</v>
      </c>
      <c r="O168" s="25">
        <v>102.506</v>
      </c>
      <c r="P168" s="25">
        <v>191.63800000000001</v>
      </c>
      <c r="Q168" s="25">
        <v>253.18700000000001</v>
      </c>
      <c r="R168" s="25">
        <v>11169.35</v>
      </c>
      <c r="S168" s="25">
        <v>4895.9799999999996</v>
      </c>
      <c r="T168" s="25">
        <v>8173.02</v>
      </c>
      <c r="U168" s="25">
        <v>39894.54</v>
      </c>
      <c r="V168" s="17">
        <v>159</v>
      </c>
      <c r="W168" s="15">
        <f t="shared" si="89"/>
        <v>4.361124164255159E-3</v>
      </c>
      <c r="X168" s="15">
        <f>C168/C167-1</f>
        <v>2.3631875843928007E-3</v>
      </c>
      <c r="Y168" s="15">
        <f>D168/D167-1</f>
        <v>-5.3013995897681632E-3</v>
      </c>
      <c r="Z168" s="15">
        <f>E168/E167-1</f>
        <v>2.2052813533803839E-3</v>
      </c>
      <c r="AA168" s="15">
        <f>F168/F167-1</f>
        <v>-4.8397193443433517E-3</v>
      </c>
      <c r="AB168" s="15">
        <f>G168/G167-1</f>
        <v>2.3430500999239712E-3</v>
      </c>
      <c r="AC168" s="15">
        <f>H168/H167-1</f>
        <v>-6.6073584227077653E-4</v>
      </c>
      <c r="AD168" s="15">
        <f>I168/I167-1</f>
        <v>-5.7131142225375076E-3</v>
      </c>
      <c r="AE168" s="15">
        <f>J168/J167-1</f>
        <v>3.1035636606993044E-3</v>
      </c>
      <c r="AF168" s="15">
        <f>K168/K167-1</f>
        <v>8.1961673571107063E-4</v>
      </c>
      <c r="AG168" s="15">
        <f>L168/L167-1</f>
        <v>-4.7442898244377529E-3</v>
      </c>
      <c r="AH168" s="15">
        <f>M168/M167-1</f>
        <v>3.643450788586966E-3</v>
      </c>
      <c r="AI168" s="15">
        <f>N168/N167-1</f>
        <v>6.836557820053546E-4</v>
      </c>
      <c r="AJ168" s="15">
        <f>O168/O167-1</f>
        <v>6.5404777477340303E-4</v>
      </c>
      <c r="AK168" s="15">
        <f>P168/P167-1</f>
        <v>8.8787682537039281E-4</v>
      </c>
      <c r="AL168" s="15">
        <f>Q168/Q167-1</f>
        <v>3.8326287091550171E-4</v>
      </c>
      <c r="AM168" s="15">
        <f>R168/R167-1</f>
        <v>-2.4183656352872895E-2</v>
      </c>
      <c r="AN168" s="15">
        <f>S168/S167-1</f>
        <v>1.9061693447673056E-2</v>
      </c>
      <c r="AO168" s="15">
        <f>T168/T167-1</f>
        <v>-1.3789774715528447E-2</v>
      </c>
      <c r="AP168" s="15">
        <f>U168/U167-1</f>
        <v>4.4140197754241717E-2</v>
      </c>
      <c r="AQ168" s="17">
        <v>159</v>
      </c>
      <c r="AR168" s="25">
        <v>1</v>
      </c>
      <c r="AS168" s="26">
        <v>0.96589999999999998</v>
      </c>
      <c r="AT168" s="26">
        <v>0.79900000000000004</v>
      </c>
      <c r="AU168" s="25">
        <v>157.19999999999999</v>
      </c>
      <c r="AV168" s="17">
        <v>159</v>
      </c>
      <c r="AW168" s="15">
        <f t="shared" si="90"/>
        <v>0</v>
      </c>
      <c r="AX168" s="15">
        <f t="shared" si="91"/>
        <v>-2.112019877834137E-2</v>
      </c>
      <c r="AY168" s="15">
        <f t="shared" si="92"/>
        <v>-1.7146433041301701E-2</v>
      </c>
      <c r="AZ168" s="15">
        <f t="shared" si="93"/>
        <v>-4.7264631043256844E-2</v>
      </c>
      <c r="BA168" s="17">
        <v>159</v>
      </c>
      <c r="BB168" s="16" cm="1">
        <f t="array" ref="BB168">(1+W168)*(1+INDEX(fx_rets,$BA168,BB$7))-1</f>
        <v>4.361124164255159E-3</v>
      </c>
      <c r="BC168" s="16" cm="1">
        <f t="array" ref="BC168">(1+X168)*(1+INDEX(fx_rets,$BA168,BC$7))-1</f>
        <v>2.3631875843928007E-3</v>
      </c>
      <c r="BD168" s="16" cm="1">
        <f t="array" ref="BD168">(1+Y168)*(1+INDEX(fx_rets,$BA168,BD$7))-1</f>
        <v>-5.3013995897681632E-3</v>
      </c>
      <c r="BE168" s="16" cm="1">
        <f t="array" ref="BE168">(1+Z168)*(1+INDEX(fx_rets,$BA168,BE$7))-1</f>
        <v>2.2052813533803839E-3</v>
      </c>
      <c r="BF168" s="16" cm="1">
        <f t="array" ref="BF168">(1+AA168)*(1+INDEX(fx_rets,$BA168,BF$7))-1</f>
        <v>-4.8397193443433517E-3</v>
      </c>
      <c r="BG168" s="16" cm="1">
        <f t="array" ref="BG168">(1+AB168)*(1+INDEX(fx_rets,$BA168,BG$7))-1</f>
        <v>-1.8826634362275385E-2</v>
      </c>
      <c r="BH168" s="16" cm="1">
        <f t="array" ref="BH168">(1+AC168)*(1+INDEX(fx_rets,$BA168,BH$7))-1</f>
        <v>-2.1766979748283455E-2</v>
      </c>
      <c r="BI168" s="16" cm="1">
        <f t="array" ref="BI168">(1+AD168)*(1+INDEX(fx_rets,$BA168,BI$7))-1</f>
        <v>-2.6712650892855572E-2</v>
      </c>
      <c r="BJ168" s="16" cm="1">
        <f t="array" ref="BJ168">(1+AE168)*(1+INDEX(fx_rets,$BA168,BJ$7))-1</f>
        <v>-1.4096084427099975E-2</v>
      </c>
      <c r="BK168" s="16" cm="1">
        <f t="array" ref="BK168">(1+AF168)*(1+INDEX(fx_rets,$BA168,BK$7))-1</f>
        <v>-1.6340869809069014E-2</v>
      </c>
      <c r="BL168" s="16" cm="1">
        <f t="array" ref="BL168">(1+AG168)*(1+INDEX(fx_rets,$BA168,BL$7))-1</f>
        <v>-2.1809375217936244E-2</v>
      </c>
      <c r="BM168" s="16" cm="1">
        <f t="array" ref="BM168">(1+AH168)*(1+INDEX(fx_rets,$BA168,BM$7))-1</f>
        <v>-1.3565454437700519E-2</v>
      </c>
      <c r="BN168" s="16" cm="1">
        <f t="array" ref="BN168">(1+AI168)*(1+INDEX(fx_rets,$BA168,BN$7))-1</f>
        <v>-1.6474499517385777E-2</v>
      </c>
      <c r="BO168" s="16" cm="1">
        <f t="array" ref="BO168">(1+AJ168)*(1+INDEX(fx_rets,$BA168,BO$7))-1</f>
        <v>-4.6641496595242748E-2</v>
      </c>
      <c r="BP168" s="16" cm="1">
        <f t="array" ref="BP168">(1+AK168)*(1+INDEX(fx_rets,$BA168,BP$7))-1</f>
        <v>-4.6418719388449436E-2</v>
      </c>
      <c r="BQ168" s="16" cm="1">
        <f t="array" ref="BQ168">(1+AL168)*(1+INDEX(fx_rets,$BA168,BQ$7))-1</f>
        <v>-4.6899482950527704E-2</v>
      </c>
      <c r="BR168" s="16" cm="1">
        <f t="array" ref="BR168">(1+AM168)*(1+INDEX(fx_rets,$BA168,BR$7))-1</f>
        <v>-2.4183656352872895E-2</v>
      </c>
      <c r="BS168" s="16" cm="1">
        <f t="array" ref="BS168">(1+AN168)*(1+INDEX(fx_rets,$BA168,BS$7))-1</f>
        <v>-2.4610920853349594E-3</v>
      </c>
      <c r="BT168" s="16" cm="1">
        <f t="array" ref="BT168">(1+AO168)*(1+INDEX(fx_rets,$BA168,BT$7))-1</f>
        <v>-3.0699762308015743E-2</v>
      </c>
      <c r="BU168" s="16" cm="1">
        <f t="array" ref="BU168">(1+AP168)*(1+INDEX(fx_rets,$BA168,BU$7))-1</f>
        <v>-5.2107034500457061E-3</v>
      </c>
      <c r="BV168" s="17">
        <v>159</v>
      </c>
      <c r="BW168" s="15">
        <f>SUMPRODUCT(base_fx_wts,AW168:AZ168)</f>
        <v>0</v>
      </c>
      <c r="BX168" s="17">
        <v>159</v>
      </c>
      <c r="BY168" s="16">
        <f>(1+BB168)/(1+$BW168)-1</f>
        <v>4.361124164255159E-3</v>
      </c>
      <c r="BZ168" s="16">
        <f>(1+BC168)/(1+$BW168)-1</f>
        <v>2.3631875843928007E-3</v>
      </c>
      <c r="CA168" s="16">
        <f>(1+BD168)/(1+$BW168)-1</f>
        <v>-5.3013995897681632E-3</v>
      </c>
      <c r="CB168" s="16">
        <f>(1+BE168)/(1+$BW168)-1</f>
        <v>2.2052813533803839E-3</v>
      </c>
      <c r="CC168" s="16">
        <f>(1+BF168)/(1+$BW168)-1</f>
        <v>-4.8397193443433517E-3</v>
      </c>
      <c r="CD168" s="16">
        <f>(1+BG168)/(1+$BW168)-1</f>
        <v>-1.8826634362275385E-2</v>
      </c>
      <c r="CE168" s="16">
        <f>(1+BH168)/(1+$BW168)-1</f>
        <v>-2.1766979748283455E-2</v>
      </c>
      <c r="CF168" s="16">
        <f>(1+BI168)/(1+$BW168)-1</f>
        <v>-2.6712650892855572E-2</v>
      </c>
      <c r="CG168" s="16">
        <f>(1+BJ168)/(1+$BW168)-1</f>
        <v>-1.4096084427099975E-2</v>
      </c>
      <c r="CH168" s="16">
        <f>(1+BK168)/(1+$BW168)-1</f>
        <v>-1.6340869809069014E-2</v>
      </c>
      <c r="CI168" s="16">
        <f>(1+BL168)/(1+$BW168)-1</f>
        <v>-2.1809375217936244E-2</v>
      </c>
      <c r="CJ168" s="16">
        <f>(1+BM168)/(1+$BW168)-1</f>
        <v>-1.3565454437700519E-2</v>
      </c>
      <c r="CK168" s="16">
        <f>(1+BN168)/(1+$BW168)-1</f>
        <v>-1.6474499517385777E-2</v>
      </c>
      <c r="CL168" s="16">
        <f>(1+BO168)/(1+$BW168)-1</f>
        <v>-4.6641496595242748E-2</v>
      </c>
      <c r="CM168" s="16">
        <f>(1+BP168)/(1+$BW168)-1</f>
        <v>-4.6418719388449436E-2</v>
      </c>
      <c r="CN168" s="16">
        <f>(1+BQ168)/(1+$BW168)-1</f>
        <v>-4.6899482950527704E-2</v>
      </c>
      <c r="CO168" s="16">
        <f>(1+BR168)/(1+$BW168)-1</f>
        <v>-2.4183656352872895E-2</v>
      </c>
      <c r="CP168" s="16">
        <f>(1+BS168)/(1+$BW168)-1</f>
        <v>-2.4610920853349594E-3</v>
      </c>
      <c r="CQ168" s="16">
        <f>(1+BT168)/(1+$BW168)-1</f>
        <v>-3.0699762308015743E-2</v>
      </c>
      <c r="CR168" s="16">
        <f>(1+BU168)/(1+$BW168)-1</f>
        <v>-5.2107034500457061E-3</v>
      </c>
    </row>
    <row r="169" spans="1:96" x14ac:dyDescent="0.2">
      <c r="A169" s="17">
        <v>160</v>
      </c>
      <c r="B169" s="25">
        <v>244.506</v>
      </c>
      <c r="C169" s="25">
        <v>1321.8440000000001</v>
      </c>
      <c r="D169" s="25">
        <v>2170.89</v>
      </c>
      <c r="E169" s="25">
        <v>2028.6189999999999</v>
      </c>
      <c r="F169" s="25">
        <v>2627.183</v>
      </c>
      <c r="G169" s="25">
        <v>145.71100000000001</v>
      </c>
      <c r="H169" s="25">
        <v>358.66300000000001</v>
      </c>
      <c r="I169" s="25">
        <v>474.86399999999998</v>
      </c>
      <c r="J169" s="25">
        <v>120.499</v>
      </c>
      <c r="K169" s="25">
        <v>701.01599999999996</v>
      </c>
      <c r="L169" s="25">
        <v>854.67399999999998</v>
      </c>
      <c r="M169" s="25">
        <v>326.05500000000001</v>
      </c>
      <c r="N169" s="25">
        <v>375.69799999999998</v>
      </c>
      <c r="O169" s="25">
        <v>102.465</v>
      </c>
      <c r="P169" s="25">
        <v>191.268</v>
      </c>
      <c r="Q169" s="25">
        <v>251.84100000000001</v>
      </c>
      <c r="R169" s="25">
        <v>11477.6</v>
      </c>
      <c r="S169" s="25">
        <v>5286.87</v>
      </c>
      <c r="T169" s="25">
        <v>8673.9599999999991</v>
      </c>
      <c r="U169" s="25">
        <v>39572.49</v>
      </c>
      <c r="V169" s="17">
        <v>160</v>
      </c>
      <c r="W169" s="15">
        <f t="shared" si="89"/>
        <v>3.4885248054634665E-3</v>
      </c>
      <c r="X169" s="15">
        <f>C169/C168-1</f>
        <v>4.3186238755166251E-3</v>
      </c>
      <c r="Y169" s="15">
        <f>D169/D168-1</f>
        <v>5.7452226997680711E-3</v>
      </c>
      <c r="Z169" s="15">
        <f>E169/E168-1</f>
        <v>5.1411054070298334E-3</v>
      </c>
      <c r="AA169" s="15">
        <f>F169/F168-1</f>
        <v>7.067380266227552E-3</v>
      </c>
      <c r="AB169" s="15">
        <f>G169/G168-1</f>
        <v>1.7944310759712145E-3</v>
      </c>
      <c r="AC169" s="15">
        <f>H169/H168-1</f>
        <v>5.8305947206616082E-4</v>
      </c>
      <c r="AD169" s="15">
        <f>I169/I168-1</f>
        <v>-9.0049906162947835E-4</v>
      </c>
      <c r="AE169" s="15">
        <f>J169/J168-1</f>
        <v>4.9036368640074102E-3</v>
      </c>
      <c r="AF169" s="15">
        <f>K169/K168-1</f>
        <v>7.1822958347280697E-3</v>
      </c>
      <c r="AG169" s="15">
        <f>L169/L168-1</f>
        <v>8.4529976047480471E-3</v>
      </c>
      <c r="AH169" s="15">
        <f>M169/M168-1</f>
        <v>8.2221177751116148E-3</v>
      </c>
      <c r="AI169" s="15">
        <f>N169/N168-1</f>
        <v>1.052218211551792E-2</v>
      </c>
      <c r="AJ169" s="15">
        <f>O169/O168-1</f>
        <v>-3.9997658673640579E-4</v>
      </c>
      <c r="AK169" s="15">
        <f>P169/P168-1</f>
        <v>-1.9307235516964338E-3</v>
      </c>
      <c r="AL169" s="15">
        <f>Q169/Q168-1</f>
        <v>-5.3162287163243116E-3</v>
      </c>
      <c r="AM169" s="15">
        <f>R169/R168-1</f>
        <v>2.7597845890763528E-2</v>
      </c>
      <c r="AN169" s="15">
        <f>S169/S168-1</f>
        <v>7.9838969930432713E-2</v>
      </c>
      <c r="AO169" s="15">
        <f>T169/T168-1</f>
        <v>6.1291909233061714E-2</v>
      </c>
      <c r="AP169" s="15">
        <f>U169/U168-1</f>
        <v>-8.0725332338711375E-3</v>
      </c>
      <c r="AQ169" s="17">
        <v>160</v>
      </c>
      <c r="AR169" s="25">
        <v>1</v>
      </c>
      <c r="AS169" s="26">
        <v>0.96499999999999997</v>
      </c>
      <c r="AT169" s="26">
        <v>0.80669999999999997</v>
      </c>
      <c r="AU169" s="25">
        <v>155.19</v>
      </c>
      <c r="AV169" s="17">
        <v>160</v>
      </c>
      <c r="AW169" s="15">
        <f t="shared" si="90"/>
        <v>0</v>
      </c>
      <c r="AX169" s="15">
        <f t="shared" si="91"/>
        <v>9.3264248704660879E-4</v>
      </c>
      <c r="AY169" s="15">
        <f t="shared" si="92"/>
        <v>-9.5450601214824848E-3</v>
      </c>
      <c r="AZ169" s="15">
        <f t="shared" si="93"/>
        <v>1.295186545524829E-2</v>
      </c>
      <c r="BA169" s="17">
        <v>160</v>
      </c>
      <c r="BB169" s="16" cm="1">
        <f t="array" ref="BB169">(1+W169)*(1+INDEX(fx_rets,$BA169,BB$7))-1</f>
        <v>3.4885248054634665E-3</v>
      </c>
      <c r="BC169" s="16" cm="1">
        <f t="array" ref="BC169">(1+X169)*(1+INDEX(fx_rets,$BA169,BC$7))-1</f>
        <v>4.3186238755166251E-3</v>
      </c>
      <c r="BD169" s="16" cm="1">
        <f t="array" ref="BD169">(1+Y169)*(1+INDEX(fx_rets,$BA169,BD$7))-1</f>
        <v>5.7452226997680711E-3</v>
      </c>
      <c r="BE169" s="16" cm="1">
        <f t="array" ref="BE169">(1+Z169)*(1+INDEX(fx_rets,$BA169,BE$7))-1</f>
        <v>5.1411054070298334E-3</v>
      </c>
      <c r="BF169" s="16" cm="1">
        <f t="array" ref="BF169">(1+AA169)*(1+INDEX(fx_rets,$BA169,BF$7))-1</f>
        <v>7.067380266227552E-3</v>
      </c>
      <c r="BG169" s="16" cm="1">
        <f t="array" ref="BG169">(1+AB169)*(1+INDEX(fx_rets,$BA169,BG$7))-1</f>
        <v>2.7287471256793872E-3</v>
      </c>
      <c r="BH169" s="16" cm="1">
        <f t="array" ref="BH169">(1+AC169)*(1+INDEX(fx_rets,$BA169,BH$7))-1</f>
        <v>1.5162457451489697E-3</v>
      </c>
      <c r="BI169" s="16" cm="1">
        <f t="array" ref="BI169">(1+AD169)*(1+INDEX(fx_rets,$BA169,BI$7))-1</f>
        <v>3.1303581732755603E-5</v>
      </c>
      <c r="BJ169" s="16" cm="1">
        <f t="array" ref="BJ169">(1+AE169)*(1+INDEX(fx_rets,$BA169,BJ$7))-1</f>
        <v>-4.688228766155933E-3</v>
      </c>
      <c r="BK169" s="16" cm="1">
        <f t="array" ref="BK169">(1+AF169)*(1+INDEX(fx_rets,$BA169,BK$7))-1</f>
        <v>-2.4313197323071467E-3</v>
      </c>
      <c r="BL169" s="16" cm="1">
        <f t="array" ref="BL169">(1+AG169)*(1+INDEX(fx_rets,$BA169,BL$7))-1</f>
        <v>-1.1727468870784685E-3</v>
      </c>
      <c r="BM169" s="16" cm="1">
        <f t="array" ref="BM169">(1+AH169)*(1+INDEX(fx_rets,$BA169,BM$7))-1</f>
        <v>-1.4014229548602319E-3</v>
      </c>
      <c r="BN169" s="16" cm="1">
        <f t="array" ref="BN169">(1+AI169)*(1+INDEX(fx_rets,$BA169,BN$7))-1</f>
        <v>8.7668713313360236E-4</v>
      </c>
      <c r="BO169" s="16" cm="1">
        <f t="array" ref="BO169">(1+AJ169)*(1+INDEX(fx_rets,$BA169,BO$7))-1</f>
        <v>1.2546708425575259E-2</v>
      </c>
      <c r="BP169" s="16" cm="1">
        <f t="array" ref="BP169">(1+AK169)*(1+INDEX(fx_rets,$BA169,BP$7))-1</f>
        <v>1.0996135431879051E-2</v>
      </c>
      <c r="BQ169" s="16" cm="1">
        <f t="array" ref="BQ169">(1+AL169)*(1+INDEX(fx_rets,$BA169,BQ$7))-1</f>
        <v>7.5667816598607995E-3</v>
      </c>
      <c r="BR169" s="16" cm="1">
        <f t="array" ref="BR169">(1+AM169)*(1+INDEX(fx_rets,$BA169,BR$7))-1</f>
        <v>2.7597845890763528E-2</v>
      </c>
      <c r="BS169" s="16" cm="1">
        <f t="array" ref="BS169">(1+AN169)*(1+INDEX(fx_rets,$BA169,BS$7))-1</f>
        <v>8.0846073632958371E-2</v>
      </c>
      <c r="BT169" s="16" cm="1">
        <f t="array" ref="BT169">(1+AO169)*(1+INDEX(fx_rets,$BA169,BT$7))-1</f>
        <v>5.116181415298926E-2</v>
      </c>
      <c r="BU169" s="16" cm="1">
        <f t="array" ref="BU169">(1+AP169)*(1+INDEX(fx_rets,$BA169,BU$7))-1</f>
        <v>4.7747778570490507E-3</v>
      </c>
      <c r="BV169" s="17">
        <v>160</v>
      </c>
      <c r="BW169" s="15">
        <f>SUMPRODUCT(base_fx_wts,AW169:AZ169)</f>
        <v>0</v>
      </c>
      <c r="BX169" s="17">
        <v>160</v>
      </c>
      <c r="BY169" s="16">
        <f>(1+BB169)/(1+$BW169)-1</f>
        <v>3.4885248054634665E-3</v>
      </c>
      <c r="BZ169" s="16">
        <f>(1+BC169)/(1+$BW169)-1</f>
        <v>4.3186238755166251E-3</v>
      </c>
      <c r="CA169" s="16">
        <f>(1+BD169)/(1+$BW169)-1</f>
        <v>5.7452226997680711E-3</v>
      </c>
      <c r="CB169" s="16">
        <f>(1+BE169)/(1+$BW169)-1</f>
        <v>5.1411054070298334E-3</v>
      </c>
      <c r="CC169" s="16">
        <f>(1+BF169)/(1+$BW169)-1</f>
        <v>7.067380266227552E-3</v>
      </c>
      <c r="CD169" s="16">
        <f>(1+BG169)/(1+$BW169)-1</f>
        <v>2.7287471256793872E-3</v>
      </c>
      <c r="CE169" s="16">
        <f>(1+BH169)/(1+$BW169)-1</f>
        <v>1.5162457451489697E-3</v>
      </c>
      <c r="CF169" s="16">
        <f>(1+BI169)/(1+$BW169)-1</f>
        <v>3.1303581732755603E-5</v>
      </c>
      <c r="CG169" s="16">
        <f>(1+BJ169)/(1+$BW169)-1</f>
        <v>-4.688228766155933E-3</v>
      </c>
      <c r="CH169" s="16">
        <f>(1+BK169)/(1+$BW169)-1</f>
        <v>-2.4313197323071467E-3</v>
      </c>
      <c r="CI169" s="16">
        <f>(1+BL169)/(1+$BW169)-1</f>
        <v>-1.1727468870784685E-3</v>
      </c>
      <c r="CJ169" s="16">
        <f>(1+BM169)/(1+$BW169)-1</f>
        <v>-1.4014229548602319E-3</v>
      </c>
      <c r="CK169" s="16">
        <f>(1+BN169)/(1+$BW169)-1</f>
        <v>8.7668713313360236E-4</v>
      </c>
      <c r="CL169" s="16">
        <f>(1+BO169)/(1+$BW169)-1</f>
        <v>1.2546708425575259E-2</v>
      </c>
      <c r="CM169" s="16">
        <f>(1+BP169)/(1+$BW169)-1</f>
        <v>1.0996135431879051E-2</v>
      </c>
      <c r="CN169" s="16">
        <f>(1+BQ169)/(1+$BW169)-1</f>
        <v>7.5667816598607995E-3</v>
      </c>
      <c r="CO169" s="16">
        <f>(1+BR169)/(1+$BW169)-1</f>
        <v>2.7597845890763528E-2</v>
      </c>
      <c r="CP169" s="16">
        <f>(1+BS169)/(1+$BW169)-1</f>
        <v>8.0846073632958371E-2</v>
      </c>
      <c r="CQ169" s="16">
        <f>(1+BT169)/(1+$BW169)-1</f>
        <v>5.116181415298926E-2</v>
      </c>
      <c r="CR169" s="16">
        <f>(1+BU169)/(1+$BW169)-1</f>
        <v>4.7747778570490507E-3</v>
      </c>
    </row>
    <row r="170" spans="1:96" x14ac:dyDescent="0.2">
      <c r="A170" s="17">
        <v>161</v>
      </c>
      <c r="B170" s="25">
        <v>245.34399999999999</v>
      </c>
      <c r="C170" s="25">
        <v>1330.893</v>
      </c>
      <c r="D170" s="25">
        <v>2201.8180000000002</v>
      </c>
      <c r="E170" s="25">
        <v>2043.1669999999999</v>
      </c>
      <c r="F170" s="25">
        <v>2660.92</v>
      </c>
      <c r="G170" s="25">
        <v>146.03200000000001</v>
      </c>
      <c r="H170" s="25">
        <v>359.822</v>
      </c>
      <c r="I170" s="25">
        <v>477.43799999999999</v>
      </c>
      <c r="J170" s="25">
        <v>120.95399999999999</v>
      </c>
      <c r="K170" s="25">
        <v>703.93499999999995</v>
      </c>
      <c r="L170" s="25">
        <v>859.42700000000002</v>
      </c>
      <c r="M170" s="25">
        <v>327.339</v>
      </c>
      <c r="N170" s="25">
        <v>377.26600000000002</v>
      </c>
      <c r="O170" s="25">
        <v>102.5</v>
      </c>
      <c r="P170" s="25">
        <v>191.095</v>
      </c>
      <c r="Q170" s="25">
        <v>251.066</v>
      </c>
      <c r="R170" s="25">
        <v>11323.73</v>
      </c>
      <c r="S170" s="25">
        <v>5463.54</v>
      </c>
      <c r="T170" s="25">
        <v>8809.74</v>
      </c>
      <c r="U170" s="25">
        <v>37155.5</v>
      </c>
      <c r="V170" s="17">
        <v>161</v>
      </c>
      <c r="W170" s="15">
        <f t="shared" si="89"/>
        <v>3.427318757003972E-3</v>
      </c>
      <c r="X170" s="15">
        <f>C170/C169-1</f>
        <v>6.8457397393337782E-3</v>
      </c>
      <c r="Y170" s="15">
        <f>D170/D169-1</f>
        <v>1.4246691449129267E-2</v>
      </c>
      <c r="Z170" s="15">
        <f>E170/E169-1</f>
        <v>7.1713811218370171E-3</v>
      </c>
      <c r="AA170" s="15">
        <f>F170/F169-1</f>
        <v>1.2841511230850644E-2</v>
      </c>
      <c r="AB170" s="15">
        <f>G170/G169-1</f>
        <v>2.2029908517544605E-3</v>
      </c>
      <c r="AC170" s="15">
        <f>H170/H169-1</f>
        <v>3.2314456746305176E-3</v>
      </c>
      <c r="AD170" s="15">
        <f>I170/I169-1</f>
        <v>5.4204993429698423E-3</v>
      </c>
      <c r="AE170" s="15">
        <f>J170/J169-1</f>
        <v>3.7759649457671518E-3</v>
      </c>
      <c r="AF170" s="15">
        <f>K170/K169-1</f>
        <v>4.1639563148343495E-3</v>
      </c>
      <c r="AG170" s="15">
        <f>L170/L169-1</f>
        <v>5.5611847324243957E-3</v>
      </c>
      <c r="AH170" s="15">
        <f>M170/M169-1</f>
        <v>3.9379859226202907E-3</v>
      </c>
      <c r="AI170" s="15">
        <f>N170/N169-1</f>
        <v>4.1735649377958595E-3</v>
      </c>
      <c r="AJ170" s="15">
        <f>O170/O169-1</f>
        <v>3.4158005172502115E-4</v>
      </c>
      <c r="AK170" s="15">
        <f>P170/P169-1</f>
        <v>-9.0449003492487634E-4</v>
      </c>
      <c r="AL170" s="15">
        <f>Q170/Q169-1</f>
        <v>-3.0773384794374747E-3</v>
      </c>
      <c r="AM170" s="15">
        <f>R170/R169-1</f>
        <v>-1.3406112776190193E-2</v>
      </c>
      <c r="AN170" s="15">
        <f>S170/S169-1</f>
        <v>3.3416747527365009E-2</v>
      </c>
      <c r="AO170" s="15">
        <f>T170/T169-1</f>
        <v>1.5653749844361853E-2</v>
      </c>
      <c r="AP170" s="15">
        <f>U170/U169-1</f>
        <v>-6.1077531386071415E-2</v>
      </c>
      <c r="AQ170" s="17">
        <v>161</v>
      </c>
      <c r="AR170" s="25">
        <v>1</v>
      </c>
      <c r="AS170" s="26">
        <v>0.96379999999999999</v>
      </c>
      <c r="AT170" s="26">
        <v>0.79510000000000003</v>
      </c>
      <c r="AU170" s="25">
        <v>150.63</v>
      </c>
      <c r="AV170" s="17">
        <v>161</v>
      </c>
      <c r="AW170" s="15">
        <f t="shared" si="90"/>
        <v>0</v>
      </c>
      <c r="AX170" s="15">
        <f t="shared" si="91"/>
        <v>1.2450715916165755E-3</v>
      </c>
      <c r="AY170" s="15">
        <f t="shared" si="92"/>
        <v>1.4589359828952153E-2</v>
      </c>
      <c r="AZ170" s="15">
        <f t="shared" si="93"/>
        <v>3.0272854013144723E-2</v>
      </c>
      <c r="BA170" s="17">
        <v>161</v>
      </c>
      <c r="BB170" s="16" cm="1">
        <f t="array" ref="BB170">(1+W170)*(1+INDEX(fx_rets,$BA170,BB$7))-1</f>
        <v>3.427318757003972E-3</v>
      </c>
      <c r="BC170" s="16" cm="1">
        <f t="array" ref="BC170">(1+X170)*(1+INDEX(fx_rets,$BA170,BC$7))-1</f>
        <v>6.8457397393337782E-3</v>
      </c>
      <c r="BD170" s="16" cm="1">
        <f t="array" ref="BD170">(1+Y170)*(1+INDEX(fx_rets,$BA170,BD$7))-1</f>
        <v>1.4246691449129267E-2</v>
      </c>
      <c r="BE170" s="16" cm="1">
        <f t="array" ref="BE170">(1+Z170)*(1+INDEX(fx_rets,$BA170,BE$7))-1</f>
        <v>7.1713811218370171E-3</v>
      </c>
      <c r="BF170" s="16" cm="1">
        <f t="array" ref="BF170">(1+AA170)*(1+INDEX(fx_rets,$BA170,BF$7))-1</f>
        <v>1.2841511230850644E-2</v>
      </c>
      <c r="BG170" s="16" cm="1">
        <f t="array" ref="BG170">(1+AB170)*(1+INDEX(fx_rets,$BA170,BG$7))-1</f>
        <v>3.4508053246971038E-3</v>
      </c>
      <c r="BH170" s="16" cm="1">
        <f t="array" ref="BH170">(1+AC170)*(1+INDEX(fx_rets,$BA170,BH$7))-1</f>
        <v>4.4805406474563991E-3</v>
      </c>
      <c r="BI170" s="16" cm="1">
        <f t="array" ref="BI170">(1+AD170)*(1+INDEX(fx_rets,$BA170,BI$7))-1</f>
        <v>6.6723198443308096E-3</v>
      </c>
      <c r="BJ170" s="16" cm="1">
        <f t="array" ref="BJ170">(1+AE170)*(1+INDEX(fx_rets,$BA170,BJ$7))-1</f>
        <v>1.8420413686014658E-2</v>
      </c>
      <c r="BK170" s="16" cm="1">
        <f t="array" ref="BK170">(1+AF170)*(1+INDEX(fx_rets,$BA170,BK$7))-1</f>
        <v>1.8814065600775587E-2</v>
      </c>
      <c r="BL170" s="16" cm="1">
        <f t="array" ref="BL170">(1+AG170)*(1+INDEX(fx_rets,$BA170,BL$7))-1</f>
        <v>2.0231678686513099E-2</v>
      </c>
      <c r="BM170" s="16" cm="1">
        <f t="array" ref="BM170">(1+AH170)*(1+INDEX(fx_rets,$BA170,BM$7))-1</f>
        <v>1.8584798445199002E-2</v>
      </c>
      <c r="BN170" s="16" cm="1">
        <f t="array" ref="BN170">(1+AI170)*(1+INDEX(fx_rets,$BA170,BN$7))-1</f>
        <v>1.8823814407395112E-2</v>
      </c>
      <c r="BO170" s="16" cm="1">
        <f t="array" ref="BO170">(1+AJ170)*(1+INDEX(fx_rets,$BA170,BO$7))-1</f>
        <v>3.062477466790936E-2</v>
      </c>
      <c r="BP170" s="16" cm="1">
        <f t="array" ref="BP170">(1+AK170)*(1+INDEX(fx_rets,$BA170,BP$7))-1</f>
        <v>2.9340982483436306E-2</v>
      </c>
      <c r="BQ170" s="16" cm="1">
        <f t="array" ref="BQ170">(1+AL170)*(1+INDEX(fx_rets,$BA170,BQ$7))-1</f>
        <v>2.7102355715170168E-2</v>
      </c>
      <c r="BR170" s="16" cm="1">
        <f t="array" ref="BR170">(1+AM170)*(1+INDEX(fx_rets,$BA170,BR$7))-1</f>
        <v>-1.3406112776190193E-2</v>
      </c>
      <c r="BS170" s="16" cm="1">
        <f t="array" ref="BS170">(1+AN170)*(1+INDEX(fx_rets,$BA170,BS$7))-1</f>
        <v>3.4703425362012208E-2</v>
      </c>
      <c r="BT170" s="16" cm="1">
        <f t="array" ref="BT170">(1+AO170)*(1+INDEX(fx_rets,$BA170,BT$7))-1</f>
        <v>3.0471487862465896E-2</v>
      </c>
      <c r="BU170" s="16" cm="1">
        <f t="array" ref="BU170">(1+AP170)*(1+INDEX(fx_rets,$BA170,BU$7))-1</f>
        <v>-3.265366856406049E-2</v>
      </c>
      <c r="BV170" s="17">
        <v>161</v>
      </c>
      <c r="BW170" s="15">
        <f>SUMPRODUCT(base_fx_wts,AW170:AZ170)</f>
        <v>0</v>
      </c>
      <c r="BX170" s="17">
        <v>161</v>
      </c>
      <c r="BY170" s="16">
        <f>(1+BB170)/(1+$BW170)-1</f>
        <v>3.427318757003972E-3</v>
      </c>
      <c r="BZ170" s="16">
        <f>(1+BC170)/(1+$BW170)-1</f>
        <v>6.8457397393337782E-3</v>
      </c>
      <c r="CA170" s="16">
        <f>(1+BD170)/(1+$BW170)-1</f>
        <v>1.4246691449129267E-2</v>
      </c>
      <c r="CB170" s="16">
        <f>(1+BE170)/(1+$BW170)-1</f>
        <v>7.1713811218370171E-3</v>
      </c>
      <c r="CC170" s="16">
        <f>(1+BF170)/(1+$BW170)-1</f>
        <v>1.2841511230850644E-2</v>
      </c>
      <c r="CD170" s="16">
        <f>(1+BG170)/(1+$BW170)-1</f>
        <v>3.4508053246971038E-3</v>
      </c>
      <c r="CE170" s="16">
        <f>(1+BH170)/(1+$BW170)-1</f>
        <v>4.4805406474563991E-3</v>
      </c>
      <c r="CF170" s="16">
        <f>(1+BI170)/(1+$BW170)-1</f>
        <v>6.6723198443308096E-3</v>
      </c>
      <c r="CG170" s="16">
        <f>(1+BJ170)/(1+$BW170)-1</f>
        <v>1.8420413686014658E-2</v>
      </c>
      <c r="CH170" s="16">
        <f>(1+BK170)/(1+$BW170)-1</f>
        <v>1.8814065600775587E-2</v>
      </c>
      <c r="CI170" s="16">
        <f>(1+BL170)/(1+$BW170)-1</f>
        <v>2.0231678686513099E-2</v>
      </c>
      <c r="CJ170" s="16">
        <f>(1+BM170)/(1+$BW170)-1</f>
        <v>1.8584798445199002E-2</v>
      </c>
      <c r="CK170" s="16">
        <f>(1+BN170)/(1+$BW170)-1</f>
        <v>1.8823814407395112E-2</v>
      </c>
      <c r="CL170" s="16">
        <f>(1+BO170)/(1+$BW170)-1</f>
        <v>3.062477466790936E-2</v>
      </c>
      <c r="CM170" s="16">
        <f>(1+BP170)/(1+$BW170)-1</f>
        <v>2.9340982483436306E-2</v>
      </c>
      <c r="CN170" s="16">
        <f>(1+BQ170)/(1+$BW170)-1</f>
        <v>2.7102355715170168E-2</v>
      </c>
      <c r="CO170" s="16">
        <f>(1+BR170)/(1+$BW170)-1</f>
        <v>-1.3406112776190193E-2</v>
      </c>
      <c r="CP170" s="16">
        <f>(1+BS170)/(1+$BW170)-1</f>
        <v>3.4703425362012208E-2</v>
      </c>
      <c r="CQ170" s="16">
        <f>(1+BT170)/(1+$BW170)-1</f>
        <v>3.0471487862465896E-2</v>
      </c>
      <c r="CR170" s="16">
        <f>(1+BU170)/(1+$BW170)-1</f>
        <v>-3.265366856406049E-2</v>
      </c>
    </row>
    <row r="171" spans="1:96" x14ac:dyDescent="0.2">
      <c r="A171" s="17">
        <v>162</v>
      </c>
      <c r="B171" s="25">
        <v>246.245</v>
      </c>
      <c r="C171" s="25">
        <v>1337.095</v>
      </c>
      <c r="D171" s="25">
        <v>2215.319</v>
      </c>
      <c r="E171" s="25">
        <v>2051.3910000000001</v>
      </c>
      <c r="F171" s="25">
        <v>2671.107</v>
      </c>
      <c r="G171" s="25">
        <v>146.32400000000001</v>
      </c>
      <c r="H171" s="25">
        <v>360.15899999999999</v>
      </c>
      <c r="I171" s="25">
        <v>475.45600000000002</v>
      </c>
      <c r="J171" s="25">
        <v>121.322</v>
      </c>
      <c r="K171" s="25">
        <v>705.56700000000001</v>
      </c>
      <c r="L171" s="25">
        <v>860.25599999999997</v>
      </c>
      <c r="M171" s="25">
        <v>327.608</v>
      </c>
      <c r="N171" s="25">
        <v>376.399</v>
      </c>
      <c r="O171" s="25">
        <v>102.529</v>
      </c>
      <c r="P171" s="25">
        <v>191.13300000000001</v>
      </c>
      <c r="Q171" s="25">
        <v>250.506</v>
      </c>
      <c r="R171" s="25">
        <v>10681.62</v>
      </c>
      <c r="S171" s="25">
        <v>5248.39</v>
      </c>
      <c r="T171" s="25">
        <v>8582.81</v>
      </c>
      <c r="U171" s="25">
        <v>35617.56</v>
      </c>
      <c r="V171" s="17">
        <v>162</v>
      </c>
      <c r="W171" s="15">
        <f t="shared" si="89"/>
        <v>3.6723946784922301E-3</v>
      </c>
      <c r="X171" s="15">
        <f>C171/C170-1</f>
        <v>4.6600290181104675E-3</v>
      </c>
      <c r="Y171" s="15">
        <f>D171/D170-1</f>
        <v>6.1317511256606672E-3</v>
      </c>
      <c r="Z171" s="15">
        <f>E171/E170-1</f>
        <v>4.0251237417205932E-3</v>
      </c>
      <c r="AA171" s="15">
        <f>F171/F170-1</f>
        <v>3.828375148444918E-3</v>
      </c>
      <c r="AB171" s="15">
        <f>G171/G170-1</f>
        <v>1.9995617398926857E-3</v>
      </c>
      <c r="AC171" s="15">
        <f>H171/H170-1</f>
        <v>9.3657419501869121E-4</v>
      </c>
      <c r="AD171" s="15">
        <f>I171/I170-1</f>
        <v>-4.1513243604404115E-3</v>
      </c>
      <c r="AE171" s="15">
        <f>J171/J170-1</f>
        <v>3.0424789589431622E-3</v>
      </c>
      <c r="AF171" s="15">
        <f>K171/K170-1</f>
        <v>2.318395874619128E-3</v>
      </c>
      <c r="AG171" s="15">
        <f>L171/L170-1</f>
        <v>9.6459617861666125E-4</v>
      </c>
      <c r="AH171" s="15">
        <f>M171/M170-1</f>
        <v>8.2177803439242858E-4</v>
      </c>
      <c r="AI171" s="15">
        <f>N171/N170-1</f>
        <v>-2.2981132675619076E-3</v>
      </c>
      <c r="AJ171" s="15">
        <f>O171/O170-1</f>
        <v>2.8292682926833734E-4</v>
      </c>
      <c r="AK171" s="15">
        <f>P171/P170-1</f>
        <v>1.9885397315477782E-4</v>
      </c>
      <c r="AL171" s="15">
        <f>Q171/Q170-1</f>
        <v>-2.2304891940764238E-3</v>
      </c>
      <c r="AM171" s="15">
        <f>R171/R170-1</f>
        <v>-5.6704813696546896E-2</v>
      </c>
      <c r="AN171" s="15">
        <f>S171/S170-1</f>
        <v>-3.9379230315875757E-2</v>
      </c>
      <c r="AO171" s="15">
        <f>T171/T170-1</f>
        <v>-2.5758989482095984E-2</v>
      </c>
      <c r="AP171" s="15">
        <f>U171/U170-1</f>
        <v>-4.1391987727254387E-2</v>
      </c>
      <c r="AQ171" s="17">
        <v>162</v>
      </c>
      <c r="AR171" s="25">
        <v>1</v>
      </c>
      <c r="AS171" s="26">
        <v>0.92449999999999999</v>
      </c>
      <c r="AT171" s="26">
        <v>0.77410000000000001</v>
      </c>
      <c r="AU171" s="25">
        <v>149.96</v>
      </c>
      <c r="AV171" s="17">
        <v>162</v>
      </c>
      <c r="AW171" s="15">
        <f t="shared" si="90"/>
        <v>0</v>
      </c>
      <c r="AX171" s="15">
        <f t="shared" si="91"/>
        <v>4.2509464575446243E-2</v>
      </c>
      <c r="AY171" s="15">
        <f t="shared" si="92"/>
        <v>2.712827800025841E-2</v>
      </c>
      <c r="AZ171" s="15">
        <f t="shared" si="93"/>
        <v>4.4678580954919944E-3</v>
      </c>
      <c r="BA171" s="17">
        <v>162</v>
      </c>
      <c r="BB171" s="16" cm="1">
        <f t="array" ref="BB171">(1+W171)*(1+INDEX(fx_rets,$BA171,BB$7))-1</f>
        <v>3.6723946784922301E-3</v>
      </c>
      <c r="BC171" s="16" cm="1">
        <f t="array" ref="BC171">(1+X171)*(1+INDEX(fx_rets,$BA171,BC$7))-1</f>
        <v>4.6600290181104675E-3</v>
      </c>
      <c r="BD171" s="16" cm="1">
        <f t="array" ref="BD171">(1+Y171)*(1+INDEX(fx_rets,$BA171,BD$7))-1</f>
        <v>6.1317511256606672E-3</v>
      </c>
      <c r="BE171" s="16" cm="1">
        <f t="array" ref="BE171">(1+Z171)*(1+INDEX(fx_rets,$BA171,BE$7))-1</f>
        <v>4.0251237417205932E-3</v>
      </c>
      <c r="BF171" s="16" cm="1">
        <f t="array" ref="BF171">(1+AA171)*(1+INDEX(fx_rets,$BA171,BF$7))-1</f>
        <v>3.828375148444918E-3</v>
      </c>
      <c r="BG171" s="16" cm="1">
        <f t="array" ref="BG171">(1+AB171)*(1+INDEX(fx_rets,$BA171,BG$7))-1</f>
        <v>4.4594026614287241E-2</v>
      </c>
      <c r="BH171" s="16" cm="1">
        <f t="array" ref="BH171">(1+AC171)*(1+INDEX(fx_rets,$BA171,BH$7))-1</f>
        <v>4.3485852038030348E-2</v>
      </c>
      <c r="BI171" s="16" cm="1">
        <f t="array" ref="BI171">(1+AD171)*(1+INDEX(fx_rets,$BA171,BI$7))-1</f>
        <v>3.8181669639164584E-2</v>
      </c>
      <c r="BJ171" s="16" cm="1">
        <f t="array" ref="BJ171">(1+AE171)*(1+INDEX(fx_rets,$BA171,BJ$7))-1</f>
        <v>3.0253294174209744E-2</v>
      </c>
      <c r="BK171" s="16" cm="1">
        <f t="array" ref="BK171">(1+AF171)*(1+INDEX(fx_rets,$BA171,BK$7))-1</f>
        <v>2.9509567962678895E-2</v>
      </c>
      <c r="BL171" s="16" cm="1">
        <f t="array" ref="BL171">(1+AG171)*(1+INDEX(fx_rets,$BA171,BL$7))-1</f>
        <v>2.811904201216664E-2</v>
      </c>
      <c r="BM171" s="16" cm="1">
        <f t="array" ref="BM171">(1+AH171)*(1+INDEX(fx_rets,$BA171,BM$7))-1</f>
        <v>2.7972349457622281E-2</v>
      </c>
      <c r="BN171" s="16" cm="1">
        <f t="array" ref="BN171">(1+AI171)*(1+INDEX(fx_rets,$BA171,BN$7))-1</f>
        <v>2.4767820877098057E-2</v>
      </c>
      <c r="BO171" s="16" cm="1">
        <f t="array" ref="BO171">(1+AJ171)*(1+INDEX(fx_rets,$BA171,BO$7))-1</f>
        <v>4.7520490016847994E-3</v>
      </c>
      <c r="BP171" s="16" cm="1">
        <f t="array" ref="BP171">(1+AK171)*(1+INDEX(fx_rets,$BA171,BP$7))-1</f>
        <v>4.6676005199806081E-3</v>
      </c>
      <c r="BQ171" s="16" cm="1">
        <f t="array" ref="BQ171">(1+AL171)*(1+INDEX(fx_rets,$BA171,BQ$7))-1</f>
        <v>2.2274033922129455E-3</v>
      </c>
      <c r="BR171" s="16" cm="1">
        <f t="array" ref="BR171">(1+AM171)*(1+INDEX(fx_rets,$BA171,BR$7))-1</f>
        <v>-5.6704813696546896E-2</v>
      </c>
      <c r="BS171" s="16" cm="1">
        <f t="array" ref="BS171">(1+AN171)*(1+INDEX(fx_rets,$BA171,BS$7))-1</f>
        <v>1.4562442634493689E-3</v>
      </c>
      <c r="BT171" s="16" cm="1">
        <f t="array" ref="BT171">(1+AO171)*(1+INDEX(fx_rets,$BA171,BT$7))-1</f>
        <v>6.7049149048648005E-4</v>
      </c>
      <c r="BU171" s="16" cm="1">
        <f t="array" ref="BU171">(1+AP171)*(1+INDEX(fx_rets,$BA171,BU$7))-1</f>
        <v>-3.7109063159218136E-2</v>
      </c>
      <c r="BV171" s="17">
        <v>162</v>
      </c>
      <c r="BW171" s="15">
        <f>SUMPRODUCT(base_fx_wts,AW171:AZ171)</f>
        <v>0</v>
      </c>
      <c r="BX171" s="17">
        <v>162</v>
      </c>
      <c r="BY171" s="16">
        <f>(1+BB171)/(1+$BW171)-1</f>
        <v>3.6723946784922301E-3</v>
      </c>
      <c r="BZ171" s="16">
        <f>(1+BC171)/(1+$BW171)-1</f>
        <v>4.6600290181104675E-3</v>
      </c>
      <c r="CA171" s="16">
        <f>(1+BD171)/(1+$BW171)-1</f>
        <v>6.1317511256606672E-3</v>
      </c>
      <c r="CB171" s="16">
        <f>(1+BE171)/(1+$BW171)-1</f>
        <v>4.0251237417205932E-3</v>
      </c>
      <c r="CC171" s="16">
        <f>(1+BF171)/(1+$BW171)-1</f>
        <v>3.828375148444918E-3</v>
      </c>
      <c r="CD171" s="16">
        <f>(1+BG171)/(1+$BW171)-1</f>
        <v>4.4594026614287241E-2</v>
      </c>
      <c r="CE171" s="16">
        <f>(1+BH171)/(1+$BW171)-1</f>
        <v>4.3485852038030348E-2</v>
      </c>
      <c r="CF171" s="16">
        <f>(1+BI171)/(1+$BW171)-1</f>
        <v>3.8181669639164584E-2</v>
      </c>
      <c r="CG171" s="16">
        <f>(1+BJ171)/(1+$BW171)-1</f>
        <v>3.0253294174209744E-2</v>
      </c>
      <c r="CH171" s="16">
        <f>(1+BK171)/(1+$BW171)-1</f>
        <v>2.9509567962678895E-2</v>
      </c>
      <c r="CI171" s="16">
        <f>(1+BL171)/(1+$BW171)-1</f>
        <v>2.811904201216664E-2</v>
      </c>
      <c r="CJ171" s="16">
        <f>(1+BM171)/(1+$BW171)-1</f>
        <v>2.7972349457622281E-2</v>
      </c>
      <c r="CK171" s="16">
        <f>(1+BN171)/(1+$BW171)-1</f>
        <v>2.4767820877098057E-2</v>
      </c>
      <c r="CL171" s="16">
        <f>(1+BO171)/(1+$BW171)-1</f>
        <v>4.7520490016847994E-3</v>
      </c>
      <c r="CM171" s="16">
        <f>(1+BP171)/(1+$BW171)-1</f>
        <v>4.6676005199806081E-3</v>
      </c>
      <c r="CN171" s="16">
        <f>(1+BQ171)/(1+$BW171)-1</f>
        <v>2.2274033922129455E-3</v>
      </c>
      <c r="CO171" s="16">
        <f>(1+BR171)/(1+$BW171)-1</f>
        <v>-5.6704813696546896E-2</v>
      </c>
      <c r="CP171" s="16">
        <f>(1+BS171)/(1+$BW171)-1</f>
        <v>1.4562442634493689E-3</v>
      </c>
      <c r="CQ171" s="16">
        <f>(1+BT171)/(1+$BW171)-1</f>
        <v>6.7049149048648005E-4</v>
      </c>
      <c r="CR171" s="16">
        <f>(1+BU171)/(1+$BW171)-1</f>
        <v>-3.7109063159218136E-2</v>
      </c>
    </row>
    <row r="172" spans="1:96" x14ac:dyDescent="0.2">
      <c r="A172" s="17">
        <v>163</v>
      </c>
      <c r="B172" s="25">
        <v>247.136</v>
      </c>
      <c r="C172" s="25">
        <v>1347.615</v>
      </c>
      <c r="D172" s="25">
        <v>2243.8560000000002</v>
      </c>
      <c r="E172" s="25">
        <v>2062.8809999999999</v>
      </c>
      <c r="F172" s="25">
        <v>2691.4009999999998</v>
      </c>
      <c r="G172" s="25">
        <v>146.77199999999999</v>
      </c>
      <c r="H172" s="25">
        <v>362.90699999999998</v>
      </c>
      <c r="I172" s="25">
        <v>482.19600000000003</v>
      </c>
      <c r="J172" s="25">
        <v>121.82599999999999</v>
      </c>
      <c r="K172" s="25">
        <v>713.13</v>
      </c>
      <c r="L172" s="25">
        <v>875.05399999999997</v>
      </c>
      <c r="M172" s="25">
        <v>329.94600000000003</v>
      </c>
      <c r="N172" s="25">
        <v>380.77600000000001</v>
      </c>
      <c r="O172" s="25">
        <v>102.614</v>
      </c>
      <c r="P172" s="25">
        <v>191.86600000000001</v>
      </c>
      <c r="Q172" s="25">
        <v>252.964</v>
      </c>
      <c r="R172" s="25">
        <v>10606.49</v>
      </c>
      <c r="S172" s="25">
        <v>5160.22</v>
      </c>
      <c r="T172" s="25">
        <v>8494.85</v>
      </c>
      <c r="U172" s="25">
        <v>36045.379999999997</v>
      </c>
      <c r="V172" s="17">
        <v>163</v>
      </c>
      <c r="W172" s="15">
        <f t="shared" si="89"/>
        <v>3.6183475806614851E-3</v>
      </c>
      <c r="X172" s="15">
        <f>C172/C171-1</f>
        <v>7.8678029608965083E-3</v>
      </c>
      <c r="Y172" s="15">
        <f>D172/D171-1</f>
        <v>1.2881666252128943E-2</v>
      </c>
      <c r="Z172" s="15">
        <f>E172/E171-1</f>
        <v>5.6010775127703916E-3</v>
      </c>
      <c r="AA172" s="15">
        <f>F172/F171-1</f>
        <v>7.5975990478853728E-3</v>
      </c>
      <c r="AB172" s="15">
        <f>G172/G171-1</f>
        <v>3.0616986960443349E-3</v>
      </c>
      <c r="AC172" s="15">
        <f>H172/H171-1</f>
        <v>7.6299634328171884E-3</v>
      </c>
      <c r="AD172" s="15">
        <f>I172/I171-1</f>
        <v>1.4175864853950726E-2</v>
      </c>
      <c r="AE172" s="15">
        <f>J172/J171-1</f>
        <v>4.1542341867095711E-3</v>
      </c>
      <c r="AF172" s="15">
        <f>K172/K171-1</f>
        <v>1.071903873055291E-2</v>
      </c>
      <c r="AG172" s="15">
        <f>L172/L171-1</f>
        <v>1.7201856191645382E-2</v>
      </c>
      <c r="AH172" s="15">
        <f>M172/M171-1</f>
        <v>7.1365778613465825E-3</v>
      </c>
      <c r="AI172" s="15">
        <f>N172/N171-1</f>
        <v>1.1628617504297223E-2</v>
      </c>
      <c r="AJ172" s="15">
        <f>O172/O171-1</f>
        <v>8.2903373679643622E-4</v>
      </c>
      <c r="AK172" s="15">
        <f>P172/P171-1</f>
        <v>3.835025872036768E-3</v>
      </c>
      <c r="AL172" s="15">
        <f>Q172/Q171-1</f>
        <v>9.8121402281781123E-3</v>
      </c>
      <c r="AM172" s="15">
        <f>R172/R171-1</f>
        <v>-7.0335773038172622E-3</v>
      </c>
      <c r="AN172" s="15">
        <f>S172/S171-1</f>
        <v>-1.6799437541798579E-2</v>
      </c>
      <c r="AO172" s="15">
        <f>T172/T171-1</f>
        <v>-1.0248391843696747E-2</v>
      </c>
      <c r="AP172" s="15">
        <f>U172/U171-1</f>
        <v>1.2011490961200133E-2</v>
      </c>
      <c r="AQ172" s="17">
        <v>163</v>
      </c>
      <c r="AR172" s="25">
        <v>1</v>
      </c>
      <c r="AS172" s="26">
        <v>0.88270000000000004</v>
      </c>
      <c r="AT172" s="26">
        <v>0.75019999999999998</v>
      </c>
      <c r="AU172" s="25">
        <v>143.07</v>
      </c>
      <c r="AV172" s="17">
        <v>163</v>
      </c>
      <c r="AW172" s="15">
        <f t="shared" si="90"/>
        <v>0</v>
      </c>
      <c r="AX172" s="15">
        <f t="shared" si="91"/>
        <v>4.7354707148521413E-2</v>
      </c>
      <c r="AY172" s="15">
        <f t="shared" si="92"/>
        <v>3.185817115435885E-2</v>
      </c>
      <c r="AZ172" s="15">
        <f t="shared" si="93"/>
        <v>4.815824421611814E-2</v>
      </c>
      <c r="BA172" s="17">
        <v>163</v>
      </c>
      <c r="BB172" s="16" cm="1">
        <f t="array" ref="BB172">(1+W172)*(1+INDEX(fx_rets,$BA172,BB$7))-1</f>
        <v>3.6183475806614851E-3</v>
      </c>
      <c r="BC172" s="16" cm="1">
        <f t="array" ref="BC172">(1+X172)*(1+INDEX(fx_rets,$BA172,BC$7))-1</f>
        <v>7.8678029608965083E-3</v>
      </c>
      <c r="BD172" s="16" cm="1">
        <f t="array" ref="BD172">(1+Y172)*(1+INDEX(fx_rets,$BA172,BD$7))-1</f>
        <v>1.2881666252128943E-2</v>
      </c>
      <c r="BE172" s="16" cm="1">
        <f t="array" ref="BE172">(1+Z172)*(1+INDEX(fx_rets,$BA172,BE$7))-1</f>
        <v>5.6010775127703916E-3</v>
      </c>
      <c r="BF172" s="16" cm="1">
        <f t="array" ref="BF172">(1+AA172)*(1+INDEX(fx_rets,$BA172,BF$7))-1</f>
        <v>7.5975990478853728E-3</v>
      </c>
      <c r="BG172" s="16" cm="1">
        <f t="array" ref="BG172">(1+AB172)*(1+INDEX(fx_rets,$BA172,BG$7))-1</f>
        <v>5.0561391689693869E-2</v>
      </c>
      <c r="BH172" s="16" cm="1">
        <f t="array" ref="BH172">(1+AC172)*(1+INDEX(fx_rets,$BA172,BH$7))-1</f>
        <v>5.5345985265253583E-2</v>
      </c>
      <c r="BI172" s="16" cm="1">
        <f t="array" ref="BI172">(1+AD172)*(1+INDEX(fx_rets,$BA172,BI$7))-1</f>
        <v>6.2201865931208022E-2</v>
      </c>
      <c r="BJ172" s="16" cm="1">
        <f t="array" ref="BJ172">(1+AE172)*(1+INDEX(fx_rets,$BA172,BJ$7))-1</f>
        <v>3.6144751644803907E-2</v>
      </c>
      <c r="BK172" s="16" cm="1">
        <f t="array" ref="BK172">(1+AF172)*(1+INDEX(fx_rets,$BA172,BK$7))-1</f>
        <v>4.2918698855400006E-2</v>
      </c>
      <c r="BL172" s="16" cm="1">
        <f t="array" ref="BL172">(1+AG172)*(1+INDEX(fx_rets,$BA172,BL$7))-1</f>
        <v>4.9608047024730428E-2</v>
      </c>
      <c r="BM172" s="16" cm="1">
        <f t="array" ref="BM172">(1+AH172)*(1+INDEX(fx_rets,$BA172,BM$7))-1</f>
        <v>3.9222107334668577E-2</v>
      </c>
      <c r="BN172" s="16" cm="1">
        <f t="array" ref="BN172">(1+AI172)*(1+INDEX(fx_rets,$BA172,BN$7))-1</f>
        <v>4.3857255145396623E-2</v>
      </c>
      <c r="BO172" s="16" cm="1">
        <f t="array" ref="BO172">(1+AJ172)*(1+INDEX(fx_rets,$BA172,BO$7))-1</f>
        <v>4.9027202762074618E-2</v>
      </c>
      <c r="BP172" s="16" cm="1">
        <f t="array" ref="BP172">(1+AK172)*(1+INDEX(fx_rets,$BA172,BP$7))-1</f>
        <v>5.2177958200675612E-2</v>
      </c>
      <c r="BQ172" s="16" cm="1">
        <f t="array" ref="BQ172">(1+AL172)*(1+INDEX(fx_rets,$BA172,BQ$7))-1</f>
        <v>5.8442919889687639E-2</v>
      </c>
      <c r="BR172" s="16" cm="1">
        <f t="array" ref="BR172">(1+AM172)*(1+INDEX(fx_rets,$BA172,BR$7))-1</f>
        <v>-7.0335773038172622E-3</v>
      </c>
      <c r="BS172" s="16" cm="1">
        <f t="array" ref="BS172">(1+AN172)*(1+INDEX(fx_rets,$BA172,BS$7))-1</f>
        <v>2.9759737161671129E-2</v>
      </c>
      <c r="BT172" s="16" cm="1">
        <f t="array" ref="BT172">(1+AO172)*(1+INDEX(fx_rets,$BA172,BT$7))-1</f>
        <v>2.1283284289248749E-2</v>
      </c>
      <c r="BU172" s="16" cm="1">
        <f t="array" ref="BU172">(1+AP172)*(1+INDEX(fx_rets,$BA172,BU$7))-1</f>
        <v>6.0748187492427386E-2</v>
      </c>
      <c r="BV172" s="17">
        <v>163</v>
      </c>
      <c r="BW172" s="15">
        <f>SUMPRODUCT(base_fx_wts,AW172:AZ172)</f>
        <v>0</v>
      </c>
      <c r="BX172" s="17">
        <v>163</v>
      </c>
      <c r="BY172" s="16">
        <f>(1+BB172)/(1+$BW172)-1</f>
        <v>3.6183475806614851E-3</v>
      </c>
      <c r="BZ172" s="16">
        <f>(1+BC172)/(1+$BW172)-1</f>
        <v>7.8678029608965083E-3</v>
      </c>
      <c r="CA172" s="16">
        <f>(1+BD172)/(1+$BW172)-1</f>
        <v>1.2881666252128943E-2</v>
      </c>
      <c r="CB172" s="16">
        <f>(1+BE172)/(1+$BW172)-1</f>
        <v>5.6010775127703916E-3</v>
      </c>
      <c r="CC172" s="16">
        <f>(1+BF172)/(1+$BW172)-1</f>
        <v>7.5975990478853728E-3</v>
      </c>
      <c r="CD172" s="16">
        <f>(1+BG172)/(1+$BW172)-1</f>
        <v>5.0561391689693869E-2</v>
      </c>
      <c r="CE172" s="16">
        <f>(1+BH172)/(1+$BW172)-1</f>
        <v>5.5345985265253583E-2</v>
      </c>
      <c r="CF172" s="16">
        <f>(1+BI172)/(1+$BW172)-1</f>
        <v>6.2201865931208022E-2</v>
      </c>
      <c r="CG172" s="16">
        <f>(1+BJ172)/(1+$BW172)-1</f>
        <v>3.6144751644803907E-2</v>
      </c>
      <c r="CH172" s="16">
        <f>(1+BK172)/(1+$BW172)-1</f>
        <v>4.2918698855400006E-2</v>
      </c>
      <c r="CI172" s="16">
        <f>(1+BL172)/(1+$BW172)-1</f>
        <v>4.9608047024730428E-2</v>
      </c>
      <c r="CJ172" s="16">
        <f>(1+BM172)/(1+$BW172)-1</f>
        <v>3.9222107334668577E-2</v>
      </c>
      <c r="CK172" s="16">
        <f>(1+BN172)/(1+$BW172)-1</f>
        <v>4.3857255145396623E-2</v>
      </c>
      <c r="CL172" s="16">
        <f>(1+BO172)/(1+$BW172)-1</f>
        <v>4.9027202762074618E-2</v>
      </c>
      <c r="CM172" s="16">
        <f>(1+BP172)/(1+$BW172)-1</f>
        <v>5.2177958200675612E-2</v>
      </c>
      <c r="CN172" s="16">
        <f>(1+BQ172)/(1+$BW172)-1</f>
        <v>5.8442919889687639E-2</v>
      </c>
      <c r="CO172" s="16">
        <f>(1+BR172)/(1+$BW172)-1</f>
        <v>-7.0335773038172622E-3</v>
      </c>
      <c r="CP172" s="16">
        <f>(1+BS172)/(1+$BW172)-1</f>
        <v>2.9759737161671129E-2</v>
      </c>
      <c r="CQ172" s="16">
        <f>(1+BT172)/(1+$BW172)-1</f>
        <v>2.1283284289248749E-2</v>
      </c>
      <c r="CR172" s="16">
        <f>(1+BU172)/(1+$BW172)-1</f>
        <v>6.0748187492427386E-2</v>
      </c>
    </row>
    <row r="173" spans="1:96" x14ac:dyDescent="0.2">
      <c r="A173" s="17">
        <v>164</v>
      </c>
      <c r="B173" s="25">
        <v>247.78299999999999</v>
      </c>
      <c r="C173" s="25">
        <v>1344.752</v>
      </c>
      <c r="D173" s="25">
        <v>2230.4389999999999</v>
      </c>
      <c r="E173" s="25">
        <v>2066.3409999999999</v>
      </c>
      <c r="F173" s="25">
        <v>2696.4340000000002</v>
      </c>
      <c r="G173" s="25">
        <v>146.977</v>
      </c>
      <c r="H173" s="25">
        <v>362.84300000000002</v>
      </c>
      <c r="I173" s="25">
        <v>481.428</v>
      </c>
      <c r="J173" s="25">
        <v>122.184</v>
      </c>
      <c r="K173" s="25">
        <v>712.23199999999997</v>
      </c>
      <c r="L173" s="25">
        <v>869.90899999999999</v>
      </c>
      <c r="M173" s="25">
        <v>330.91300000000001</v>
      </c>
      <c r="N173" s="25">
        <v>380.88099999999997</v>
      </c>
      <c r="O173" s="25">
        <v>102.649</v>
      </c>
      <c r="P173" s="25">
        <v>191.71899999999999</v>
      </c>
      <c r="Q173" s="25">
        <v>252.03399999999999</v>
      </c>
      <c r="R173" s="25">
        <v>11269.58</v>
      </c>
      <c r="S173" s="25">
        <v>5366.59</v>
      </c>
      <c r="T173" s="25">
        <v>8772.3799999999992</v>
      </c>
      <c r="U173" s="25">
        <v>37965.1</v>
      </c>
      <c r="V173" s="17">
        <v>164</v>
      </c>
      <c r="W173" s="15">
        <f t="shared" si="89"/>
        <v>2.6179917130648711E-3</v>
      </c>
      <c r="X173" s="15">
        <f>C173/C172-1</f>
        <v>-2.1244940134980128E-3</v>
      </c>
      <c r="Y173" s="15">
        <f>D173/D172-1</f>
        <v>-5.9794389657804592E-3</v>
      </c>
      <c r="Z173" s="15">
        <f>E173/E172-1</f>
        <v>1.6772659208166285E-3</v>
      </c>
      <c r="AA173" s="15">
        <f>F173/F172-1</f>
        <v>1.8700297725982029E-3</v>
      </c>
      <c r="AB173" s="15">
        <f>G173/G172-1</f>
        <v>1.3967241708228162E-3</v>
      </c>
      <c r="AC173" s="15">
        <f>H173/H172-1</f>
        <v>-1.7635372147672967E-4</v>
      </c>
      <c r="AD173" s="15">
        <f>I173/I172-1</f>
        <v>-1.592713336485585E-3</v>
      </c>
      <c r="AE173" s="15">
        <f>J173/J172-1</f>
        <v>2.9386173723178199E-3</v>
      </c>
      <c r="AF173" s="15">
        <f>K173/K172-1</f>
        <v>-1.2592374461879441E-3</v>
      </c>
      <c r="AG173" s="15">
        <f>L173/L172-1</f>
        <v>-5.879637142393479E-3</v>
      </c>
      <c r="AH173" s="15">
        <f>M173/M172-1</f>
        <v>2.9307826129123526E-3</v>
      </c>
      <c r="AI173" s="15">
        <f>N173/N172-1</f>
        <v>2.7575267348778354E-4</v>
      </c>
      <c r="AJ173" s="15">
        <f>O173/O172-1</f>
        <v>3.4108406260346946E-4</v>
      </c>
      <c r="AK173" s="15">
        <f>P173/P172-1</f>
        <v>-7.661597156349842E-4</v>
      </c>
      <c r="AL173" s="15">
        <f>Q173/Q172-1</f>
        <v>-3.6764124539460097E-3</v>
      </c>
      <c r="AM173" s="15">
        <f>R173/R172-1</f>
        <v>6.2517383224799161E-2</v>
      </c>
      <c r="AN173" s="15">
        <f>S173/S172-1</f>
        <v>3.9992480940735042E-2</v>
      </c>
      <c r="AO173" s="15">
        <f>T173/T172-1</f>
        <v>3.267038264360167E-2</v>
      </c>
      <c r="AP173" s="15">
        <f>U173/U172-1</f>
        <v>5.325842035789341E-2</v>
      </c>
      <c r="AQ173" s="17">
        <v>164</v>
      </c>
      <c r="AR173" s="25">
        <v>1</v>
      </c>
      <c r="AS173" s="26">
        <v>0.88129999999999997</v>
      </c>
      <c r="AT173" s="26">
        <v>0.74299999999999999</v>
      </c>
      <c r="AU173" s="25">
        <v>144.02000000000001</v>
      </c>
      <c r="AV173" s="17">
        <v>164</v>
      </c>
      <c r="AW173" s="15">
        <f t="shared" si="90"/>
        <v>0</v>
      </c>
      <c r="AX173" s="15">
        <f t="shared" si="91"/>
        <v>1.5885623510722979E-3</v>
      </c>
      <c r="AY173" s="15">
        <f t="shared" si="92"/>
        <v>9.6904441453566914E-3</v>
      </c>
      <c r="AZ173" s="15">
        <f t="shared" si="93"/>
        <v>-6.5963060686017316E-3</v>
      </c>
      <c r="BA173" s="17">
        <v>164</v>
      </c>
      <c r="BB173" s="16" cm="1">
        <f t="array" ref="BB173">(1+W173)*(1+INDEX(fx_rets,$BA173,BB$7))-1</f>
        <v>2.6179917130648711E-3</v>
      </c>
      <c r="BC173" s="16" cm="1">
        <f t="array" ref="BC173">(1+X173)*(1+INDEX(fx_rets,$BA173,BC$7))-1</f>
        <v>-2.1244940134980128E-3</v>
      </c>
      <c r="BD173" s="16" cm="1">
        <f t="array" ref="BD173">(1+Y173)*(1+INDEX(fx_rets,$BA173,BD$7))-1</f>
        <v>-5.9794389657804592E-3</v>
      </c>
      <c r="BE173" s="16" cm="1">
        <f t="array" ref="BE173">(1+Z173)*(1+INDEX(fx_rets,$BA173,BE$7))-1</f>
        <v>1.6772659208166285E-3</v>
      </c>
      <c r="BF173" s="16" cm="1">
        <f t="array" ref="BF173">(1+AA173)*(1+INDEX(fx_rets,$BA173,BF$7))-1</f>
        <v>1.8700297725982029E-3</v>
      </c>
      <c r="BG173" s="16" cm="1">
        <f t="array" ref="BG173">(1+AB173)*(1+INDEX(fx_rets,$BA173,BG$7))-1</f>
        <v>2.9875053053276535E-3</v>
      </c>
      <c r="BH173" s="16" cm="1">
        <f t="array" ref="BH173">(1+AC173)*(1+INDEX(fx_rets,$BA173,BH$7))-1</f>
        <v>1.4119284807132537E-3</v>
      </c>
      <c r="BI173" s="16" cm="1">
        <f t="array" ref="BI173">(1+AD173)*(1+INDEX(fx_rets,$BA173,BI$7))-1</f>
        <v>-6.6811098556884829E-6</v>
      </c>
      <c r="BJ173" s="16" cm="1">
        <f t="array" ref="BJ173">(1+AE173)*(1+INDEX(fx_rets,$BA173,BJ$7))-1</f>
        <v>1.2657538025185433E-2</v>
      </c>
      <c r="BK173" s="16" cm="1">
        <f t="array" ref="BK173">(1+AF173)*(1+INDEX(fx_rets,$BA173,BK$7))-1</f>
        <v>8.4190041290306272E-3</v>
      </c>
      <c r="BL173" s="16" cm="1">
        <f t="array" ref="BL173">(1+AG173)*(1+INDEX(fx_rets,$BA173,BL$7))-1</f>
        <v>3.7538307076399047E-3</v>
      </c>
      <c r="BM173" s="16" cm="1">
        <f t="array" ref="BM173">(1+AH173)*(1+INDEX(fx_rets,$BA173,BM$7))-1</f>
        <v>1.264962734348174E-2</v>
      </c>
      <c r="BN173" s="16" cm="1">
        <f t="array" ref="BN173">(1+AI173)*(1+INDEX(fx_rets,$BA173,BN$7))-1</f>
        <v>9.9688689847248213E-3</v>
      </c>
      <c r="BO173" s="16" cm="1">
        <f t="array" ref="BO173">(1+AJ173)*(1+INDEX(fx_rets,$BA173,BO$7))-1</f>
        <v>-6.2574719008703372E-3</v>
      </c>
      <c r="BP173" s="16" cm="1">
        <f t="array" ref="BP173">(1+AK173)*(1+INDEX(fx_rets,$BA173,BP$7))-1</f>
        <v>-7.357411960254967E-3</v>
      </c>
      <c r="BQ173" s="16" cm="1">
        <f t="array" ref="BQ173">(1+AL173)*(1+INDEX(fx_rets,$BA173,BQ$7))-1</f>
        <v>-1.0248467780767045E-2</v>
      </c>
      <c r="BR173" s="16" cm="1">
        <f t="array" ref="BR173">(1+AM173)*(1+INDEX(fx_rets,$BA173,BR$7))-1</f>
        <v>6.2517383224799161E-2</v>
      </c>
      <c r="BS173" s="16" cm="1">
        <f t="array" ref="BS173">(1+AN173)*(1+INDEX(fx_rets,$BA173,BS$7))-1</f>
        <v>4.1644573841355781E-2</v>
      </c>
      <c r="BT173" s="16" cm="1">
        <f t="array" ref="BT173">(1+AO173)*(1+INDEX(fx_rets,$BA173,BT$7))-1</f>
        <v>4.267741730717356E-2</v>
      </c>
      <c r="BU173" s="16" cm="1">
        <f t="array" ref="BU173">(1+AP173)*(1+INDEX(fx_rets,$BA173,BU$7))-1</f>
        <v>4.6310805447880687E-2</v>
      </c>
      <c r="BV173" s="17">
        <v>164</v>
      </c>
      <c r="BW173" s="15">
        <f>SUMPRODUCT(base_fx_wts,AW173:AZ173)</f>
        <v>0</v>
      </c>
      <c r="BX173" s="17">
        <v>164</v>
      </c>
      <c r="BY173" s="16">
        <f>(1+BB173)/(1+$BW173)-1</f>
        <v>2.6179917130648711E-3</v>
      </c>
      <c r="BZ173" s="16">
        <f>(1+BC173)/(1+$BW173)-1</f>
        <v>-2.1244940134980128E-3</v>
      </c>
      <c r="CA173" s="16">
        <f>(1+BD173)/(1+$BW173)-1</f>
        <v>-5.9794389657804592E-3</v>
      </c>
      <c r="CB173" s="16">
        <f>(1+BE173)/(1+$BW173)-1</f>
        <v>1.6772659208166285E-3</v>
      </c>
      <c r="CC173" s="16">
        <f>(1+BF173)/(1+$BW173)-1</f>
        <v>1.8700297725982029E-3</v>
      </c>
      <c r="CD173" s="16">
        <f>(1+BG173)/(1+$BW173)-1</f>
        <v>2.9875053053276535E-3</v>
      </c>
      <c r="CE173" s="16">
        <f>(1+BH173)/(1+$BW173)-1</f>
        <v>1.4119284807132537E-3</v>
      </c>
      <c r="CF173" s="16">
        <f>(1+BI173)/(1+$BW173)-1</f>
        <v>-6.6811098556884829E-6</v>
      </c>
      <c r="CG173" s="16">
        <f>(1+BJ173)/(1+$BW173)-1</f>
        <v>1.2657538025185433E-2</v>
      </c>
      <c r="CH173" s="16">
        <f>(1+BK173)/(1+$BW173)-1</f>
        <v>8.4190041290306272E-3</v>
      </c>
      <c r="CI173" s="16">
        <f>(1+BL173)/(1+$BW173)-1</f>
        <v>3.7538307076399047E-3</v>
      </c>
      <c r="CJ173" s="16">
        <f>(1+BM173)/(1+$BW173)-1</f>
        <v>1.264962734348174E-2</v>
      </c>
      <c r="CK173" s="16">
        <f>(1+BN173)/(1+$BW173)-1</f>
        <v>9.9688689847248213E-3</v>
      </c>
      <c r="CL173" s="16">
        <f>(1+BO173)/(1+$BW173)-1</f>
        <v>-6.2574719008703372E-3</v>
      </c>
      <c r="CM173" s="16">
        <f>(1+BP173)/(1+$BW173)-1</f>
        <v>-7.357411960254967E-3</v>
      </c>
      <c r="CN173" s="16">
        <f>(1+BQ173)/(1+$BW173)-1</f>
        <v>-1.0248467780767045E-2</v>
      </c>
      <c r="CO173" s="16">
        <f>(1+BR173)/(1+$BW173)-1</f>
        <v>6.2517383224799161E-2</v>
      </c>
      <c r="CP173" s="16">
        <f>(1+BS173)/(1+$BW173)-1</f>
        <v>4.1644573841355781E-2</v>
      </c>
      <c r="CQ173" s="16">
        <f>(1+BT173)/(1+$BW173)-1</f>
        <v>4.267741730717356E-2</v>
      </c>
      <c r="CR173" s="16">
        <f>(1+BU173)/(1+$BW173)-1</f>
        <v>4.6310805447880687E-2</v>
      </c>
    </row>
    <row r="174" spans="1:96" x14ac:dyDescent="0.2">
      <c r="A174" s="17">
        <v>165</v>
      </c>
      <c r="B174" s="25">
        <v>248.696</v>
      </c>
      <c r="C174" s="25">
        <v>1352.8219999999999</v>
      </c>
      <c r="D174" s="25">
        <v>2251.8560000000002</v>
      </c>
      <c r="E174" s="25">
        <v>2081.453</v>
      </c>
      <c r="F174" s="25">
        <v>2727.99</v>
      </c>
      <c r="G174" s="25">
        <v>147.18600000000001</v>
      </c>
      <c r="H174" s="25">
        <v>362.95</v>
      </c>
      <c r="I174" s="25">
        <v>480.88099999999997</v>
      </c>
      <c r="J174" s="25">
        <v>122.608</v>
      </c>
      <c r="K174" s="25">
        <v>716.96900000000005</v>
      </c>
      <c r="L174" s="25">
        <v>879.26599999999996</v>
      </c>
      <c r="M174" s="25">
        <v>333.95600000000002</v>
      </c>
      <c r="N174" s="25">
        <v>386.54399999999998</v>
      </c>
      <c r="O174" s="25">
        <v>102.694</v>
      </c>
      <c r="P174" s="25">
        <v>191.95599999999999</v>
      </c>
      <c r="Q174" s="25">
        <v>252.56899999999999</v>
      </c>
      <c r="R174" s="25">
        <v>11838.46</v>
      </c>
      <c r="S174" s="25">
        <v>5303.24</v>
      </c>
      <c r="T174" s="25">
        <v>8760.9599999999991</v>
      </c>
      <c r="U174" s="25">
        <v>40487.39</v>
      </c>
      <c r="V174" s="17">
        <v>165</v>
      </c>
      <c r="W174" s="15">
        <f t="shared" si="89"/>
        <v>3.6846757041444356E-3</v>
      </c>
      <c r="X174" s="15">
        <f>C174/C173-1</f>
        <v>6.0011065237306482E-3</v>
      </c>
      <c r="Y174" s="15">
        <f>D174/D173-1</f>
        <v>9.6021455865864525E-3</v>
      </c>
      <c r="Z174" s="15">
        <f>E174/E173-1</f>
        <v>7.3134105164636143E-3</v>
      </c>
      <c r="AA174" s="15">
        <f>F174/F173-1</f>
        <v>1.1702863856485779E-2</v>
      </c>
      <c r="AB174" s="15">
        <f>G174/G173-1</f>
        <v>1.421991195901473E-3</v>
      </c>
      <c r="AC174" s="15">
        <f>H174/H173-1</f>
        <v>2.9489338363974937E-4</v>
      </c>
      <c r="AD174" s="15">
        <f>I174/I173-1</f>
        <v>-1.1362031290245156E-3</v>
      </c>
      <c r="AE174" s="15">
        <f>J174/J173-1</f>
        <v>3.4701761278073118E-3</v>
      </c>
      <c r="AF174" s="15">
        <f>K174/K173-1</f>
        <v>6.6509227330422416E-3</v>
      </c>
      <c r="AG174" s="15">
        <f>L174/L173-1</f>
        <v>1.0756297497784173E-2</v>
      </c>
      <c r="AH174" s="15">
        <f>M174/M173-1</f>
        <v>9.1957704895244685E-3</v>
      </c>
      <c r="AI174" s="15">
        <f>N174/N173-1</f>
        <v>1.4868160921652773E-2</v>
      </c>
      <c r="AJ174" s="15">
        <f>O174/O173-1</f>
        <v>4.3838712505728239E-4</v>
      </c>
      <c r="AK174" s="15">
        <f>P174/P173-1</f>
        <v>1.2361842070947038E-3</v>
      </c>
      <c r="AL174" s="15">
        <f>Q174/Q173-1</f>
        <v>2.1227294730075119E-3</v>
      </c>
      <c r="AM174" s="15">
        <f>R174/R173-1</f>
        <v>5.0479254772582305E-2</v>
      </c>
      <c r="AN174" s="15">
        <f>S174/S173-1</f>
        <v>-1.1804516462036507E-2</v>
      </c>
      <c r="AO174" s="15">
        <f>T174/T173-1</f>
        <v>-1.301813190947021E-3</v>
      </c>
      <c r="AP174" s="15">
        <f>U174/U173-1</f>
        <v>6.6437069835190821E-2</v>
      </c>
      <c r="AQ174" s="17">
        <v>165</v>
      </c>
      <c r="AR174" s="25">
        <v>1</v>
      </c>
      <c r="AS174" s="26">
        <v>0.84840000000000004</v>
      </c>
      <c r="AT174" s="26">
        <v>0.72819999999999996</v>
      </c>
      <c r="AU174" s="25">
        <v>144.03</v>
      </c>
      <c r="AV174" s="17">
        <v>165</v>
      </c>
      <c r="AW174" s="15">
        <f t="shared" si="90"/>
        <v>0</v>
      </c>
      <c r="AX174" s="15">
        <f t="shared" si="91"/>
        <v>3.8778877887788665E-2</v>
      </c>
      <c r="AY174" s="15">
        <f t="shared" si="92"/>
        <v>2.032408678934372E-2</v>
      </c>
      <c r="AZ174" s="15">
        <f t="shared" si="93"/>
        <v>-6.9429979865254232E-5</v>
      </c>
      <c r="BA174" s="17">
        <v>165</v>
      </c>
      <c r="BB174" s="16" cm="1">
        <f t="array" ref="BB174">(1+W174)*(1+INDEX(fx_rets,$BA174,BB$7))-1</f>
        <v>3.6846757041444356E-3</v>
      </c>
      <c r="BC174" s="16" cm="1">
        <f t="array" ref="BC174">(1+X174)*(1+INDEX(fx_rets,$BA174,BC$7))-1</f>
        <v>6.0011065237306482E-3</v>
      </c>
      <c r="BD174" s="16" cm="1">
        <f t="array" ref="BD174">(1+Y174)*(1+INDEX(fx_rets,$BA174,BD$7))-1</f>
        <v>9.6021455865864525E-3</v>
      </c>
      <c r="BE174" s="16" cm="1">
        <f t="array" ref="BE174">(1+Z174)*(1+INDEX(fx_rets,$BA174,BE$7))-1</f>
        <v>7.3134105164636143E-3</v>
      </c>
      <c r="BF174" s="16" cm="1">
        <f t="array" ref="BF174">(1+AA174)*(1+INDEX(fx_rets,$BA174,BF$7))-1</f>
        <v>1.1702863856485779E-2</v>
      </c>
      <c r="BG174" s="16" cm="1">
        <f t="array" ref="BG174">(1+AB174)*(1+INDEX(fx_rets,$BA174,BG$7))-1</f>
        <v>4.025601230663356E-2</v>
      </c>
      <c r="BH174" s="16" cm="1">
        <f t="array" ref="BH174">(1+AC174)*(1+INDEX(fx_rets,$BA174,BH$7))-1</f>
        <v>3.9085206905942416E-2</v>
      </c>
      <c r="BI174" s="16" cm="1">
        <f t="array" ref="BI174">(1+AD174)*(1+INDEX(fx_rets,$BA174,BI$7))-1</f>
        <v>3.7598614076367998E-2</v>
      </c>
      <c r="BJ174" s="16" cm="1">
        <f t="array" ref="BJ174">(1+AE174)*(1+INDEX(fx_rets,$BA174,BJ$7))-1</f>
        <v>2.3864791077946812E-2</v>
      </c>
      <c r="BK174" s="16" cm="1">
        <f t="array" ref="BK174">(1+AF174)*(1+INDEX(fx_rets,$BA174,BK$7))-1</f>
        <v>2.7110183453241454E-2</v>
      </c>
      <c r="BL174" s="16" cm="1">
        <f t="array" ref="BL174">(1+AG174)*(1+INDEX(fx_rets,$BA174,BL$7))-1</f>
        <v>3.1298996211004848E-2</v>
      </c>
      <c r="BM174" s="16" cm="1">
        <f t="array" ref="BM174">(1+AH174)*(1+INDEX(fx_rets,$BA174,BM$7))-1</f>
        <v>2.9706752916392132E-2</v>
      </c>
      <c r="BN174" s="16" cm="1">
        <f t="array" ref="BN174">(1+AI174)*(1+INDEX(fx_rets,$BA174,BN$7))-1</f>
        <v>3.5494429503966085E-2</v>
      </c>
      <c r="BO174" s="16" cm="1">
        <f t="array" ref="BO174">(1+AJ174)*(1+INDEX(fx_rets,$BA174,BO$7))-1</f>
        <v>3.6892670798271965E-4</v>
      </c>
      <c r="BP174" s="16" cm="1">
        <f t="array" ref="BP174">(1+AK174)*(1+INDEX(fx_rets,$BA174,BP$7))-1</f>
        <v>1.166668398984827E-3</v>
      </c>
      <c r="BQ174" s="16" cm="1">
        <f t="array" ref="BQ174">(1+AL174)*(1+INDEX(fx_rets,$BA174,BQ$7))-1</f>
        <v>2.053152112077683E-3</v>
      </c>
      <c r="BR174" s="16" cm="1">
        <f t="array" ref="BR174">(1+AM174)*(1+INDEX(fx_rets,$BA174,BR$7))-1</f>
        <v>5.0479254772582305E-2</v>
      </c>
      <c r="BS174" s="16" cm="1">
        <f t="array" ref="BS174">(1+AN174)*(1+INDEX(fx_rets,$BA174,BS$7))-1</f>
        <v>2.6516595523346398E-2</v>
      </c>
      <c r="BT174" s="16" cm="1">
        <f t="array" ref="BT174">(1+AO174)*(1+INDEX(fx_rets,$BA174,BT$7))-1</f>
        <v>1.8995815434120322E-2</v>
      </c>
      <c r="BU174" s="16" cm="1">
        <f t="array" ref="BU174">(1+AP174)*(1+INDEX(fx_rets,$BA174,BU$7))-1</f>
        <v>6.6363027130904584E-2</v>
      </c>
      <c r="BV174" s="17">
        <v>165</v>
      </c>
      <c r="BW174" s="15">
        <f>SUMPRODUCT(base_fx_wts,AW174:AZ174)</f>
        <v>0</v>
      </c>
      <c r="BX174" s="17">
        <v>165</v>
      </c>
      <c r="BY174" s="16">
        <f>(1+BB174)/(1+$BW174)-1</f>
        <v>3.6846757041444356E-3</v>
      </c>
      <c r="BZ174" s="16">
        <f>(1+BC174)/(1+$BW174)-1</f>
        <v>6.0011065237306482E-3</v>
      </c>
      <c r="CA174" s="16">
        <f>(1+BD174)/(1+$BW174)-1</f>
        <v>9.6021455865864525E-3</v>
      </c>
      <c r="CB174" s="16">
        <f>(1+BE174)/(1+$BW174)-1</f>
        <v>7.3134105164636143E-3</v>
      </c>
      <c r="CC174" s="16">
        <f>(1+BF174)/(1+$BW174)-1</f>
        <v>1.1702863856485779E-2</v>
      </c>
      <c r="CD174" s="16">
        <f>(1+BG174)/(1+$BW174)-1</f>
        <v>4.025601230663356E-2</v>
      </c>
      <c r="CE174" s="16">
        <f>(1+BH174)/(1+$BW174)-1</f>
        <v>3.9085206905942416E-2</v>
      </c>
      <c r="CF174" s="16">
        <f>(1+BI174)/(1+$BW174)-1</f>
        <v>3.7598614076367998E-2</v>
      </c>
      <c r="CG174" s="16">
        <f>(1+BJ174)/(1+$BW174)-1</f>
        <v>2.3864791077946812E-2</v>
      </c>
      <c r="CH174" s="16">
        <f>(1+BK174)/(1+$BW174)-1</f>
        <v>2.7110183453241454E-2</v>
      </c>
      <c r="CI174" s="16">
        <f>(1+BL174)/(1+$BW174)-1</f>
        <v>3.1298996211004848E-2</v>
      </c>
      <c r="CJ174" s="16">
        <f>(1+BM174)/(1+$BW174)-1</f>
        <v>2.9706752916392132E-2</v>
      </c>
      <c r="CK174" s="16">
        <f>(1+BN174)/(1+$BW174)-1</f>
        <v>3.5494429503966085E-2</v>
      </c>
      <c r="CL174" s="16">
        <f>(1+BO174)/(1+$BW174)-1</f>
        <v>3.6892670798271965E-4</v>
      </c>
      <c r="CM174" s="16">
        <f>(1+BP174)/(1+$BW174)-1</f>
        <v>1.166668398984827E-3</v>
      </c>
      <c r="CN174" s="16">
        <f>(1+BQ174)/(1+$BW174)-1</f>
        <v>2.053152112077683E-3</v>
      </c>
      <c r="CO174" s="16">
        <f>(1+BR174)/(1+$BW174)-1</f>
        <v>5.0479254772582305E-2</v>
      </c>
      <c r="CP174" s="16">
        <f>(1+BS174)/(1+$BW174)-1</f>
        <v>2.6516595523346398E-2</v>
      </c>
      <c r="CQ174" s="16">
        <f>(1+BT174)/(1+$BW174)-1</f>
        <v>1.8995815434120322E-2</v>
      </c>
      <c r="CR174" s="16">
        <f>(1+BU174)/(1+$BW174)-1</f>
        <v>6.6363027130904584E-2</v>
      </c>
    </row>
    <row r="175" spans="1:96" x14ac:dyDescent="0.2">
      <c r="A175" s="17">
        <v>166</v>
      </c>
      <c r="B175" s="25">
        <v>249.43700000000001</v>
      </c>
      <c r="C175" s="25">
        <v>1352.136</v>
      </c>
      <c r="D175" s="25">
        <v>2245.2330000000002</v>
      </c>
      <c r="E175" s="25">
        <v>2084.2719999999999</v>
      </c>
      <c r="F175" s="25">
        <v>2731.6089999999999</v>
      </c>
      <c r="G175" s="25">
        <v>147.381</v>
      </c>
      <c r="H175" s="25">
        <v>362.98599999999999</v>
      </c>
      <c r="I175" s="25">
        <v>480.30099999999999</v>
      </c>
      <c r="J175" s="25">
        <v>123.015</v>
      </c>
      <c r="K175" s="25">
        <v>718.64599999999996</v>
      </c>
      <c r="L175" s="25">
        <v>880.41700000000003</v>
      </c>
      <c r="M175" s="25">
        <v>335.673</v>
      </c>
      <c r="N175" s="25">
        <v>388.60599999999999</v>
      </c>
      <c r="O175" s="25">
        <v>102.709</v>
      </c>
      <c r="P175" s="25">
        <v>191.786</v>
      </c>
      <c r="Q175" s="25">
        <v>251.89500000000001</v>
      </c>
      <c r="R175" s="25">
        <v>12101.39</v>
      </c>
      <c r="S175" s="25">
        <v>5319.92</v>
      </c>
      <c r="T175" s="25">
        <v>9132.81</v>
      </c>
      <c r="U175" s="25">
        <v>41069.82</v>
      </c>
      <c r="V175" s="17">
        <v>166</v>
      </c>
      <c r="W175" s="15">
        <f t="shared" si="89"/>
        <v>2.9795412873550031E-3</v>
      </c>
      <c r="X175" s="15">
        <f>C175/C174-1</f>
        <v>-5.0708814611233333E-4</v>
      </c>
      <c r="Y175" s="15">
        <f>D175/D174-1</f>
        <v>-2.9411294505510277E-3</v>
      </c>
      <c r="Z175" s="15">
        <f>E175/E174-1</f>
        <v>1.354342375254225E-3</v>
      </c>
      <c r="AA175" s="15">
        <f>F175/F174-1</f>
        <v>1.3266177661941381E-3</v>
      </c>
      <c r="AB175" s="15">
        <f>G175/G174-1</f>
        <v>1.3248542660306839E-3</v>
      </c>
      <c r="AC175" s="15">
        <f>H175/H174-1</f>
        <v>9.9187215869989132E-5</v>
      </c>
      <c r="AD175" s="15">
        <f>I175/I174-1</f>
        <v>-1.2061196013150033E-3</v>
      </c>
      <c r="AE175" s="15">
        <f>J175/J174-1</f>
        <v>3.3195223802688911E-3</v>
      </c>
      <c r="AF175" s="15">
        <f>K175/K174-1</f>
        <v>2.3390132627769677E-3</v>
      </c>
      <c r="AG175" s="15">
        <f>L175/L174-1</f>
        <v>1.3090464091640719E-3</v>
      </c>
      <c r="AH175" s="15">
        <f>M175/M174-1</f>
        <v>5.1413958725101683E-3</v>
      </c>
      <c r="AI175" s="15">
        <f>N175/N174-1</f>
        <v>5.3344509292603259E-3</v>
      </c>
      <c r="AJ175" s="15">
        <f>O175/O174-1</f>
        <v>1.4606500866642946E-4</v>
      </c>
      <c r="AK175" s="15">
        <f>P175/P174-1</f>
        <v>-8.8561962116306958E-4</v>
      </c>
      <c r="AL175" s="15">
        <f>Q175/Q174-1</f>
        <v>-2.6685776955999163E-3</v>
      </c>
      <c r="AM175" s="15">
        <f>R175/R174-1</f>
        <v>2.2209814452217591E-2</v>
      </c>
      <c r="AN175" s="15">
        <f>S175/S174-1</f>
        <v>3.1452470565165314E-3</v>
      </c>
      <c r="AO175" s="15">
        <f>T175/T174-1</f>
        <v>4.2443978742055632E-2</v>
      </c>
      <c r="AP175" s="15">
        <f>U175/U174-1</f>
        <v>1.438546668481222E-2</v>
      </c>
      <c r="AQ175" s="17">
        <v>166</v>
      </c>
      <c r="AR175" s="25">
        <v>1</v>
      </c>
      <c r="AS175" s="26">
        <v>0.876</v>
      </c>
      <c r="AT175" s="26">
        <v>0.75719999999999998</v>
      </c>
      <c r="AU175" s="25">
        <v>150.75</v>
      </c>
      <c r="AV175" s="17">
        <v>166</v>
      </c>
      <c r="AW175" s="15">
        <f t="shared" si="90"/>
        <v>0</v>
      </c>
      <c r="AX175" s="15">
        <f t="shared" si="91"/>
        <v>-3.1506849315068419E-2</v>
      </c>
      <c r="AY175" s="15">
        <f t="shared" si="92"/>
        <v>-3.8298996302165933E-2</v>
      </c>
      <c r="AZ175" s="15">
        <f t="shared" si="93"/>
        <v>-4.457711442786072E-2</v>
      </c>
      <c r="BA175" s="17">
        <v>166</v>
      </c>
      <c r="BB175" s="16" cm="1">
        <f t="array" ref="BB175">(1+W175)*(1+INDEX(fx_rets,$BA175,BB$7))-1</f>
        <v>2.9795412873550031E-3</v>
      </c>
      <c r="BC175" s="16" cm="1">
        <f t="array" ref="BC175">(1+X175)*(1+INDEX(fx_rets,$BA175,BC$7))-1</f>
        <v>-5.0708814611233333E-4</v>
      </c>
      <c r="BD175" s="16" cm="1">
        <f t="array" ref="BD175">(1+Y175)*(1+INDEX(fx_rets,$BA175,BD$7))-1</f>
        <v>-2.9411294505510277E-3</v>
      </c>
      <c r="BE175" s="16" cm="1">
        <f t="array" ref="BE175">(1+Z175)*(1+INDEX(fx_rets,$BA175,BE$7))-1</f>
        <v>1.354342375254225E-3</v>
      </c>
      <c r="BF175" s="16" cm="1">
        <f t="array" ref="BF175">(1+AA175)*(1+INDEX(fx_rets,$BA175,BF$7))-1</f>
        <v>1.3266177661941381E-3</v>
      </c>
      <c r="BG175" s="16" cm="1">
        <f t="array" ref="BG175">(1+AB175)*(1+INDEX(fx_rets,$BA175,BG$7))-1</f>
        <v>-3.0223737032762044E-2</v>
      </c>
      <c r="BH175" s="16" cm="1">
        <f t="array" ref="BH175">(1+AC175)*(1+INDEX(fx_rets,$BA175,BH$7))-1</f>
        <v>-3.1410787175862875E-2</v>
      </c>
      <c r="BI175" s="16" cm="1">
        <f t="array" ref="BI175">(1+AD175)*(1+INDEX(fx_rets,$BA175,BI$7))-1</f>
        <v>-3.2674967887848849E-2</v>
      </c>
      <c r="BJ175" s="16" cm="1">
        <f t="array" ref="BJ175">(1+AE175)*(1+INDEX(fx_rets,$BA175,BJ$7))-1</f>
        <v>-3.5106608297263864E-2</v>
      </c>
      <c r="BK175" s="16" cm="1">
        <f t="array" ref="BK175">(1+AF175)*(1+INDEX(fx_rets,$BA175,BK$7))-1</f>
        <v>-3.60495648996908E-2</v>
      </c>
      <c r="BL175" s="16" cm="1">
        <f t="array" ref="BL175">(1+AG175)*(1+INDEX(fx_rets,$BA175,BL$7))-1</f>
        <v>-3.7040085056585847E-2</v>
      </c>
      <c r="BM175" s="16" cm="1">
        <f t="array" ref="BM175">(1+AH175)*(1+INDEX(fx_rets,$BA175,BM$7))-1</f>
        <v>-3.3354510731165021E-2</v>
      </c>
      <c r="BN175" s="16" cm="1">
        <f t="array" ref="BN175">(1+AI175)*(1+INDEX(fx_rets,$BA175,BN$7))-1</f>
        <v>-3.3168849489319419E-2</v>
      </c>
      <c r="BO175" s="16" cm="1">
        <f t="array" ref="BO175">(1+AJ175)*(1+INDEX(fx_rets,$BA175,BO$7))-1</f>
        <v>-4.4437560575799506E-2</v>
      </c>
      <c r="BP175" s="16" cm="1">
        <f t="array" ref="BP175">(1+AK175)*(1+INDEX(fx_rets,$BA175,BP$7))-1</f>
        <v>-4.5423255681831698E-2</v>
      </c>
      <c r="BQ175" s="16" cm="1">
        <f t="array" ref="BQ175">(1+AL175)*(1+INDEX(fx_rets,$BA175,BQ$7))-1</f>
        <v>-4.7126734630164258E-2</v>
      </c>
      <c r="BR175" s="16" cm="1">
        <f t="array" ref="BR175">(1+AM175)*(1+INDEX(fx_rets,$BA175,BR$7))-1</f>
        <v>2.2209814452217591E-2</v>
      </c>
      <c r="BS175" s="16" cm="1">
        <f t="array" ref="BS175">(1+AN175)*(1+INDEX(fx_rets,$BA175,BS$7))-1</f>
        <v>-2.8460699083620256E-2</v>
      </c>
      <c r="BT175" s="16" cm="1">
        <f t="array" ref="BT175">(1+AO175)*(1+INDEX(fx_rets,$BA175,BT$7))-1</f>
        <v>2.5194206549985498E-3</v>
      </c>
      <c r="BU175" s="16" cm="1">
        <f t="array" ref="BU175">(1+AP175)*(1+INDEX(fx_rets,$BA175,BU$7))-1</f>
        <v>-3.083291033755553E-2</v>
      </c>
      <c r="BV175" s="17">
        <v>166</v>
      </c>
      <c r="BW175" s="15">
        <f>SUMPRODUCT(base_fx_wts,AW175:AZ175)</f>
        <v>0</v>
      </c>
      <c r="BX175" s="17">
        <v>166</v>
      </c>
      <c r="BY175" s="16">
        <f>(1+BB175)/(1+$BW175)-1</f>
        <v>2.9795412873550031E-3</v>
      </c>
      <c r="BZ175" s="16">
        <f>(1+BC175)/(1+$BW175)-1</f>
        <v>-5.0708814611233333E-4</v>
      </c>
      <c r="CA175" s="16">
        <f>(1+BD175)/(1+$BW175)-1</f>
        <v>-2.9411294505510277E-3</v>
      </c>
      <c r="CB175" s="16">
        <f>(1+BE175)/(1+$BW175)-1</f>
        <v>1.354342375254225E-3</v>
      </c>
      <c r="CC175" s="16">
        <f>(1+BF175)/(1+$BW175)-1</f>
        <v>1.3266177661941381E-3</v>
      </c>
      <c r="CD175" s="16">
        <f>(1+BG175)/(1+$BW175)-1</f>
        <v>-3.0223737032762044E-2</v>
      </c>
      <c r="CE175" s="16">
        <f>(1+BH175)/(1+$BW175)-1</f>
        <v>-3.1410787175862875E-2</v>
      </c>
      <c r="CF175" s="16">
        <f>(1+BI175)/(1+$BW175)-1</f>
        <v>-3.2674967887848849E-2</v>
      </c>
      <c r="CG175" s="16">
        <f>(1+BJ175)/(1+$BW175)-1</f>
        <v>-3.5106608297263864E-2</v>
      </c>
      <c r="CH175" s="16">
        <f>(1+BK175)/(1+$BW175)-1</f>
        <v>-3.60495648996908E-2</v>
      </c>
      <c r="CI175" s="16">
        <f>(1+BL175)/(1+$BW175)-1</f>
        <v>-3.7040085056585847E-2</v>
      </c>
      <c r="CJ175" s="16">
        <f>(1+BM175)/(1+$BW175)-1</f>
        <v>-3.3354510731165021E-2</v>
      </c>
      <c r="CK175" s="16">
        <f>(1+BN175)/(1+$BW175)-1</f>
        <v>-3.3168849489319419E-2</v>
      </c>
      <c r="CL175" s="16">
        <f>(1+BO175)/(1+$BW175)-1</f>
        <v>-4.4437560575799506E-2</v>
      </c>
      <c r="CM175" s="16">
        <f>(1+BP175)/(1+$BW175)-1</f>
        <v>-4.5423255681831698E-2</v>
      </c>
      <c r="CN175" s="16">
        <f>(1+BQ175)/(1+$BW175)-1</f>
        <v>-4.7126734630164258E-2</v>
      </c>
      <c r="CO175" s="16">
        <f>(1+BR175)/(1+$BW175)-1</f>
        <v>2.2209814452217591E-2</v>
      </c>
      <c r="CP175" s="16">
        <f>(1+BS175)/(1+$BW175)-1</f>
        <v>-2.8460699083620256E-2</v>
      </c>
      <c r="CQ175" s="16">
        <f>(1+BT175)/(1+$BW175)-1</f>
        <v>2.5194206549985498E-3</v>
      </c>
      <c r="CR175" s="16">
        <f>(1+BU175)/(1+$BW175)-1</f>
        <v>-3.083291033755553E-2</v>
      </c>
    </row>
    <row r="176" spans="1:96" x14ac:dyDescent="0.2">
      <c r="A176" s="17">
        <v>167</v>
      </c>
      <c r="B176" s="25">
        <v>250.596</v>
      </c>
      <c r="C176" s="25">
        <v>1363.7660000000001</v>
      </c>
      <c r="D176" s="25">
        <v>2275.4569999999999</v>
      </c>
      <c r="E176" s="25">
        <v>2102.6999999999998</v>
      </c>
      <c r="F176" s="25">
        <v>2767.21</v>
      </c>
      <c r="G176" s="25">
        <v>147.59899999999999</v>
      </c>
      <c r="H176" s="25">
        <v>363.67</v>
      </c>
      <c r="I176" s="25">
        <v>481.67099999999999</v>
      </c>
      <c r="J176" s="25">
        <v>123.383</v>
      </c>
      <c r="K176" s="25">
        <v>719.62699999999995</v>
      </c>
      <c r="L176" s="25">
        <v>880.26400000000001</v>
      </c>
      <c r="M176" s="25">
        <v>336.52800000000002</v>
      </c>
      <c r="N176" s="25">
        <v>388.834</v>
      </c>
      <c r="O176" s="25">
        <v>102.748</v>
      </c>
      <c r="P176" s="25">
        <v>191.71700000000001</v>
      </c>
      <c r="Q176" s="25">
        <v>251.499</v>
      </c>
      <c r="R176" s="25">
        <v>12342.33</v>
      </c>
      <c r="S176" s="25">
        <v>5351.73</v>
      </c>
      <c r="T176" s="25">
        <v>9187.34</v>
      </c>
      <c r="U176" s="25">
        <v>42718.47</v>
      </c>
      <c r="V176" s="17">
        <v>167</v>
      </c>
      <c r="W176" s="15">
        <f t="shared" si="89"/>
        <v>4.6464638365599775E-3</v>
      </c>
      <c r="X176" s="15">
        <f>C176/C175-1</f>
        <v>8.6012057958668731E-3</v>
      </c>
      <c r="Y176" s="15">
        <f>D176/D175-1</f>
        <v>1.3461409127693891E-2</v>
      </c>
      <c r="Z176" s="15">
        <f>E176/E175-1</f>
        <v>8.8414563934073875E-3</v>
      </c>
      <c r="AA176" s="15">
        <f>F176/F175-1</f>
        <v>1.3032977999413609E-2</v>
      </c>
      <c r="AB176" s="15">
        <f>G176/G175-1</f>
        <v>1.4791594574605771E-3</v>
      </c>
      <c r="AC176" s="15">
        <f>H176/H175-1</f>
        <v>1.8843701960957748E-3</v>
      </c>
      <c r="AD176" s="15">
        <f>I176/I175-1</f>
        <v>2.8523779879701117E-3</v>
      </c>
      <c r="AE176" s="15">
        <f>J176/J175-1</f>
        <v>2.9915051010038773E-3</v>
      </c>
      <c r="AF176" s="15">
        <f>K176/K175-1</f>
        <v>1.3650670844893575E-3</v>
      </c>
      <c r="AG176" s="15">
        <f>L176/L175-1</f>
        <v>-1.7378128773071211E-4</v>
      </c>
      <c r="AH176" s="15">
        <f>M176/M175-1</f>
        <v>2.5471217524197787E-3</v>
      </c>
      <c r="AI176" s="15">
        <f>N176/N175-1</f>
        <v>5.8671250572550626E-4</v>
      </c>
      <c r="AJ176" s="15">
        <f>O176/O175-1</f>
        <v>3.7971355966859299E-4</v>
      </c>
      <c r="AK176" s="15">
        <f>P176/P175-1</f>
        <v>-3.5977600033365587E-4</v>
      </c>
      <c r="AL176" s="15">
        <f>Q176/Q175-1</f>
        <v>-1.572083606264596E-3</v>
      </c>
      <c r="AM176" s="15">
        <f>R176/R175-1</f>
        <v>1.9910109499817752E-2</v>
      </c>
      <c r="AN176" s="15">
        <f>S176/S175-1</f>
        <v>5.9794132242589892E-3</v>
      </c>
      <c r="AO176" s="15">
        <f>T176/T175-1</f>
        <v>5.9707800775445907E-3</v>
      </c>
      <c r="AP176" s="15">
        <f>U176/U175-1</f>
        <v>4.0142615672530413E-2</v>
      </c>
      <c r="AQ176" s="17">
        <v>167</v>
      </c>
      <c r="AR176" s="25">
        <v>1</v>
      </c>
      <c r="AS176" s="26">
        <v>0.85580000000000001</v>
      </c>
      <c r="AT176" s="26">
        <v>0.74050000000000005</v>
      </c>
      <c r="AU176" s="25">
        <v>147.05000000000001</v>
      </c>
      <c r="AV176" s="17">
        <v>167</v>
      </c>
      <c r="AW176" s="15">
        <f t="shared" si="90"/>
        <v>0</v>
      </c>
      <c r="AX176" s="15">
        <f t="shared" si="91"/>
        <v>2.3603645711614885E-2</v>
      </c>
      <c r="AY176" s="15">
        <f t="shared" si="92"/>
        <v>2.2552329507089741E-2</v>
      </c>
      <c r="AZ176" s="15">
        <f t="shared" si="93"/>
        <v>2.5161509690581285E-2</v>
      </c>
      <c r="BA176" s="17">
        <v>167</v>
      </c>
      <c r="BB176" s="16" cm="1">
        <f t="array" ref="BB176">(1+W176)*(1+INDEX(fx_rets,$BA176,BB$7))-1</f>
        <v>4.6464638365599775E-3</v>
      </c>
      <c r="BC176" s="16" cm="1">
        <f t="array" ref="BC176">(1+X176)*(1+INDEX(fx_rets,$BA176,BC$7))-1</f>
        <v>8.6012057958668731E-3</v>
      </c>
      <c r="BD176" s="16" cm="1">
        <f t="array" ref="BD176">(1+Y176)*(1+INDEX(fx_rets,$BA176,BD$7))-1</f>
        <v>1.3461409127693891E-2</v>
      </c>
      <c r="BE176" s="16" cm="1">
        <f t="array" ref="BE176">(1+Z176)*(1+INDEX(fx_rets,$BA176,BE$7))-1</f>
        <v>8.8414563934073875E-3</v>
      </c>
      <c r="BF176" s="16" cm="1">
        <f t="array" ref="BF176">(1+AA176)*(1+INDEX(fx_rets,$BA176,BF$7))-1</f>
        <v>1.3032977999413609E-2</v>
      </c>
      <c r="BG176" s="16" cm="1">
        <f t="array" ref="BG176">(1+AB176)*(1+INDEX(fx_rets,$BA176,BG$7))-1</f>
        <v>2.511771872486035E-2</v>
      </c>
      <c r="BH176" s="16" cm="1">
        <f t="array" ref="BH176">(1+AC176)*(1+INDEX(fx_rets,$BA176,BH$7))-1</f>
        <v>2.5532493914208754E-2</v>
      </c>
      <c r="BI176" s="16" cm="1">
        <f t="array" ref="BI176">(1+AD176)*(1+INDEX(fx_rets,$BA176,BI$7))-1</f>
        <v>2.6523350219048725E-2</v>
      </c>
      <c r="BJ176" s="16" cm="1">
        <f t="array" ref="BJ176">(1+AE176)*(1+INDEX(fx_rets,$BA176,BJ$7))-1</f>
        <v>2.5611300016853633E-2</v>
      </c>
      <c r="BK176" s="16" cm="1">
        <f t="array" ref="BK176">(1+AF176)*(1+INDEX(fx_rets,$BA176,BK$7))-1</f>
        <v>2.394818203426774E-2</v>
      </c>
      <c r="BL176" s="16" cm="1">
        <f t="array" ref="BL176">(1+AG176)*(1+INDEX(fx_rets,$BA176,BL$7))-1</f>
        <v>2.2374629046495897E-2</v>
      </c>
      <c r="BM176" s="16" cm="1">
        <f t="array" ref="BM176">(1+AH176)*(1+INDEX(fx_rets,$BA176,BM$7))-1</f>
        <v>2.5156894788564754E-2</v>
      </c>
      <c r="BN176" s="16" cm="1">
        <f t="array" ref="BN176">(1+AI176)*(1+INDEX(fx_rets,$BA176,BN$7))-1</f>
        <v>2.3152273746570362E-2</v>
      </c>
      <c r="BO176" s="16" cm="1">
        <f t="array" ref="BO176">(1+AJ176)*(1+INDEX(fx_rets,$BA176,BO$7))-1</f>
        <v>2.555077741666123E-2</v>
      </c>
      <c r="BP176" s="16" cm="1">
        <f t="array" ref="BP176">(1+AK176)*(1+INDEX(fx_rets,$BA176,BP$7))-1</f>
        <v>2.4792681182928877E-2</v>
      </c>
      <c r="BQ176" s="16" cm="1">
        <f t="array" ref="BQ176">(1+AL176)*(1+INDEX(fx_rets,$BA176,BQ$7))-1</f>
        <v>2.3549870087423264E-2</v>
      </c>
      <c r="BR176" s="16" cm="1">
        <f t="array" ref="BR176">(1+AM176)*(1+INDEX(fx_rets,$BA176,BR$7))-1</f>
        <v>1.9910109499817752E-2</v>
      </c>
      <c r="BS176" s="16" cm="1">
        <f t="array" ref="BS176">(1+AN176)*(1+INDEX(fx_rets,$BA176,BS$7))-1</f>
        <v>2.9724194887182698E-2</v>
      </c>
      <c r="BT176" s="16" cm="1">
        <f t="array" ref="BT176">(1+AO176)*(1+INDEX(fx_rets,$BA176,BT$7))-1</f>
        <v>2.8657764584357537E-2</v>
      </c>
      <c r="BU176" s="16" cm="1">
        <f t="array" ref="BU176">(1+AP176)*(1+INDEX(fx_rets,$BA176,BU$7))-1</f>
        <v>6.6314174176361318E-2</v>
      </c>
      <c r="BV176" s="17">
        <v>167</v>
      </c>
      <c r="BW176" s="15">
        <f>SUMPRODUCT(base_fx_wts,AW176:AZ176)</f>
        <v>0</v>
      </c>
      <c r="BX176" s="17">
        <v>167</v>
      </c>
      <c r="BY176" s="16">
        <f>(1+BB176)/(1+$BW176)-1</f>
        <v>4.6464638365599775E-3</v>
      </c>
      <c r="BZ176" s="16">
        <f>(1+BC176)/(1+$BW176)-1</f>
        <v>8.6012057958668731E-3</v>
      </c>
      <c r="CA176" s="16">
        <f>(1+BD176)/(1+$BW176)-1</f>
        <v>1.3461409127693891E-2</v>
      </c>
      <c r="CB176" s="16">
        <f>(1+BE176)/(1+$BW176)-1</f>
        <v>8.8414563934073875E-3</v>
      </c>
      <c r="CC176" s="16">
        <f>(1+BF176)/(1+$BW176)-1</f>
        <v>1.3032977999413609E-2</v>
      </c>
      <c r="CD176" s="16">
        <f>(1+BG176)/(1+$BW176)-1</f>
        <v>2.511771872486035E-2</v>
      </c>
      <c r="CE176" s="16">
        <f>(1+BH176)/(1+$BW176)-1</f>
        <v>2.5532493914208754E-2</v>
      </c>
      <c r="CF176" s="16">
        <f>(1+BI176)/(1+$BW176)-1</f>
        <v>2.6523350219048725E-2</v>
      </c>
      <c r="CG176" s="16">
        <f>(1+BJ176)/(1+$BW176)-1</f>
        <v>2.5611300016853633E-2</v>
      </c>
      <c r="CH176" s="16">
        <f>(1+BK176)/(1+$BW176)-1</f>
        <v>2.394818203426774E-2</v>
      </c>
      <c r="CI176" s="16">
        <f>(1+BL176)/(1+$BW176)-1</f>
        <v>2.2374629046495897E-2</v>
      </c>
      <c r="CJ176" s="16">
        <f>(1+BM176)/(1+$BW176)-1</f>
        <v>2.5156894788564754E-2</v>
      </c>
      <c r="CK176" s="16">
        <f>(1+BN176)/(1+$BW176)-1</f>
        <v>2.3152273746570362E-2</v>
      </c>
      <c r="CL176" s="16">
        <f>(1+BO176)/(1+$BW176)-1</f>
        <v>2.555077741666123E-2</v>
      </c>
      <c r="CM176" s="16">
        <f>(1+BP176)/(1+$BW176)-1</f>
        <v>2.4792681182928877E-2</v>
      </c>
      <c r="CN176" s="16">
        <f>(1+BQ176)/(1+$BW176)-1</f>
        <v>2.3549870087423264E-2</v>
      </c>
      <c r="CO176" s="16">
        <f>(1+BR176)/(1+$BW176)-1</f>
        <v>1.9910109499817752E-2</v>
      </c>
      <c r="CP176" s="16">
        <f>(1+BS176)/(1+$BW176)-1</f>
        <v>2.9724194887182698E-2</v>
      </c>
      <c r="CQ176" s="16">
        <f>(1+BT176)/(1+$BW176)-1</f>
        <v>2.8657764584357537E-2</v>
      </c>
      <c r="CR176" s="16">
        <f>(1+BU176)/(1+$BW176)-1</f>
        <v>6.6314174176361318E-2</v>
      </c>
    </row>
    <row r="177" spans="1:96" x14ac:dyDescent="0.2">
      <c r="A177" s="17">
        <v>168</v>
      </c>
      <c r="B177" s="25">
        <v>251.559</v>
      </c>
      <c r="C177" s="25">
        <v>1367.9349999999999</v>
      </c>
      <c r="D177" s="25">
        <v>2278.2220000000002</v>
      </c>
      <c r="E177" s="25">
        <v>2111.6489999999999</v>
      </c>
      <c r="F177" s="25">
        <v>2778.7359999999999</v>
      </c>
      <c r="G177" s="25">
        <v>147.78700000000001</v>
      </c>
      <c r="H177" s="25">
        <v>363.73099999999999</v>
      </c>
      <c r="I177" s="25">
        <v>481.31</v>
      </c>
      <c r="J177" s="25">
        <v>123.741</v>
      </c>
      <c r="K177" s="25">
        <v>721.27800000000002</v>
      </c>
      <c r="L177" s="25">
        <v>881.60199999999998</v>
      </c>
      <c r="M177" s="25">
        <v>338.10199999999998</v>
      </c>
      <c r="N177" s="25">
        <v>390.91199999999998</v>
      </c>
      <c r="O177" s="25">
        <v>102.782</v>
      </c>
      <c r="P177" s="25">
        <v>191.66499999999999</v>
      </c>
      <c r="Q177" s="25">
        <v>251.02199999999999</v>
      </c>
      <c r="R177" s="25">
        <v>12788.46</v>
      </c>
      <c r="S177" s="25">
        <v>5529.96</v>
      </c>
      <c r="T177" s="25">
        <v>9350.43</v>
      </c>
      <c r="U177" s="25">
        <v>44932.63</v>
      </c>
      <c r="V177" s="17">
        <v>168</v>
      </c>
      <c r="W177" s="15">
        <f t="shared" si="89"/>
        <v>3.8428386726043762E-3</v>
      </c>
      <c r="X177" s="15">
        <f>C177/C176-1</f>
        <v>3.056976050143323E-3</v>
      </c>
      <c r="Y177" s="15">
        <f>D177/D176-1</f>
        <v>1.2151405190254927E-3</v>
      </c>
      <c r="Z177" s="15">
        <f>E177/E176-1</f>
        <v>4.25595662719358E-3</v>
      </c>
      <c r="AA177" s="15">
        <f>F177/F176-1</f>
        <v>4.1652061101253857E-3</v>
      </c>
      <c r="AB177" s="15">
        <f>G177/G176-1</f>
        <v>1.2737213666760283E-3</v>
      </c>
      <c r="AC177" s="15">
        <f>H177/H176-1</f>
        <v>1.6773448456008921E-4</v>
      </c>
      <c r="AD177" s="15">
        <f>I177/I176-1</f>
        <v>-7.4947422618343307E-4</v>
      </c>
      <c r="AE177" s="15">
        <f>J177/J176-1</f>
        <v>2.9015342470195549E-3</v>
      </c>
      <c r="AF177" s="15">
        <f>K177/K176-1</f>
        <v>2.294244101458176E-3</v>
      </c>
      <c r="AG177" s="15">
        <f>L177/L176-1</f>
        <v>1.5199985458906884E-3</v>
      </c>
      <c r="AH177" s="15">
        <f>M177/M176-1</f>
        <v>4.6771739647220034E-3</v>
      </c>
      <c r="AI177" s="15">
        <f>N177/N176-1</f>
        <v>5.3441828646672018E-3</v>
      </c>
      <c r="AJ177" s="15">
        <f>O177/O176-1</f>
        <v>3.3090668431490222E-4</v>
      </c>
      <c r="AK177" s="15">
        <f>P177/P176-1</f>
        <v>-2.7123311965038255E-4</v>
      </c>
      <c r="AL177" s="15">
        <f>Q177/Q176-1</f>
        <v>-1.8966278195937658E-3</v>
      </c>
      <c r="AM177" s="15">
        <f>R177/R176-1</f>
        <v>3.6146335416408437E-2</v>
      </c>
      <c r="AN177" s="15">
        <f>S177/S176-1</f>
        <v>3.3303249603399365E-2</v>
      </c>
      <c r="AO177" s="15">
        <f>T177/T176-1</f>
        <v>1.7751601660545901E-2</v>
      </c>
      <c r="AP177" s="15">
        <f>U177/U176-1</f>
        <v>5.1831444337776977E-2</v>
      </c>
      <c r="AQ177" s="17">
        <v>168</v>
      </c>
      <c r="AR177" s="25">
        <v>1</v>
      </c>
      <c r="AS177" s="26">
        <v>0.85229999999999995</v>
      </c>
      <c r="AT177" s="26">
        <v>0.74370000000000003</v>
      </c>
      <c r="AU177" s="25">
        <v>147.9</v>
      </c>
      <c r="AV177" s="17">
        <v>168</v>
      </c>
      <c r="AW177" s="15">
        <f t="shared" si="90"/>
        <v>0</v>
      </c>
      <c r="AX177" s="15">
        <f t="shared" si="91"/>
        <v>4.1065352575384573E-3</v>
      </c>
      <c r="AY177" s="15">
        <f t="shared" si="92"/>
        <v>-4.3028102729595341E-3</v>
      </c>
      <c r="AZ177" s="15">
        <f t="shared" si="93"/>
        <v>-5.7471264367815467E-3</v>
      </c>
      <c r="BA177" s="17">
        <v>168</v>
      </c>
      <c r="BB177" s="16" cm="1">
        <f t="array" ref="BB177">(1+W177)*(1+INDEX(fx_rets,$BA177,BB$7))-1</f>
        <v>3.8428386726043762E-3</v>
      </c>
      <c r="BC177" s="16" cm="1">
        <f t="array" ref="BC177">(1+X177)*(1+INDEX(fx_rets,$BA177,BC$7))-1</f>
        <v>3.056976050143323E-3</v>
      </c>
      <c r="BD177" s="16" cm="1">
        <f t="array" ref="BD177">(1+Y177)*(1+INDEX(fx_rets,$BA177,BD$7))-1</f>
        <v>1.2151405190254927E-3</v>
      </c>
      <c r="BE177" s="16" cm="1">
        <f t="array" ref="BE177">(1+Z177)*(1+INDEX(fx_rets,$BA177,BE$7))-1</f>
        <v>4.25595662719358E-3</v>
      </c>
      <c r="BF177" s="16" cm="1">
        <f t="array" ref="BF177">(1+AA177)*(1+INDEX(fx_rets,$BA177,BF$7))-1</f>
        <v>4.1652061101253857E-3</v>
      </c>
      <c r="BG177" s="16" cm="1">
        <f t="array" ref="BG177">(1+AB177)*(1+INDEX(fx_rets,$BA177,BG$7))-1</f>
        <v>5.3854872059149184E-3</v>
      </c>
      <c r="BH177" s="16" cm="1">
        <f t="array" ref="BH177">(1+AC177)*(1+INDEX(fx_rets,$BA177,BH$7))-1</f>
        <v>4.2749585496733022E-3</v>
      </c>
      <c r="BI177" s="16" cm="1">
        <f t="array" ref="BI177">(1+AD177)*(1+INDEX(fx_rets,$BA177,BI$7))-1</f>
        <v>3.3539832890205901E-3</v>
      </c>
      <c r="BJ177" s="16" cm="1">
        <f t="array" ref="BJ177">(1+AE177)*(1+INDEX(fx_rets,$BA177,BJ$7))-1</f>
        <v>-1.4137607773053729E-3</v>
      </c>
      <c r="BK177" s="16" cm="1">
        <f t="array" ref="BK177">(1+AF177)*(1+INDEX(fx_rets,$BA177,BK$7))-1</f>
        <v>-2.0184378685897952E-3</v>
      </c>
      <c r="BL177" s="16" cm="1">
        <f t="array" ref="BL177">(1+AG177)*(1+INDEX(fx_rets,$BA177,BL$7))-1</f>
        <v>-2.7893519924270249E-3</v>
      </c>
      <c r="BM177" s="16" cm="1">
        <f t="array" ref="BM177">(1+AH177)*(1+INDEX(fx_rets,$BA177,BM$7))-1</f>
        <v>3.5423869957873499E-4</v>
      </c>
      <c r="BN177" s="16" cm="1">
        <f t="array" ref="BN177">(1+AI177)*(1+INDEX(fx_rets,$BA177,BN$7))-1</f>
        <v>1.0183775867769196E-3</v>
      </c>
      <c r="BO177" s="16" cm="1">
        <f t="array" ref="BO177">(1+AJ177)*(1+INDEX(fx_rets,$BA177,BO$7))-1</f>
        <v>-5.4181215150201911E-3</v>
      </c>
      <c r="BP177" s="16" cm="1">
        <f t="array" ref="BP177">(1+AK177)*(1+INDEX(fx_rets,$BA177,BP$7))-1</f>
        <v>-6.0168007453994532E-3</v>
      </c>
      <c r="BQ177" s="16" cm="1">
        <f t="array" ref="BQ177">(1+AL177)*(1+INDEX(fx_rets,$BA177,BQ$7))-1</f>
        <v>-7.6328540964926139E-3</v>
      </c>
      <c r="BR177" s="16" cm="1">
        <f t="array" ref="BR177">(1+AM177)*(1+INDEX(fx_rets,$BA177,BR$7))-1</f>
        <v>3.6146335416408437E-2</v>
      </c>
      <c r="BS177" s="16" cm="1">
        <f t="array" ref="BS177">(1+AN177)*(1+INDEX(fx_rets,$BA177,BS$7))-1</f>
        <v>3.7546545829624689E-2</v>
      </c>
      <c r="BT177" s="16" cm="1">
        <f t="array" ref="BT177">(1+AO177)*(1+INDEX(fx_rets,$BA177,BT$7))-1</f>
        <v>1.3372409613599867E-2</v>
      </c>
      <c r="BU177" s="16" cm="1">
        <f t="array" ref="BU177">(1+AP177)*(1+INDEX(fx_rets,$BA177,BU$7))-1</f>
        <v>4.578643603698529E-2</v>
      </c>
      <c r="BV177" s="17">
        <v>168</v>
      </c>
      <c r="BW177" s="15">
        <f>SUMPRODUCT(base_fx_wts,AW177:AZ177)</f>
        <v>0</v>
      </c>
      <c r="BX177" s="17">
        <v>168</v>
      </c>
      <c r="BY177" s="16">
        <f>(1+BB177)/(1+$BW177)-1</f>
        <v>3.8428386726043762E-3</v>
      </c>
      <c r="BZ177" s="16">
        <f>(1+BC177)/(1+$BW177)-1</f>
        <v>3.056976050143323E-3</v>
      </c>
      <c r="CA177" s="16">
        <f>(1+BD177)/(1+$BW177)-1</f>
        <v>1.2151405190254927E-3</v>
      </c>
      <c r="CB177" s="16">
        <f>(1+BE177)/(1+$BW177)-1</f>
        <v>4.25595662719358E-3</v>
      </c>
      <c r="CC177" s="16">
        <f>(1+BF177)/(1+$BW177)-1</f>
        <v>4.1652061101253857E-3</v>
      </c>
      <c r="CD177" s="16">
        <f>(1+BG177)/(1+$BW177)-1</f>
        <v>5.3854872059149184E-3</v>
      </c>
      <c r="CE177" s="16">
        <f>(1+BH177)/(1+$BW177)-1</f>
        <v>4.2749585496733022E-3</v>
      </c>
      <c r="CF177" s="16">
        <f>(1+BI177)/(1+$BW177)-1</f>
        <v>3.3539832890205901E-3</v>
      </c>
      <c r="CG177" s="16">
        <f>(1+BJ177)/(1+$BW177)-1</f>
        <v>-1.4137607773053729E-3</v>
      </c>
      <c r="CH177" s="16">
        <f>(1+BK177)/(1+$BW177)-1</f>
        <v>-2.0184378685897952E-3</v>
      </c>
      <c r="CI177" s="16">
        <f>(1+BL177)/(1+$BW177)-1</f>
        <v>-2.7893519924270249E-3</v>
      </c>
      <c r="CJ177" s="16">
        <f>(1+BM177)/(1+$BW177)-1</f>
        <v>3.5423869957873499E-4</v>
      </c>
      <c r="CK177" s="16">
        <f>(1+BN177)/(1+$BW177)-1</f>
        <v>1.0183775867769196E-3</v>
      </c>
      <c r="CL177" s="16">
        <f>(1+BO177)/(1+$BW177)-1</f>
        <v>-5.4181215150201911E-3</v>
      </c>
      <c r="CM177" s="16">
        <f>(1+BP177)/(1+$BW177)-1</f>
        <v>-6.0168007453994532E-3</v>
      </c>
      <c r="CN177" s="16">
        <f>(1+BQ177)/(1+$BW177)-1</f>
        <v>-7.6328540964926139E-3</v>
      </c>
      <c r="CO177" s="16">
        <f>(1+BR177)/(1+$BW177)-1</f>
        <v>3.6146335416408437E-2</v>
      </c>
      <c r="CP177" s="16">
        <f>(1+BS177)/(1+$BW177)-1</f>
        <v>3.7546545829624689E-2</v>
      </c>
      <c r="CQ177" s="16">
        <f>(1+BT177)/(1+$BW177)-1</f>
        <v>1.3372409613599867E-2</v>
      </c>
      <c r="CR177" s="16">
        <f>(1+BU177)/(1+$BW177)-1</f>
        <v>4.578643603698529E-2</v>
      </c>
    </row>
    <row r="178" spans="1:96" x14ac:dyDescent="0.2">
      <c r="A178" s="17">
        <v>169</v>
      </c>
      <c r="B178" s="25">
        <v>252.39599999999999</v>
      </c>
      <c r="C178" s="25">
        <v>1372.5260000000001</v>
      </c>
      <c r="D178" s="25">
        <v>2288.1149999999998</v>
      </c>
      <c r="E178" s="25">
        <v>2118.8989999999999</v>
      </c>
      <c r="F178" s="25">
        <v>2790.1750000000002</v>
      </c>
      <c r="G178" s="25">
        <v>148.07</v>
      </c>
      <c r="H178" s="25">
        <v>364.71800000000002</v>
      </c>
      <c r="I178" s="25">
        <v>483.553</v>
      </c>
      <c r="J178" s="25">
        <v>124.242</v>
      </c>
      <c r="K178" s="25">
        <v>726.52300000000002</v>
      </c>
      <c r="L178" s="25">
        <v>891.82600000000002</v>
      </c>
      <c r="M178" s="25">
        <v>340.70699999999999</v>
      </c>
      <c r="N178" s="25">
        <v>395.70699999999999</v>
      </c>
      <c r="O178" s="25">
        <v>102.86199999999999</v>
      </c>
      <c r="P178" s="25">
        <v>191.965</v>
      </c>
      <c r="Q178" s="25">
        <v>251.64500000000001</v>
      </c>
      <c r="R178" s="25">
        <v>13085.1</v>
      </c>
      <c r="S178" s="25">
        <v>5662.04</v>
      </c>
      <c r="T178" s="25">
        <v>9717.25</v>
      </c>
      <c r="U178" s="25">
        <v>52411.34</v>
      </c>
      <c r="V178" s="17">
        <v>169</v>
      </c>
      <c r="W178" s="15">
        <f t="shared" si="89"/>
        <v>3.3272512611355332E-3</v>
      </c>
      <c r="X178" s="15">
        <f>C178/C177-1</f>
        <v>3.3561536184103513E-3</v>
      </c>
      <c r="Y178" s="15">
        <f>D178/D177-1</f>
        <v>4.3424214145941775E-3</v>
      </c>
      <c r="Z178" s="15">
        <f>E178/E177-1</f>
        <v>3.43333574850746E-3</v>
      </c>
      <c r="AA178" s="15">
        <f>F178/F177-1</f>
        <v>4.1166199307887119E-3</v>
      </c>
      <c r="AB178" s="15">
        <f>G178/G177-1</f>
        <v>1.9149180915776221E-3</v>
      </c>
      <c r="AC178" s="15">
        <f>H178/H177-1</f>
        <v>2.7135438002261481E-3</v>
      </c>
      <c r="AD178" s="15">
        <f>I178/I177-1</f>
        <v>4.6601982090543892E-3</v>
      </c>
      <c r="AE178" s="15">
        <f>J178/J177-1</f>
        <v>4.048779305161565E-3</v>
      </c>
      <c r="AF178" s="15">
        <f>K178/K177-1</f>
        <v>7.2718147510391073E-3</v>
      </c>
      <c r="AG178" s="15">
        <f>L178/L177-1</f>
        <v>1.1597069879605515E-2</v>
      </c>
      <c r="AH178" s="15">
        <f>M178/M177-1</f>
        <v>7.7047754819552505E-3</v>
      </c>
      <c r="AI178" s="15">
        <f>N178/N177-1</f>
        <v>1.2266187786509564E-2</v>
      </c>
      <c r="AJ178" s="15">
        <f>O178/O177-1</f>
        <v>7.7834640306662095E-4</v>
      </c>
      <c r="AK178" s="15">
        <f>P178/P177-1</f>
        <v>1.5652310020086713E-3</v>
      </c>
      <c r="AL178" s="15">
        <f>Q178/Q177-1</f>
        <v>2.4818541801117089E-3</v>
      </c>
      <c r="AM178" s="15">
        <f>R178/R177-1</f>
        <v>2.3195912564921928E-2</v>
      </c>
      <c r="AN178" s="15">
        <f>S178/S177-1</f>
        <v>2.3884440393782125E-2</v>
      </c>
      <c r="AO178" s="15">
        <f>T178/T177-1</f>
        <v>3.9230281388128674E-2</v>
      </c>
      <c r="AP178" s="15">
        <f>U178/U177-1</f>
        <v>0.16644273882922045</v>
      </c>
      <c r="AQ178" s="17">
        <v>169</v>
      </c>
      <c r="AR178" s="25">
        <v>1</v>
      </c>
      <c r="AS178" s="26">
        <v>0.86680000000000001</v>
      </c>
      <c r="AT178" s="26">
        <v>0.76029999999999998</v>
      </c>
      <c r="AU178" s="25">
        <v>153.99</v>
      </c>
      <c r="AV178" s="17">
        <v>169</v>
      </c>
      <c r="AW178" s="15">
        <f t="shared" si="90"/>
        <v>0</v>
      </c>
      <c r="AX178" s="15">
        <f t="shared" si="91"/>
        <v>-1.6728195662205847E-2</v>
      </c>
      <c r="AY178" s="15">
        <f t="shared" si="92"/>
        <v>-2.1833486781533518E-2</v>
      </c>
      <c r="AZ178" s="15">
        <f t="shared" si="93"/>
        <v>-3.9548022598870025E-2</v>
      </c>
      <c r="BA178" s="17">
        <v>169</v>
      </c>
      <c r="BB178" s="16" cm="1">
        <f t="array" ref="BB178">(1+W178)*(1+INDEX(fx_rets,$BA178,BB$7))-1</f>
        <v>3.3272512611355332E-3</v>
      </c>
      <c r="BC178" s="16" cm="1">
        <f t="array" ref="BC178">(1+X178)*(1+INDEX(fx_rets,$BA178,BC$7))-1</f>
        <v>3.3561536184103513E-3</v>
      </c>
      <c r="BD178" s="16" cm="1">
        <f t="array" ref="BD178">(1+Y178)*(1+INDEX(fx_rets,$BA178,BD$7))-1</f>
        <v>4.3424214145941775E-3</v>
      </c>
      <c r="BE178" s="16" cm="1">
        <f t="array" ref="BE178">(1+Z178)*(1+INDEX(fx_rets,$BA178,BE$7))-1</f>
        <v>3.43333574850746E-3</v>
      </c>
      <c r="BF178" s="16" cm="1">
        <f t="array" ref="BF178">(1+AA178)*(1+INDEX(fx_rets,$BA178,BF$7))-1</f>
        <v>4.1166199307887119E-3</v>
      </c>
      <c r="BG178" s="16" cm="1">
        <f t="array" ref="BG178">(1+AB178)*(1+INDEX(fx_rets,$BA178,BG$7))-1</f>
        <v>-1.4845310695141278E-2</v>
      </c>
      <c r="BH178" s="16" cm="1">
        <f t="array" ref="BH178">(1+AC178)*(1+INDEX(fx_rets,$BA178,BH$7))-1</f>
        <v>-1.4060044553607876E-2</v>
      </c>
      <c r="BI178" s="16" cm="1">
        <f t="array" ref="BI178">(1+AD178)*(1+INDEX(fx_rets,$BA178,BI$7))-1</f>
        <v>-1.2145954160617145E-2</v>
      </c>
      <c r="BJ178" s="16" cm="1">
        <f t="array" ref="BJ178">(1+AE178)*(1+INDEX(fx_rets,$BA178,BJ$7))-1</f>
        <v>-1.7873106445812526E-2</v>
      </c>
      <c r="BK178" s="16" cm="1">
        <f t="array" ref="BK178">(1+AF178)*(1+INDEX(fx_rets,$BA178,BK$7))-1</f>
        <v>-1.4720441101738979E-2</v>
      </c>
      <c r="BL178" s="16" cm="1">
        <f t="array" ref="BL178">(1+AG178)*(1+INDEX(fx_rets,$BA178,BL$7))-1</f>
        <v>-1.0489621373848901E-2</v>
      </c>
      <c r="BM178" s="16" cm="1">
        <f t="array" ref="BM178">(1+AH178)*(1+INDEX(fx_rets,$BA178,BM$7))-1</f>
        <v>-1.4296933413218249E-2</v>
      </c>
      <c r="BN178" s="16" cm="1">
        <f t="array" ref="BN178">(1+AI178)*(1+INDEX(fx_rets,$BA178,BN$7))-1</f>
        <v>-9.8351126439205627E-3</v>
      </c>
      <c r="BO178" s="16" cm="1">
        <f t="array" ref="BO178">(1+AJ178)*(1+INDEX(fx_rets,$BA178,BO$7))-1</f>
        <v>-3.8800458256941672E-2</v>
      </c>
      <c r="BP178" s="16" cm="1">
        <f t="array" ref="BP178">(1+AK178)*(1+INDEX(fx_rets,$BA178,BP$7))-1</f>
        <v>-3.8044693387901285E-2</v>
      </c>
      <c r="BQ178" s="16" cm="1">
        <f t="array" ref="BQ178">(1+AL178)*(1+INDEX(fx_rets,$BA178,BQ$7))-1</f>
        <v>-3.7164320843960486E-2</v>
      </c>
      <c r="BR178" s="16" cm="1">
        <f t="array" ref="BR178">(1+AM178)*(1+INDEX(fx_rets,$BA178,BR$7))-1</f>
        <v>2.3195912564921928E-2</v>
      </c>
      <c r="BS178" s="16" cm="1">
        <f t="array" ref="BS178">(1+AN178)*(1+INDEX(fx_rets,$BA178,BS$7))-1</f>
        <v>6.756701139386756E-3</v>
      </c>
      <c r="BT178" s="16" cm="1">
        <f t="array" ref="BT178">(1+AO178)*(1+INDEX(fx_rets,$BA178,BT$7))-1</f>
        <v>1.6540260776471527E-2</v>
      </c>
      <c r="BU178" s="16" cm="1">
        <f t="array" ref="BU178">(1+AP178)*(1+INDEX(fx_rets,$BA178,BU$7))-1</f>
        <v>0.12031223503371469</v>
      </c>
      <c r="BV178" s="17">
        <v>169</v>
      </c>
      <c r="BW178" s="15">
        <f>SUMPRODUCT(base_fx_wts,AW178:AZ178)</f>
        <v>0</v>
      </c>
      <c r="BX178" s="17">
        <v>169</v>
      </c>
      <c r="BY178" s="16">
        <f>(1+BB178)/(1+$BW178)-1</f>
        <v>3.3272512611355332E-3</v>
      </c>
      <c r="BZ178" s="16">
        <f>(1+BC178)/(1+$BW178)-1</f>
        <v>3.3561536184103513E-3</v>
      </c>
      <c r="CA178" s="16">
        <f>(1+BD178)/(1+$BW178)-1</f>
        <v>4.3424214145941775E-3</v>
      </c>
      <c r="CB178" s="16">
        <f>(1+BE178)/(1+$BW178)-1</f>
        <v>3.43333574850746E-3</v>
      </c>
      <c r="CC178" s="16">
        <f>(1+BF178)/(1+$BW178)-1</f>
        <v>4.1166199307887119E-3</v>
      </c>
      <c r="CD178" s="16">
        <f>(1+BG178)/(1+$BW178)-1</f>
        <v>-1.4845310695141278E-2</v>
      </c>
      <c r="CE178" s="16">
        <f>(1+BH178)/(1+$BW178)-1</f>
        <v>-1.4060044553607876E-2</v>
      </c>
      <c r="CF178" s="16">
        <f>(1+BI178)/(1+$BW178)-1</f>
        <v>-1.2145954160617145E-2</v>
      </c>
      <c r="CG178" s="16">
        <f>(1+BJ178)/(1+$BW178)-1</f>
        <v>-1.7873106445812526E-2</v>
      </c>
      <c r="CH178" s="16">
        <f>(1+BK178)/(1+$BW178)-1</f>
        <v>-1.4720441101738979E-2</v>
      </c>
      <c r="CI178" s="16">
        <f>(1+BL178)/(1+$BW178)-1</f>
        <v>-1.0489621373848901E-2</v>
      </c>
      <c r="CJ178" s="16">
        <f>(1+BM178)/(1+$BW178)-1</f>
        <v>-1.4296933413218249E-2</v>
      </c>
      <c r="CK178" s="16">
        <f>(1+BN178)/(1+$BW178)-1</f>
        <v>-9.8351126439205627E-3</v>
      </c>
      <c r="CL178" s="16">
        <f>(1+BO178)/(1+$BW178)-1</f>
        <v>-3.8800458256941672E-2</v>
      </c>
      <c r="CM178" s="16">
        <f>(1+BP178)/(1+$BW178)-1</f>
        <v>-3.8044693387901285E-2</v>
      </c>
      <c r="CN178" s="16">
        <f>(1+BQ178)/(1+$BW178)-1</f>
        <v>-3.7164320843960486E-2</v>
      </c>
      <c r="CO178" s="16">
        <f>(1+BR178)/(1+$BW178)-1</f>
        <v>2.3195912564921928E-2</v>
      </c>
      <c r="CP178" s="16">
        <f>(1+BS178)/(1+$BW178)-1</f>
        <v>6.756701139386756E-3</v>
      </c>
      <c r="CQ178" s="16">
        <f>(1+BT178)/(1+$BW178)-1</f>
        <v>1.6540260776471527E-2</v>
      </c>
      <c r="CR178" s="16">
        <f>(1+BU178)/(1+$BW178)-1</f>
        <v>0.12031223503371469</v>
      </c>
    </row>
    <row r="179" spans="1:96" x14ac:dyDescent="0.2">
      <c r="A179" s="17">
        <v>170</v>
      </c>
      <c r="B179" s="25">
        <v>253.21899999999999</v>
      </c>
      <c r="C179" s="25">
        <v>1378.8150000000001</v>
      </c>
      <c r="D179" s="25">
        <v>2303.6689999999999</v>
      </c>
      <c r="E179" s="25">
        <v>2128.8710000000001</v>
      </c>
      <c r="F179" s="25">
        <v>2807.58</v>
      </c>
      <c r="G179" s="25">
        <v>148.26900000000001</v>
      </c>
      <c r="H179" s="25">
        <v>364.92500000000001</v>
      </c>
      <c r="I179" s="25">
        <v>483.25299999999999</v>
      </c>
      <c r="J179" s="25">
        <v>124.56100000000001</v>
      </c>
      <c r="K179" s="25">
        <v>728.85500000000002</v>
      </c>
      <c r="L179" s="25">
        <v>894.27</v>
      </c>
      <c r="M179" s="25">
        <v>341.91500000000002</v>
      </c>
      <c r="N179" s="25">
        <v>396.745</v>
      </c>
      <c r="O179" s="25">
        <v>102.9</v>
      </c>
      <c r="P179" s="25">
        <v>191.92</v>
      </c>
      <c r="Q179" s="25">
        <v>251.012</v>
      </c>
      <c r="R179" s="25">
        <v>13112.65</v>
      </c>
      <c r="S179" s="25">
        <v>5668.17</v>
      </c>
      <c r="T179" s="25">
        <v>9720.51</v>
      </c>
      <c r="U179" s="25">
        <v>50253.91</v>
      </c>
      <c r="V179" s="17">
        <v>170</v>
      </c>
      <c r="W179" s="15">
        <f t="shared" si="89"/>
        <v>3.2607489817588764E-3</v>
      </c>
      <c r="X179" s="15">
        <f>C179/C178-1</f>
        <v>4.5820625620207611E-3</v>
      </c>
      <c r="Y179" s="15">
        <f>D179/D178-1</f>
        <v>6.7977352536914282E-3</v>
      </c>
      <c r="Z179" s="15">
        <f>E179/E178-1</f>
        <v>4.7062177102354941E-3</v>
      </c>
      <c r="AA179" s="15">
        <f>F179/F178-1</f>
        <v>6.237959984588759E-3</v>
      </c>
      <c r="AB179" s="15">
        <f>G179/G178-1</f>
        <v>1.3439589383401618E-3</v>
      </c>
      <c r="AC179" s="15">
        <f>H179/H178-1</f>
        <v>5.6756178746319996E-4</v>
      </c>
      <c r="AD179" s="15">
        <f>I179/I178-1</f>
        <v>-6.2040769057380984E-4</v>
      </c>
      <c r="AE179" s="15">
        <f>J179/J178-1</f>
        <v>2.5675697429210498E-3</v>
      </c>
      <c r="AF179" s="15">
        <f>K179/K178-1</f>
        <v>3.2098089117618134E-3</v>
      </c>
      <c r="AG179" s="15">
        <f>L179/L178-1</f>
        <v>2.740444884988813E-3</v>
      </c>
      <c r="AH179" s="15">
        <f>M179/M178-1</f>
        <v>3.5455684796614761E-3</v>
      </c>
      <c r="AI179" s="15">
        <f>N179/N178-1</f>
        <v>2.6231529894593653E-3</v>
      </c>
      <c r="AJ179" s="15">
        <f>O179/O178-1</f>
        <v>3.6942699928066425E-4</v>
      </c>
      <c r="AK179" s="15">
        <f>P179/P178-1</f>
        <v>-2.3441773239918362E-4</v>
      </c>
      <c r="AL179" s="15">
        <f>Q179/Q178-1</f>
        <v>-2.5154483498579516E-3</v>
      </c>
      <c r="AM179" s="15">
        <f>R179/R178-1</f>
        <v>2.1054481815194759E-3</v>
      </c>
      <c r="AN179" s="15">
        <f>S179/S178-1</f>
        <v>1.0826486566679616E-3</v>
      </c>
      <c r="AO179" s="15">
        <f>T179/T178-1</f>
        <v>3.3548586276976877E-4</v>
      </c>
      <c r="AP179" s="15">
        <f>U179/U178-1</f>
        <v>-4.1163419977432225E-2</v>
      </c>
      <c r="AQ179" s="17">
        <v>170</v>
      </c>
      <c r="AR179" s="25">
        <v>1</v>
      </c>
      <c r="AS179" s="26">
        <v>0.86219999999999997</v>
      </c>
      <c r="AT179" s="26">
        <v>0.75560000000000005</v>
      </c>
      <c r="AU179" s="25">
        <v>156.18</v>
      </c>
      <c r="AV179" s="17">
        <v>170</v>
      </c>
      <c r="AW179" s="15">
        <f t="shared" si="90"/>
        <v>0</v>
      </c>
      <c r="AX179" s="15">
        <f t="shared" si="91"/>
        <v>5.3351890512642886E-3</v>
      </c>
      <c r="AY179" s="15">
        <f t="shared" si="92"/>
        <v>6.2202223398621914E-3</v>
      </c>
      <c r="AZ179" s="15">
        <f t="shared" si="93"/>
        <v>-1.4022281982328022E-2</v>
      </c>
      <c r="BA179" s="17">
        <v>170</v>
      </c>
      <c r="BB179" s="16" cm="1">
        <f t="array" ref="BB179">(1+W179)*(1+INDEX(fx_rets,$BA179,BB$7))-1</f>
        <v>3.2607489817588764E-3</v>
      </c>
      <c r="BC179" s="16" cm="1">
        <f t="array" ref="BC179">(1+X179)*(1+INDEX(fx_rets,$BA179,BC$7))-1</f>
        <v>4.5820625620207611E-3</v>
      </c>
      <c r="BD179" s="16" cm="1">
        <f t="array" ref="BD179">(1+Y179)*(1+INDEX(fx_rets,$BA179,BD$7))-1</f>
        <v>6.7977352536914282E-3</v>
      </c>
      <c r="BE179" s="16" cm="1">
        <f t="array" ref="BE179">(1+Z179)*(1+INDEX(fx_rets,$BA179,BE$7))-1</f>
        <v>4.7062177102354941E-3</v>
      </c>
      <c r="BF179" s="16" cm="1">
        <f t="array" ref="BF179">(1+AA179)*(1+INDEX(fx_rets,$BA179,BF$7))-1</f>
        <v>6.237959984588759E-3</v>
      </c>
      <c r="BG179" s="16" cm="1">
        <f t="array" ref="BG179">(1+AB179)*(1+INDEX(fx_rets,$BA179,BG$7))-1</f>
        <v>6.686318264617741E-3</v>
      </c>
      <c r="BH179" s="16" cm="1">
        <f t="array" ref="BH179">(1+AC179)*(1+INDEX(fx_rets,$BA179,BH$7))-1</f>
        <v>5.9057788881617945E-3</v>
      </c>
      <c r="BI179" s="16" cm="1">
        <f t="array" ref="BI179">(1+AD179)*(1+INDEX(fx_rets,$BA179,BI$7))-1</f>
        <v>4.7114713683724663E-3</v>
      </c>
      <c r="BJ179" s="16" cm="1">
        <f t="array" ref="BJ179">(1+AE179)*(1+INDEX(fx_rets,$BA179,BJ$7))-1</f>
        <v>8.8037629374573267E-3</v>
      </c>
      <c r="BK179" s="16" cm="1">
        <f t="array" ref="BK179">(1+AF179)*(1+INDEX(fx_rets,$BA179,BK$7))-1</f>
        <v>9.4499969767236625E-3</v>
      </c>
      <c r="BL179" s="16" cm="1">
        <f t="array" ref="BL179">(1+AG179)*(1+INDEX(fx_rets,$BA179,BL$7))-1</f>
        <v>8.9777134013457882E-3</v>
      </c>
      <c r="BM179" s="16" cm="1">
        <f t="array" ref="BM179">(1+AH179)*(1+INDEX(fx_rets,$BA179,BM$7))-1</f>
        <v>9.787845043788268E-3</v>
      </c>
      <c r="BN179" s="16" cm="1">
        <f t="array" ref="BN179">(1+AI179)*(1+INDEX(fx_rets,$BA179,BN$7))-1</f>
        <v>8.8596919241474836E-3</v>
      </c>
      <c r="BO179" s="16" cm="1">
        <f t="array" ref="BO179">(1+AJ179)*(1+INDEX(fx_rets,$BA179,BO$7))-1</f>
        <v>-1.3658035192603113E-2</v>
      </c>
      <c r="BP179" s="16" cm="1">
        <f t="array" ref="BP179">(1+AK179)*(1+INDEX(fx_rets,$BA179,BP$7))-1</f>
        <v>-1.4253412643181806E-2</v>
      </c>
      <c r="BQ179" s="16" cm="1">
        <f t="array" ref="BQ179">(1+AL179)*(1+INDEX(fx_rets,$BA179,BQ$7))-1</f>
        <v>-1.6502458006112275E-2</v>
      </c>
      <c r="BR179" s="16" cm="1">
        <f t="array" ref="BR179">(1+AM179)*(1+INDEX(fx_rets,$BA179,BR$7))-1</f>
        <v>2.1054481815194759E-3</v>
      </c>
      <c r="BS179" s="16" cm="1">
        <f t="array" ref="BS179">(1+AN179)*(1+INDEX(fx_rets,$BA179,BS$7))-1</f>
        <v>6.4236138431916778E-3</v>
      </c>
      <c r="BT179" s="16" cm="1">
        <f t="array" ref="BT179">(1+AO179)*(1+INDEX(fx_rets,$BA179,BT$7))-1</f>
        <v>6.5577949992903228E-3</v>
      </c>
      <c r="BU179" s="16" cm="1">
        <f t="array" ref="BU179">(1+AP179)*(1+INDEX(fx_rets,$BA179,BU$7))-1</f>
        <v>-5.4608496877479706E-2</v>
      </c>
      <c r="BV179" s="17">
        <v>170</v>
      </c>
      <c r="BW179" s="15">
        <f>SUMPRODUCT(base_fx_wts,AW179:AZ179)</f>
        <v>0</v>
      </c>
      <c r="BX179" s="17">
        <v>170</v>
      </c>
      <c r="BY179" s="16">
        <f>(1+BB179)/(1+$BW179)-1</f>
        <v>3.2607489817588764E-3</v>
      </c>
      <c r="BZ179" s="16">
        <f>(1+BC179)/(1+$BW179)-1</f>
        <v>4.5820625620207611E-3</v>
      </c>
      <c r="CA179" s="16">
        <f>(1+BD179)/(1+$BW179)-1</f>
        <v>6.7977352536914282E-3</v>
      </c>
      <c r="CB179" s="16">
        <f>(1+BE179)/(1+$BW179)-1</f>
        <v>4.7062177102354941E-3</v>
      </c>
      <c r="CC179" s="16">
        <f>(1+BF179)/(1+$BW179)-1</f>
        <v>6.237959984588759E-3</v>
      </c>
      <c r="CD179" s="16">
        <f>(1+BG179)/(1+$BW179)-1</f>
        <v>6.686318264617741E-3</v>
      </c>
      <c r="CE179" s="16">
        <f>(1+BH179)/(1+$BW179)-1</f>
        <v>5.9057788881617945E-3</v>
      </c>
      <c r="CF179" s="16">
        <f>(1+BI179)/(1+$BW179)-1</f>
        <v>4.7114713683724663E-3</v>
      </c>
      <c r="CG179" s="16">
        <f>(1+BJ179)/(1+$BW179)-1</f>
        <v>8.8037629374573267E-3</v>
      </c>
      <c r="CH179" s="16">
        <f>(1+BK179)/(1+$BW179)-1</f>
        <v>9.4499969767236625E-3</v>
      </c>
      <c r="CI179" s="16">
        <f>(1+BL179)/(1+$BW179)-1</f>
        <v>8.9777134013457882E-3</v>
      </c>
      <c r="CJ179" s="16">
        <f>(1+BM179)/(1+$BW179)-1</f>
        <v>9.787845043788268E-3</v>
      </c>
      <c r="CK179" s="16">
        <f>(1+BN179)/(1+$BW179)-1</f>
        <v>8.8596919241474836E-3</v>
      </c>
      <c r="CL179" s="16">
        <f>(1+BO179)/(1+$BW179)-1</f>
        <v>-1.3658035192603113E-2</v>
      </c>
      <c r="CM179" s="16">
        <f>(1+BP179)/(1+$BW179)-1</f>
        <v>-1.4253412643181806E-2</v>
      </c>
      <c r="CN179" s="16">
        <f>(1+BQ179)/(1+$BW179)-1</f>
        <v>-1.6502458006112275E-2</v>
      </c>
      <c r="CO179" s="16">
        <f>(1+BR179)/(1+$BW179)-1</f>
        <v>2.1054481815194759E-3</v>
      </c>
      <c r="CP179" s="16">
        <f>(1+BS179)/(1+$BW179)-1</f>
        <v>6.4236138431916778E-3</v>
      </c>
      <c r="CQ179" s="16">
        <f>(1+BT179)/(1+$BW179)-1</f>
        <v>6.5577949992903228E-3</v>
      </c>
      <c r="CR179" s="16">
        <f>(1+BU179)/(1+$BW179)-1</f>
        <v>-5.4608496877479706E-2</v>
      </c>
    </row>
    <row r="180" spans="1:96" x14ac:dyDescent="0.2">
      <c r="A180" s="17">
        <v>171</v>
      </c>
      <c r="B180" s="25">
        <v>254.17699999999999</v>
      </c>
      <c r="C180" s="25">
        <v>1383.2070000000001</v>
      </c>
      <c r="D180" s="25">
        <v>2303.4940000000001</v>
      </c>
      <c r="E180" s="25">
        <v>2137.1080000000002</v>
      </c>
      <c r="F180" s="25">
        <v>2813.1460000000002</v>
      </c>
      <c r="G180" s="25">
        <v>148.471</v>
      </c>
      <c r="H180" s="25">
        <v>364.93299999999999</v>
      </c>
      <c r="I180" s="25">
        <v>481.47800000000001</v>
      </c>
      <c r="J180" s="25">
        <v>125.027</v>
      </c>
      <c r="K180" s="25">
        <v>730.96699999999998</v>
      </c>
      <c r="L180" s="25">
        <v>895.77499999999998</v>
      </c>
      <c r="M180" s="25">
        <v>343.399</v>
      </c>
      <c r="N180" s="25">
        <v>398.483</v>
      </c>
      <c r="O180" s="25">
        <v>102.90900000000001</v>
      </c>
      <c r="P180" s="25">
        <v>191.58199999999999</v>
      </c>
      <c r="Q180" s="25">
        <v>249.31</v>
      </c>
      <c r="R180" s="25">
        <v>13116.21</v>
      </c>
      <c r="S180" s="25">
        <v>5791.41</v>
      </c>
      <c r="T180" s="25">
        <v>9931.3799999999992</v>
      </c>
      <c r="U180" s="25">
        <v>50339.48</v>
      </c>
      <c r="V180" s="17">
        <v>171</v>
      </c>
      <c r="W180" s="15">
        <f t="shared" si="89"/>
        <v>3.7832864042588454E-3</v>
      </c>
      <c r="X180" s="15">
        <f>C180/C179-1</f>
        <v>3.1853439366413827E-3</v>
      </c>
      <c r="Y180" s="15">
        <f>D180/D179-1</f>
        <v>-7.5965774596786773E-5</v>
      </c>
      <c r="Z180" s="15">
        <f>E180/E179-1</f>
        <v>3.869187000997254E-3</v>
      </c>
      <c r="AA180" s="15">
        <f>F180/F179-1</f>
        <v>1.982490258514602E-3</v>
      </c>
      <c r="AB180" s="15">
        <f>G180/G179-1</f>
        <v>1.3623886314737543E-3</v>
      </c>
      <c r="AC180" s="15">
        <f>H180/H179-1</f>
        <v>2.1922312803956956E-5</v>
      </c>
      <c r="AD180" s="15">
        <f>I180/I179-1</f>
        <v>-3.6730242750691033E-3</v>
      </c>
      <c r="AE180" s="15">
        <f>J180/J179-1</f>
        <v>3.7411388797456979E-3</v>
      </c>
      <c r="AF180" s="15">
        <f>K180/K179-1</f>
        <v>2.8976957007909032E-3</v>
      </c>
      <c r="AG180" s="15">
        <f>L180/L179-1</f>
        <v>1.6829369206168288E-3</v>
      </c>
      <c r="AH180" s="15">
        <f>M180/M179-1</f>
        <v>4.3402600061417385E-3</v>
      </c>
      <c r="AI180" s="15">
        <f>N180/N179-1</f>
        <v>4.3806475191874306E-3</v>
      </c>
      <c r="AJ180" s="15">
        <f>O180/O179-1</f>
        <v>8.7463556851297142E-5</v>
      </c>
      <c r="AK180" s="15">
        <f>P180/P179-1</f>
        <v>-1.7611504793664245E-3</v>
      </c>
      <c r="AL180" s="15">
        <f>Q180/Q179-1</f>
        <v>-6.7805523241916132E-3</v>
      </c>
      <c r="AM180" s="15">
        <f>R180/R179-1</f>
        <v>2.714935577476929E-4</v>
      </c>
      <c r="AN180" s="15">
        <f>S180/S179-1</f>
        <v>2.1742467145480671E-2</v>
      </c>
      <c r="AO180" s="15">
        <f>T180/T179-1</f>
        <v>2.1693306215414543E-2</v>
      </c>
      <c r="AP180" s="15">
        <f>U180/U179-1</f>
        <v>1.7027530793125578E-3</v>
      </c>
      <c r="AQ180" s="17">
        <v>171</v>
      </c>
      <c r="AR180" s="25">
        <v>1</v>
      </c>
      <c r="AS180" s="26">
        <v>0.85140000000000005</v>
      </c>
      <c r="AT180" s="26">
        <v>0.74209999999999998</v>
      </c>
      <c r="AU180" s="25">
        <v>156.71</v>
      </c>
      <c r="AV180" s="17">
        <v>171</v>
      </c>
      <c r="AW180" s="15">
        <f t="shared" si="90"/>
        <v>0</v>
      </c>
      <c r="AX180" s="15">
        <f t="shared" si="91"/>
        <v>1.2684989429175397E-2</v>
      </c>
      <c r="AY180" s="15">
        <f t="shared" si="92"/>
        <v>1.819161838027239E-2</v>
      </c>
      <c r="AZ180" s="15">
        <f t="shared" si="93"/>
        <v>-3.3820432646289866E-3</v>
      </c>
      <c r="BA180" s="17">
        <v>171</v>
      </c>
      <c r="BB180" s="16" cm="1">
        <f t="array" ref="BB180">(1+W180)*(1+INDEX(fx_rets,$BA180,BB$7))-1</f>
        <v>3.7832864042588454E-3</v>
      </c>
      <c r="BC180" s="16" cm="1">
        <f t="array" ref="BC180">(1+X180)*(1+INDEX(fx_rets,$BA180,BC$7))-1</f>
        <v>3.1853439366413827E-3</v>
      </c>
      <c r="BD180" s="16" cm="1">
        <f t="array" ref="BD180">(1+Y180)*(1+INDEX(fx_rets,$BA180,BD$7))-1</f>
        <v>-7.5965774596786773E-5</v>
      </c>
      <c r="BE180" s="16" cm="1">
        <f t="array" ref="BE180">(1+Z180)*(1+INDEX(fx_rets,$BA180,BE$7))-1</f>
        <v>3.869187000997254E-3</v>
      </c>
      <c r="BF180" s="16" cm="1">
        <f t="array" ref="BF180">(1+AA180)*(1+INDEX(fx_rets,$BA180,BF$7))-1</f>
        <v>1.982490258514602E-3</v>
      </c>
      <c r="BG180" s="16" cm="1">
        <f t="array" ref="BG180">(1+AB180)*(1+INDEX(fx_rets,$BA180,BG$7))-1</f>
        <v>1.4064659946037894E-2</v>
      </c>
      <c r="BH180" s="16" cm="1">
        <f t="array" ref="BH180">(1+AC180)*(1+INDEX(fx_rets,$BA180,BH$7))-1</f>
        <v>1.2707189826285603E-2</v>
      </c>
      <c r="BI180" s="16" cm="1">
        <f t="array" ref="BI180">(1+AD180)*(1+INDEX(fx_rets,$BA180,BI$7))-1</f>
        <v>8.9653728800038746E-3</v>
      </c>
      <c r="BJ180" s="16" cm="1">
        <f t="array" ref="BJ180">(1+AE180)*(1+INDEX(fx_rets,$BA180,BJ$7))-1</f>
        <v>2.2000814630825927E-2</v>
      </c>
      <c r="BK180" s="16" cm="1">
        <f t="array" ref="BK180">(1+AF180)*(1+INDEX(fx_rets,$BA180,BK$7))-1</f>
        <v>2.1142027855434176E-2</v>
      </c>
      <c r="BL180" s="16" cm="1">
        <f t="array" ref="BL180">(1+AG180)*(1+INDEX(fx_rets,$BA180,BL$7))-1</f>
        <v>1.9905170647107173E-2</v>
      </c>
      <c r="BM180" s="16" cm="1">
        <f t="array" ref="BM180">(1+AH180)*(1+INDEX(fx_rets,$BA180,BM$7))-1</f>
        <v>2.2610834740117047E-2</v>
      </c>
      <c r="BN180" s="16" cm="1">
        <f t="array" ref="BN180">(1+AI180)*(1+INDEX(fx_rets,$BA180,BN$7))-1</f>
        <v>2.265195696738731E-2</v>
      </c>
      <c r="BO180" s="16" cm="1">
        <f t="array" ref="BO180">(1+AJ180)*(1+INDEX(fx_rets,$BA180,BO$7))-1</f>
        <v>-3.2948755133110907E-3</v>
      </c>
      <c r="BP180" s="16" cm="1">
        <f t="array" ref="BP180">(1+AK180)*(1+INDEX(fx_rets,$BA180,BP$7))-1</f>
        <v>-5.1372374568786627E-3</v>
      </c>
      <c r="BQ180" s="16" cm="1">
        <f t="array" ref="BQ180">(1+AL180)*(1+INDEX(fx_rets,$BA180,BQ$7))-1</f>
        <v>-1.0139663467502058E-2</v>
      </c>
      <c r="BR180" s="16" cm="1">
        <f t="array" ref="BR180">(1+AM180)*(1+INDEX(fx_rets,$BA180,BR$7))-1</f>
        <v>2.714935577476929E-4</v>
      </c>
      <c r="BS180" s="16" cm="1">
        <f t="array" ref="BS180">(1+AN180)*(1+INDEX(fx_rets,$BA180,BS$7))-1</f>
        <v>3.4703259540560749E-2</v>
      </c>
      <c r="BT180" s="16" cm="1">
        <f t="array" ref="BT180">(1+AO180)*(1+INDEX(fx_rets,$BA180,BT$7))-1</f>
        <v>4.0279560943764059E-2</v>
      </c>
      <c r="BU180" s="16" cm="1">
        <f t="array" ref="BU180">(1+AP180)*(1+INDEX(fx_rets,$BA180,BU$7))-1</f>
        <v>-1.6850489698996274E-3</v>
      </c>
      <c r="BV180" s="17">
        <v>171</v>
      </c>
      <c r="BW180" s="15">
        <f>SUMPRODUCT(base_fx_wts,AW180:AZ180)</f>
        <v>0</v>
      </c>
      <c r="BX180" s="17">
        <v>171</v>
      </c>
      <c r="BY180" s="16">
        <f>(1+BB180)/(1+$BW180)-1</f>
        <v>3.7832864042588454E-3</v>
      </c>
      <c r="BZ180" s="16">
        <f>(1+BC180)/(1+$BW180)-1</f>
        <v>3.1853439366413827E-3</v>
      </c>
      <c r="CA180" s="16">
        <f>(1+BD180)/(1+$BW180)-1</f>
        <v>-7.5965774596786773E-5</v>
      </c>
      <c r="CB180" s="16">
        <f>(1+BE180)/(1+$BW180)-1</f>
        <v>3.869187000997254E-3</v>
      </c>
      <c r="CC180" s="16">
        <f>(1+BF180)/(1+$BW180)-1</f>
        <v>1.982490258514602E-3</v>
      </c>
      <c r="CD180" s="16">
        <f>(1+BG180)/(1+$BW180)-1</f>
        <v>1.4064659946037894E-2</v>
      </c>
      <c r="CE180" s="16">
        <f>(1+BH180)/(1+$BW180)-1</f>
        <v>1.2707189826285603E-2</v>
      </c>
      <c r="CF180" s="16">
        <f>(1+BI180)/(1+$BW180)-1</f>
        <v>8.9653728800038746E-3</v>
      </c>
      <c r="CG180" s="16">
        <f>(1+BJ180)/(1+$BW180)-1</f>
        <v>2.2000814630825927E-2</v>
      </c>
      <c r="CH180" s="16">
        <f>(1+BK180)/(1+$BW180)-1</f>
        <v>2.1142027855434176E-2</v>
      </c>
      <c r="CI180" s="16">
        <f>(1+BL180)/(1+$BW180)-1</f>
        <v>1.9905170647107173E-2</v>
      </c>
      <c r="CJ180" s="16">
        <f>(1+BM180)/(1+$BW180)-1</f>
        <v>2.2610834740117047E-2</v>
      </c>
      <c r="CK180" s="16">
        <f>(1+BN180)/(1+$BW180)-1</f>
        <v>2.265195696738731E-2</v>
      </c>
      <c r="CL180" s="16">
        <f>(1+BO180)/(1+$BW180)-1</f>
        <v>-3.2948755133110907E-3</v>
      </c>
      <c r="CM180" s="16">
        <f>(1+BP180)/(1+$BW180)-1</f>
        <v>-5.1372374568786627E-3</v>
      </c>
      <c r="CN180" s="16">
        <f>(1+BQ180)/(1+$BW180)-1</f>
        <v>-1.0139663467502058E-2</v>
      </c>
      <c r="CO180" s="16">
        <f>(1+BR180)/(1+$BW180)-1</f>
        <v>2.714935577476929E-4</v>
      </c>
      <c r="CP180" s="16">
        <f>(1+BS180)/(1+$BW180)-1</f>
        <v>3.4703259540560749E-2</v>
      </c>
      <c r="CQ180" s="16">
        <f>(1+BT180)/(1+$BW180)-1</f>
        <v>4.0279560943764059E-2</v>
      </c>
      <c r="CR180" s="16">
        <f>(1+BU180)/(1+$BW180)-1</f>
        <v>-1.6850489698996274E-3</v>
      </c>
    </row>
    <row r="181" spans="1:96" x14ac:dyDescent="0.2">
      <c r="A181" s="17">
        <v>172</v>
      </c>
      <c r="B181" s="25">
        <v>254.875</v>
      </c>
      <c r="C181" s="25">
        <v>1386.0989999999999</v>
      </c>
      <c r="D181" s="25">
        <v>2305.4949999999999</v>
      </c>
      <c r="E181" s="25">
        <v>2145.5889999999999</v>
      </c>
      <c r="F181" s="25">
        <v>2824.4189999999999</v>
      </c>
      <c r="G181" s="25">
        <v>148.733</v>
      </c>
      <c r="H181" s="25">
        <v>365.93700000000001</v>
      </c>
      <c r="I181" s="25">
        <v>483.77600000000001</v>
      </c>
      <c r="J181" s="25">
        <v>125.41500000000001</v>
      </c>
      <c r="K181" s="25">
        <v>733.44399999999996</v>
      </c>
      <c r="L181" s="25">
        <v>897.73</v>
      </c>
      <c r="M181" s="25">
        <v>344.80399999999997</v>
      </c>
      <c r="N181" s="25">
        <v>399.988</v>
      </c>
      <c r="O181" s="25">
        <v>102.959</v>
      </c>
      <c r="P181" s="25">
        <v>191.483</v>
      </c>
      <c r="Q181" s="25">
        <v>248.749</v>
      </c>
      <c r="R181" s="25">
        <v>13303.1</v>
      </c>
      <c r="S181" s="25">
        <v>5947.81</v>
      </c>
      <c r="T181" s="25">
        <v>10223.540000000001</v>
      </c>
      <c r="U181" s="25">
        <v>53322.85</v>
      </c>
      <c r="V181" s="17">
        <v>172</v>
      </c>
      <c r="W181" s="15">
        <f t="shared" si="89"/>
        <v>2.7461178627492533E-3</v>
      </c>
      <c r="X181" s="15">
        <f>C181/C180-1</f>
        <v>2.0907933519711541E-3</v>
      </c>
      <c r="Y181" s="15">
        <f>D181/D180-1</f>
        <v>8.6868036122500492E-4</v>
      </c>
      <c r="Z181" s="15">
        <f>E181/E180-1</f>
        <v>3.9684470789496107E-3</v>
      </c>
      <c r="AA181" s="15">
        <f>F181/F180-1</f>
        <v>4.0072573552882851E-3</v>
      </c>
      <c r="AB181" s="15">
        <f>G181/G180-1</f>
        <v>1.7646543769489487E-3</v>
      </c>
      <c r="AC181" s="15">
        <f>H181/H180-1</f>
        <v>2.7511899444556676E-3</v>
      </c>
      <c r="AD181" s="15">
        <f>I181/I180-1</f>
        <v>4.7728037418117708E-3</v>
      </c>
      <c r="AE181" s="15">
        <f>J181/J180-1</f>
        <v>3.1033296807889688E-3</v>
      </c>
      <c r="AF181" s="15">
        <f>K181/K180-1</f>
        <v>3.3886618684564329E-3</v>
      </c>
      <c r="AG181" s="15">
        <f>L181/L180-1</f>
        <v>2.1824676955708444E-3</v>
      </c>
      <c r="AH181" s="15">
        <f>M181/M180-1</f>
        <v>4.0914504701528021E-3</v>
      </c>
      <c r="AI181" s="15">
        <f>N181/N180-1</f>
        <v>3.7768236035162772E-3</v>
      </c>
      <c r="AJ181" s="15">
        <f>O181/O180-1</f>
        <v>4.8586615359202945E-4</v>
      </c>
      <c r="AK181" s="15">
        <f>P181/P180-1</f>
        <v>-5.1675000782946956E-4</v>
      </c>
      <c r="AL181" s="15">
        <f>Q181/Q180-1</f>
        <v>-2.2502105812041151E-3</v>
      </c>
      <c r="AM181" s="15">
        <f>R181/R180-1</f>
        <v>1.424878070723179E-2</v>
      </c>
      <c r="AN181" s="15">
        <f>S181/S180-1</f>
        <v>2.7005513337857279E-2</v>
      </c>
      <c r="AO181" s="15">
        <f>T181/T180-1</f>
        <v>2.9417865392322273E-2</v>
      </c>
      <c r="AP181" s="15">
        <f>U181/U180-1</f>
        <v>5.9265014259185733E-2</v>
      </c>
      <c r="AQ181" s="17">
        <v>172</v>
      </c>
      <c r="AR181" s="25">
        <v>1</v>
      </c>
      <c r="AS181" s="26">
        <v>0.84379999999999999</v>
      </c>
      <c r="AT181" s="26">
        <v>0.73070000000000002</v>
      </c>
      <c r="AU181" s="25">
        <v>154.78</v>
      </c>
      <c r="AV181" s="17">
        <v>172</v>
      </c>
      <c r="AW181" s="15">
        <f t="shared" si="90"/>
        <v>0</v>
      </c>
      <c r="AX181" s="15">
        <f t="shared" si="91"/>
        <v>9.006873666745685E-3</v>
      </c>
      <c r="AY181" s="15">
        <f t="shared" si="92"/>
        <v>1.5601478034761085E-2</v>
      </c>
      <c r="AZ181" s="15">
        <f t="shared" si="93"/>
        <v>1.2469311280527196E-2</v>
      </c>
      <c r="BA181" s="17">
        <v>172</v>
      </c>
      <c r="BB181" s="16" cm="1">
        <f t="array" ref="BB181">(1+W181)*(1+INDEX(fx_rets,$BA181,BB$7))-1</f>
        <v>2.7461178627492533E-3</v>
      </c>
      <c r="BC181" s="16" cm="1">
        <f t="array" ref="BC181">(1+X181)*(1+INDEX(fx_rets,$BA181,BC$7))-1</f>
        <v>2.0907933519711541E-3</v>
      </c>
      <c r="BD181" s="16" cm="1">
        <f t="array" ref="BD181">(1+Y181)*(1+INDEX(fx_rets,$BA181,BD$7))-1</f>
        <v>8.6868036122500492E-4</v>
      </c>
      <c r="BE181" s="16" cm="1">
        <f t="array" ref="BE181">(1+Z181)*(1+INDEX(fx_rets,$BA181,BE$7))-1</f>
        <v>3.9684470789496107E-3</v>
      </c>
      <c r="BF181" s="16" cm="1">
        <f t="array" ref="BF181">(1+AA181)*(1+INDEX(fx_rets,$BA181,BF$7))-1</f>
        <v>4.0072573552882851E-3</v>
      </c>
      <c r="BG181" s="16" cm="1">
        <f t="array" ref="BG181">(1+AB181)*(1+INDEX(fx_rets,$BA181,BG$7))-1</f>
        <v>1.078742206273331E-2</v>
      </c>
      <c r="BH181" s="16" cm="1">
        <f t="array" ref="BH181">(1+AC181)*(1+INDEX(fx_rets,$BA181,BH$7))-1</f>
        <v>1.178284323146439E-2</v>
      </c>
      <c r="BI181" s="16" cm="1">
        <f t="array" ref="BI181">(1+AD181)*(1+INDEX(fx_rets,$BA181,BI$7))-1</f>
        <v>1.382266544889621E-2</v>
      </c>
      <c r="BJ181" s="16" cm="1">
        <f t="array" ref="BJ181">(1+AE181)*(1+INDEX(fx_rets,$BA181,BJ$7))-1</f>
        <v>1.8753224245399602E-2</v>
      </c>
      <c r="BK181" s="16" cm="1">
        <f t="array" ref="BK181">(1+AF181)*(1+INDEX(fx_rets,$BA181,BK$7))-1</f>
        <v>1.9043008036925491E-2</v>
      </c>
      <c r="BL181" s="16" cm="1">
        <f t="array" ref="BL181">(1+AG181)*(1+INDEX(fx_rets,$BA181,BL$7))-1</f>
        <v>1.7817995452146018E-2</v>
      </c>
      <c r="BM181" s="16" cm="1">
        <f t="array" ref="BM181">(1+AH181)*(1+INDEX(fx_rets,$BA181,BM$7))-1</f>
        <v>1.9756761179554383E-2</v>
      </c>
      <c r="BN181" s="16" cm="1">
        <f t="array" ref="BN181">(1+AI181)*(1+INDEX(fx_rets,$BA181,BN$7))-1</f>
        <v>1.9437225668768709E-2</v>
      </c>
      <c r="BO181" s="16" cm="1">
        <f t="array" ref="BO181">(1+AJ181)*(1+INDEX(fx_rets,$BA181,BO$7))-1</f>
        <v>1.2961235850428965E-2</v>
      </c>
      <c r="BP181" s="16" cm="1">
        <f t="array" ref="BP181">(1+AK181)*(1+INDEX(fx_rets,$BA181,BP$7))-1</f>
        <v>1.1946117755995855E-2</v>
      </c>
      <c r="BQ181" s="16" cm="1">
        <f t="array" ref="BQ181">(1+AL181)*(1+INDEX(fx_rets,$BA181,BQ$7))-1</f>
        <v>1.019104212313926E-2</v>
      </c>
      <c r="BR181" s="16" cm="1">
        <f t="array" ref="BR181">(1+AM181)*(1+INDEX(fx_rets,$BA181,BR$7))-1</f>
        <v>1.424878070723179E-2</v>
      </c>
      <c r="BS181" s="16" cm="1">
        <f t="array" ref="BS181">(1+AN181)*(1+INDEX(fx_rets,$BA181,BS$7))-1</f>
        <v>3.6255622251542663E-2</v>
      </c>
      <c r="BT181" s="16" cm="1">
        <f t="array" ref="BT181">(1+AO181)*(1+INDEX(fx_rets,$BA181,BT$7))-1</f>
        <v>4.5478305607831171E-2</v>
      </c>
      <c r="BU181" s="16" cm="1">
        <f t="array" ref="BU181">(1+AP181)*(1+INDEX(fx_rets,$BA181,BU$7))-1</f>
        <v>7.2473319450555573E-2</v>
      </c>
      <c r="BV181" s="17">
        <v>172</v>
      </c>
      <c r="BW181" s="15">
        <f>SUMPRODUCT(base_fx_wts,AW181:AZ181)</f>
        <v>0</v>
      </c>
      <c r="BX181" s="17">
        <v>172</v>
      </c>
      <c r="BY181" s="16">
        <f>(1+BB181)/(1+$BW181)-1</f>
        <v>2.7461178627492533E-3</v>
      </c>
      <c r="BZ181" s="16">
        <f>(1+BC181)/(1+$BW181)-1</f>
        <v>2.0907933519711541E-3</v>
      </c>
      <c r="CA181" s="16">
        <f>(1+BD181)/(1+$BW181)-1</f>
        <v>8.6868036122500492E-4</v>
      </c>
      <c r="CB181" s="16">
        <f>(1+BE181)/(1+$BW181)-1</f>
        <v>3.9684470789496107E-3</v>
      </c>
      <c r="CC181" s="16">
        <f>(1+BF181)/(1+$BW181)-1</f>
        <v>4.0072573552882851E-3</v>
      </c>
      <c r="CD181" s="16">
        <f>(1+BG181)/(1+$BW181)-1</f>
        <v>1.078742206273331E-2</v>
      </c>
      <c r="CE181" s="16">
        <f>(1+BH181)/(1+$BW181)-1</f>
        <v>1.178284323146439E-2</v>
      </c>
      <c r="CF181" s="16">
        <f>(1+BI181)/(1+$BW181)-1</f>
        <v>1.382266544889621E-2</v>
      </c>
      <c r="CG181" s="16">
        <f>(1+BJ181)/(1+$BW181)-1</f>
        <v>1.8753224245399602E-2</v>
      </c>
      <c r="CH181" s="16">
        <f>(1+BK181)/(1+$BW181)-1</f>
        <v>1.9043008036925491E-2</v>
      </c>
      <c r="CI181" s="16">
        <f>(1+BL181)/(1+$BW181)-1</f>
        <v>1.7817995452146018E-2</v>
      </c>
      <c r="CJ181" s="16">
        <f>(1+BM181)/(1+$BW181)-1</f>
        <v>1.9756761179554383E-2</v>
      </c>
      <c r="CK181" s="16">
        <f>(1+BN181)/(1+$BW181)-1</f>
        <v>1.9437225668768709E-2</v>
      </c>
      <c r="CL181" s="16">
        <f>(1+BO181)/(1+$BW181)-1</f>
        <v>1.2961235850428965E-2</v>
      </c>
      <c r="CM181" s="16">
        <f>(1+BP181)/(1+$BW181)-1</f>
        <v>1.1946117755995855E-2</v>
      </c>
      <c r="CN181" s="16">
        <f>(1+BQ181)/(1+$BW181)-1</f>
        <v>1.019104212313926E-2</v>
      </c>
      <c r="CO181" s="16">
        <f>(1+BR181)/(1+$BW181)-1</f>
        <v>1.424878070723179E-2</v>
      </c>
      <c r="CP181" s="16">
        <f>(1+BS181)/(1+$BW181)-1</f>
        <v>3.6255622251542663E-2</v>
      </c>
      <c r="CQ181" s="16">
        <f>(1+BT181)/(1+$BW181)-1</f>
        <v>4.5478305607831171E-2</v>
      </c>
      <c r="CR181" s="16">
        <f>(1+BU181)/(1+$BW181)-1</f>
        <v>7.2473319450555573E-2</v>
      </c>
    </row>
    <row r="182" spans="1:96" x14ac:dyDescent="0.2">
      <c r="A182" s="17">
        <v>173</v>
      </c>
      <c r="B182" s="25">
        <v>255.57</v>
      </c>
      <c r="C182" s="25">
        <v>1393.37</v>
      </c>
      <c r="D182" s="25">
        <v>2333.5500000000002</v>
      </c>
      <c r="E182" s="25">
        <v>2154.902</v>
      </c>
      <c r="F182" s="25">
        <v>2849.7280000000001</v>
      </c>
      <c r="G182" s="25">
        <v>148.952</v>
      </c>
      <c r="H182" s="25">
        <v>366.97199999999998</v>
      </c>
      <c r="I182" s="25">
        <v>487.36500000000001</v>
      </c>
      <c r="J182" s="25">
        <v>125.79900000000001</v>
      </c>
      <c r="K182" s="25">
        <v>738.26400000000001</v>
      </c>
      <c r="L182" s="25">
        <v>908.75699999999995</v>
      </c>
      <c r="M182" s="25">
        <v>346.52</v>
      </c>
      <c r="N182" s="25">
        <v>403.28800000000001</v>
      </c>
      <c r="O182" s="25">
        <v>103.00700000000001</v>
      </c>
      <c r="P182" s="25">
        <v>191.71299999999999</v>
      </c>
      <c r="Q182" s="25">
        <v>249.74299999999999</v>
      </c>
      <c r="R182" s="25">
        <v>13197.73</v>
      </c>
      <c r="S182" s="25">
        <v>6138.41</v>
      </c>
      <c r="T182" s="25">
        <v>10910.55</v>
      </c>
      <c r="U182" s="25">
        <v>58850.27</v>
      </c>
      <c r="V182" s="17">
        <v>173</v>
      </c>
      <c r="W182" s="15">
        <f t="shared" si="89"/>
        <v>2.7268268759195191E-3</v>
      </c>
      <c r="X182" s="15">
        <f>C182/C181-1</f>
        <v>5.2456570562420257E-3</v>
      </c>
      <c r="Y182" s="15">
        <f>D182/D181-1</f>
        <v>1.2168753347979733E-2</v>
      </c>
      <c r="Z182" s="15">
        <f>E182/E181-1</f>
        <v>4.3405330657455554E-3</v>
      </c>
      <c r="AA182" s="15">
        <f>F182/F181-1</f>
        <v>8.9607809606153666E-3</v>
      </c>
      <c r="AB182" s="15">
        <f>G182/G181-1</f>
        <v>1.4724371860985741E-3</v>
      </c>
      <c r="AC182" s="15">
        <f>H182/H181-1</f>
        <v>2.8283557005712723E-3</v>
      </c>
      <c r="AD182" s="15">
        <f>I182/I181-1</f>
        <v>7.418722714644721E-3</v>
      </c>
      <c r="AE182" s="15">
        <f>J182/J181-1</f>
        <v>3.0618347087669751E-3</v>
      </c>
      <c r="AF182" s="15">
        <f>K182/K181-1</f>
        <v>6.5717355380916498E-3</v>
      </c>
      <c r="AG182" s="15">
        <f>L182/L181-1</f>
        <v>1.2283203190268654E-2</v>
      </c>
      <c r="AH182" s="15">
        <f>M182/M181-1</f>
        <v>4.9767404090439449E-3</v>
      </c>
      <c r="AI182" s="15">
        <f>N182/N181-1</f>
        <v>8.2502475074253123E-3</v>
      </c>
      <c r="AJ182" s="15">
        <f>O182/O181-1</f>
        <v>4.6620499422100892E-4</v>
      </c>
      <c r="AK182" s="15">
        <f>P182/P181-1</f>
        <v>1.2011510160170324E-3</v>
      </c>
      <c r="AL182" s="15">
        <f>Q182/Q181-1</f>
        <v>3.9959959638029563E-3</v>
      </c>
      <c r="AM182" s="15">
        <f>R182/R181-1</f>
        <v>-7.9207102104021931E-3</v>
      </c>
      <c r="AN182" s="15">
        <f>S182/S181-1</f>
        <v>3.2045408309949286E-2</v>
      </c>
      <c r="AO182" s="15">
        <f>T182/T181-1</f>
        <v>6.7198837193378935E-2</v>
      </c>
      <c r="AP182" s="15">
        <f>U182/U181-1</f>
        <v>0.10365950057058093</v>
      </c>
      <c r="AQ182" s="17">
        <v>173</v>
      </c>
      <c r="AR182" s="25">
        <v>1</v>
      </c>
      <c r="AS182" s="26">
        <v>0.84660000000000002</v>
      </c>
      <c r="AT182" s="26">
        <v>0.74170000000000003</v>
      </c>
      <c r="AU182" s="25">
        <v>156.05000000000001</v>
      </c>
      <c r="AV182" s="17">
        <v>173</v>
      </c>
      <c r="AW182" s="15">
        <f t="shared" si="90"/>
        <v>0</v>
      </c>
      <c r="AX182" s="15">
        <f t="shared" si="91"/>
        <v>-3.307347035199637E-3</v>
      </c>
      <c r="AY182" s="15">
        <f t="shared" si="92"/>
        <v>-1.4830794121612478E-2</v>
      </c>
      <c r="AZ182" s="15">
        <f t="shared" si="93"/>
        <v>-8.1384171739827815E-3</v>
      </c>
      <c r="BA182" s="17">
        <v>173</v>
      </c>
      <c r="BB182" s="16" cm="1">
        <f t="array" ref="BB182">(1+W182)*(1+INDEX(fx_rets,$BA182,BB$7))-1</f>
        <v>2.7268268759195191E-3</v>
      </c>
      <c r="BC182" s="16" cm="1">
        <f t="array" ref="BC182">(1+X182)*(1+INDEX(fx_rets,$BA182,BC$7))-1</f>
        <v>5.2456570562420257E-3</v>
      </c>
      <c r="BD182" s="16" cm="1">
        <f t="array" ref="BD182">(1+Y182)*(1+INDEX(fx_rets,$BA182,BD$7))-1</f>
        <v>1.2168753347979733E-2</v>
      </c>
      <c r="BE182" s="16" cm="1">
        <f t="array" ref="BE182">(1+Z182)*(1+INDEX(fx_rets,$BA182,BE$7))-1</f>
        <v>4.3405330657455554E-3</v>
      </c>
      <c r="BF182" s="16" cm="1">
        <f t="array" ref="BF182">(1+AA182)*(1+INDEX(fx_rets,$BA182,BF$7))-1</f>
        <v>8.9607809606153666E-3</v>
      </c>
      <c r="BG182" s="16" cm="1">
        <f t="array" ref="BG182">(1+AB182)*(1+INDEX(fx_rets,$BA182,BG$7))-1</f>
        <v>-1.8397797098630431E-3</v>
      </c>
      <c r="BH182" s="16" cm="1">
        <f t="array" ref="BH182">(1+AC182)*(1+INDEX(fx_rets,$BA182,BH$7))-1</f>
        <v>-4.8834568846911619E-4</v>
      </c>
      <c r="BI182" s="16" cm="1">
        <f t="array" ref="BI182">(1+AD182)*(1+INDEX(fx_rets,$BA182,BI$7))-1</f>
        <v>4.0868393888697785E-3</v>
      </c>
      <c r="BJ182" s="16" cm="1">
        <f t="array" ref="BJ182">(1+AE182)*(1+INDEX(fx_rets,$BA182,BJ$7))-1</f>
        <v>-1.1814368853045654E-2</v>
      </c>
      <c r="BK182" s="16" cm="1">
        <f t="array" ref="BK182">(1+AF182)*(1+INDEX(fx_rets,$BA182,BK$7))-1</f>
        <v>-8.3565226403079507E-3</v>
      </c>
      <c r="BL182" s="16" cm="1">
        <f t="array" ref="BL182">(1+AG182)*(1+INDEX(fx_rets,$BA182,BL$7))-1</f>
        <v>-2.729760589012642E-3</v>
      </c>
      <c r="BM182" s="16" cm="1">
        <f t="array" ref="BM182">(1+AH182)*(1+INDEX(fx_rets,$BA182,BM$7))-1</f>
        <v>-9.9278627249718143E-3</v>
      </c>
      <c r="BN182" s="16" cm="1">
        <f t="array" ref="BN182">(1+AI182)*(1+INDEX(fx_rets,$BA182,BN$7))-1</f>
        <v>-6.7029043364221774E-3</v>
      </c>
      <c r="BO182" s="16" cm="1">
        <f t="array" ref="BO182">(1+AJ182)*(1+INDEX(fx_rets,$BA182,BO$7))-1</f>
        <v>-7.6760063504933695E-3</v>
      </c>
      <c r="BP182" s="16" cm="1">
        <f t="array" ref="BP182">(1+AK182)*(1+INDEX(fx_rets,$BA182,BP$7))-1</f>
        <v>-6.9470416260229984E-3</v>
      </c>
      <c r="BQ182" s="16" cm="1">
        <f t="array" ref="BQ182">(1+AL182)*(1+INDEX(fx_rets,$BA182,BQ$7))-1</f>
        <v>-4.1749422923588186E-3</v>
      </c>
      <c r="BR182" s="16" cm="1">
        <f t="array" ref="BR182">(1+AM182)*(1+INDEX(fx_rets,$BA182,BR$7))-1</f>
        <v>-7.9207102104021931E-3</v>
      </c>
      <c r="BS182" s="16" cm="1">
        <f t="array" ref="BS182">(1+AN182)*(1+INDEX(fx_rets,$BA182,BS$7))-1</f>
        <v>2.8632075988584083E-2</v>
      </c>
      <c r="BT182" s="16" cm="1">
        <f t="array" ref="BT182">(1+AO182)*(1+INDEX(fx_rets,$BA182,BT$7))-1</f>
        <v>5.1371430952139807E-2</v>
      </c>
      <c r="BU182" s="16" cm="1">
        <f t="array" ref="BU182">(1+AP182)*(1+INDEX(fx_rets,$BA182,BU$7))-1</f>
        <v>9.4677459136907949E-2</v>
      </c>
      <c r="BV182" s="17">
        <v>173</v>
      </c>
      <c r="BW182" s="15">
        <f>SUMPRODUCT(base_fx_wts,AW182:AZ182)</f>
        <v>0</v>
      </c>
      <c r="BX182" s="17">
        <v>173</v>
      </c>
      <c r="BY182" s="16">
        <f>(1+BB182)/(1+$BW182)-1</f>
        <v>2.7268268759195191E-3</v>
      </c>
      <c r="BZ182" s="16">
        <f>(1+BC182)/(1+$BW182)-1</f>
        <v>5.2456570562420257E-3</v>
      </c>
      <c r="CA182" s="16">
        <f>(1+BD182)/(1+$BW182)-1</f>
        <v>1.2168753347979733E-2</v>
      </c>
      <c r="CB182" s="16">
        <f>(1+BE182)/(1+$BW182)-1</f>
        <v>4.3405330657455554E-3</v>
      </c>
      <c r="CC182" s="16">
        <f>(1+BF182)/(1+$BW182)-1</f>
        <v>8.9607809606153666E-3</v>
      </c>
      <c r="CD182" s="16">
        <f>(1+BG182)/(1+$BW182)-1</f>
        <v>-1.8397797098630431E-3</v>
      </c>
      <c r="CE182" s="16">
        <f>(1+BH182)/(1+$BW182)-1</f>
        <v>-4.8834568846911619E-4</v>
      </c>
      <c r="CF182" s="16">
        <f>(1+BI182)/(1+$BW182)-1</f>
        <v>4.0868393888697785E-3</v>
      </c>
      <c r="CG182" s="16">
        <f>(1+BJ182)/(1+$BW182)-1</f>
        <v>-1.1814368853045654E-2</v>
      </c>
      <c r="CH182" s="16">
        <f>(1+BK182)/(1+$BW182)-1</f>
        <v>-8.3565226403079507E-3</v>
      </c>
      <c r="CI182" s="16">
        <f>(1+BL182)/(1+$BW182)-1</f>
        <v>-2.729760589012642E-3</v>
      </c>
      <c r="CJ182" s="16">
        <f>(1+BM182)/(1+$BW182)-1</f>
        <v>-9.9278627249718143E-3</v>
      </c>
      <c r="CK182" s="16">
        <f>(1+BN182)/(1+$BW182)-1</f>
        <v>-6.7029043364221774E-3</v>
      </c>
      <c r="CL182" s="16">
        <f>(1+BO182)/(1+$BW182)-1</f>
        <v>-7.6760063504933695E-3</v>
      </c>
      <c r="CM182" s="16">
        <f>(1+BP182)/(1+$BW182)-1</f>
        <v>-6.9470416260229984E-3</v>
      </c>
      <c r="CN182" s="16">
        <f>(1+BQ182)/(1+$BW182)-1</f>
        <v>-4.1749422923588186E-3</v>
      </c>
      <c r="CO182" s="16">
        <f>(1+BR182)/(1+$BW182)-1</f>
        <v>-7.9207102104021931E-3</v>
      </c>
      <c r="CP182" s="16">
        <f>(1+BS182)/(1+$BW182)-1</f>
        <v>2.8632075988584083E-2</v>
      </c>
      <c r="CQ182" s="16">
        <f>(1+BT182)/(1+$BW182)-1</f>
        <v>5.1371430952139807E-2</v>
      </c>
      <c r="CR182" s="16">
        <f>(1+BU182)/(1+$BW182)-1</f>
        <v>9.4677459136907949E-2</v>
      </c>
    </row>
    <row r="183" spans="1:96" x14ac:dyDescent="0.2">
      <c r="A183" s="17">
        <v>174</v>
      </c>
      <c r="B183" s="25">
        <v>256.178</v>
      </c>
      <c r="C183" s="25">
        <v>1387.2560000000001</v>
      </c>
      <c r="D183" s="25">
        <v>2304.2840000000001</v>
      </c>
      <c r="E183" s="25">
        <v>2143.873</v>
      </c>
      <c r="F183" s="25">
        <v>2810.43</v>
      </c>
      <c r="G183" s="25">
        <v>148.96100000000001</v>
      </c>
      <c r="H183" s="25">
        <v>363.642</v>
      </c>
      <c r="I183" s="25">
        <v>478.58</v>
      </c>
      <c r="J183" s="25">
        <v>125.732</v>
      </c>
      <c r="K183" s="25">
        <v>728.70399999999995</v>
      </c>
      <c r="L183" s="25">
        <v>887.35400000000004</v>
      </c>
      <c r="M183" s="25">
        <v>342.06700000000001</v>
      </c>
      <c r="N183" s="25">
        <v>393.733</v>
      </c>
      <c r="O183" s="25">
        <v>103.06399999999999</v>
      </c>
      <c r="P183" s="25">
        <v>191.53100000000001</v>
      </c>
      <c r="Q183" s="25">
        <v>248.43100000000001</v>
      </c>
      <c r="R183" s="25">
        <v>12536.04</v>
      </c>
      <c r="S183" s="25">
        <v>5569.73</v>
      </c>
      <c r="T183" s="25">
        <v>10176.450000000001</v>
      </c>
      <c r="U183" s="25">
        <v>51063.72</v>
      </c>
      <c r="V183" s="17">
        <v>174</v>
      </c>
      <c r="W183" s="15">
        <f t="shared" si="89"/>
        <v>2.378995969793074E-3</v>
      </c>
      <c r="X183" s="15">
        <f>C183/C182-1</f>
        <v>-4.3879228058590902E-3</v>
      </c>
      <c r="Y183" s="15">
        <f>D183/D182-1</f>
        <v>-1.2541406869362115E-2</v>
      </c>
      <c r="Z183" s="15">
        <f>E183/E182-1</f>
        <v>-5.1180981780145629E-3</v>
      </c>
      <c r="AA183" s="15">
        <f>F183/F182-1</f>
        <v>-1.3790088036472303E-2</v>
      </c>
      <c r="AB183" s="15">
        <f>G183/G182-1</f>
        <v>6.0422149417371784E-5</v>
      </c>
      <c r="AC183" s="15">
        <f>H183/H182-1</f>
        <v>-9.0742617965402506E-3</v>
      </c>
      <c r="AD183" s="15">
        <f>I183/I182-1</f>
        <v>-1.8025504498681788E-2</v>
      </c>
      <c r="AE183" s="15">
        <f>J183/J182-1</f>
        <v>-5.3259564861407593E-4</v>
      </c>
      <c r="AF183" s="15">
        <f>K183/K182-1</f>
        <v>-1.2949297270353211E-2</v>
      </c>
      <c r="AG183" s="15">
        <f>L183/L182-1</f>
        <v>-2.3551950631466867E-2</v>
      </c>
      <c r="AH183" s="15">
        <f>M183/M182-1</f>
        <v>-1.2850629112316714E-2</v>
      </c>
      <c r="AI183" s="15">
        <f>N183/N182-1</f>
        <v>-2.3692745630913947E-2</v>
      </c>
      <c r="AJ183" s="15">
        <f>O183/O182-1</f>
        <v>5.5336045123133282E-4</v>
      </c>
      <c r="AK183" s="15">
        <f>P183/P182-1</f>
        <v>-9.4933572579836145E-4</v>
      </c>
      <c r="AL183" s="15">
        <f>Q183/Q182-1</f>
        <v>-5.2534004957095481E-3</v>
      </c>
      <c r="AM183" s="15">
        <f>R183/R182-1</f>
        <v>-5.0136652287931183E-2</v>
      </c>
      <c r="AN183" s="15">
        <f>S183/S182-1</f>
        <v>-9.2642883091875627E-2</v>
      </c>
      <c r="AO183" s="15">
        <f>T183/T182-1</f>
        <v>-6.7283500831763599E-2</v>
      </c>
      <c r="AP183" s="15">
        <f>U183/U182-1</f>
        <v>-0.13231120265038709</v>
      </c>
      <c r="AQ183" s="17">
        <v>174</v>
      </c>
      <c r="AR183" s="25">
        <v>1</v>
      </c>
      <c r="AS183" s="26">
        <v>0.86560000000000004</v>
      </c>
      <c r="AT183" s="26">
        <v>0.75600000000000001</v>
      </c>
      <c r="AU183" s="25">
        <v>158.72</v>
      </c>
      <c r="AV183" s="17">
        <v>174</v>
      </c>
      <c r="AW183" s="15">
        <f t="shared" si="90"/>
        <v>0</v>
      </c>
      <c r="AX183" s="15">
        <f t="shared" si="91"/>
        <v>-2.1950092421441747E-2</v>
      </c>
      <c r="AY183" s="15">
        <f t="shared" si="92"/>
        <v>-1.8915343915343885E-2</v>
      </c>
      <c r="AZ183" s="15">
        <f t="shared" si="93"/>
        <v>-1.6822076612903136E-2</v>
      </c>
      <c r="BA183" s="17">
        <v>174</v>
      </c>
      <c r="BB183" s="16" cm="1">
        <f t="array" ref="BB183">(1+W183)*(1+INDEX(fx_rets,$BA183,BB$7))-1</f>
        <v>2.378995969793074E-3</v>
      </c>
      <c r="BC183" s="16" cm="1">
        <f t="array" ref="BC183">(1+X183)*(1+INDEX(fx_rets,$BA183,BC$7))-1</f>
        <v>-4.3879228058590902E-3</v>
      </c>
      <c r="BD183" s="16" cm="1">
        <f t="array" ref="BD183">(1+Y183)*(1+INDEX(fx_rets,$BA183,BD$7))-1</f>
        <v>-1.2541406869362115E-2</v>
      </c>
      <c r="BE183" s="16" cm="1">
        <f t="array" ref="BE183">(1+Z183)*(1+INDEX(fx_rets,$BA183,BE$7))-1</f>
        <v>-5.1180981780145629E-3</v>
      </c>
      <c r="BF183" s="16" cm="1">
        <f t="array" ref="BF183">(1+AA183)*(1+INDEX(fx_rets,$BA183,BF$7))-1</f>
        <v>-1.3790088036472303E-2</v>
      </c>
      <c r="BG183" s="16" cm="1">
        <f t="array" ref="BG183">(1+AB183)*(1+INDEX(fx_rets,$BA183,BG$7))-1</f>
        <v>-2.1890996543788344E-2</v>
      </c>
      <c r="BH183" s="16" cm="1">
        <f t="array" ref="BH183">(1+AC183)*(1+INDEX(fx_rets,$BA183,BH$7))-1</f>
        <v>-3.0825173332891587E-2</v>
      </c>
      <c r="BI183" s="16" cm="1">
        <f t="array" ref="BI183">(1+AD183)*(1+INDEX(fx_rets,$BA183,BI$7))-1</f>
        <v>-3.9579935430434365E-2</v>
      </c>
      <c r="BJ183" s="16" cm="1">
        <f t="array" ref="BJ183">(1+AE183)*(1+INDEX(fx_rets,$BA183,BJ$7))-1</f>
        <v>-1.9437865334096638E-2</v>
      </c>
      <c r="BK183" s="16" cm="1">
        <f t="array" ref="BK183">(1+AF183)*(1+INDEX(fx_rets,$BA183,BK$7))-1</f>
        <v>-3.1619700774366377E-2</v>
      </c>
      <c r="BL183" s="16" cm="1">
        <f t="array" ref="BL183">(1+AG183)*(1+INDEX(fx_rets,$BA183,BL$7))-1</f>
        <v>-4.2021801300739403E-2</v>
      </c>
      <c r="BM183" s="16" cm="1">
        <f t="array" ref="BM183">(1+AH183)*(1+INDEX(fx_rets,$BA183,BM$7))-1</f>
        <v>-3.15228989584726E-2</v>
      </c>
      <c r="BN183" s="16" cm="1">
        <f t="array" ref="BN183">(1+AI183)*(1+INDEX(fx_rets,$BA183,BN$7))-1</f>
        <v>-4.215993311435029E-2</v>
      </c>
      <c r="BO183" s="16" cm="1">
        <f t="array" ref="BO183">(1+AJ183)*(1+INDEX(fx_rets,$BA183,BO$7))-1</f>
        <v>-1.6278024833576987E-2</v>
      </c>
      <c r="BP183" s="16" cm="1">
        <f t="array" ref="BP183">(1+AK183)*(1+INDEX(fx_rets,$BA183,BP$7))-1</f>
        <v>-1.7755442540390742E-2</v>
      </c>
      <c r="BQ183" s="16" cm="1">
        <f t="array" ref="BQ183">(1+AL183)*(1+INDEX(fx_rets,$BA183,BQ$7))-1</f>
        <v>-2.1987104002995639E-2</v>
      </c>
      <c r="BR183" s="16" cm="1">
        <f t="array" ref="BR183">(1+AM183)*(1+INDEX(fx_rets,$BA183,BR$7))-1</f>
        <v>-5.0136652287931183E-2</v>
      </c>
      <c r="BS183" s="16" cm="1">
        <f t="array" ref="BS183">(1+AN183)*(1+INDEX(fx_rets,$BA183,BS$7))-1</f>
        <v>-0.11255945566726189</v>
      </c>
      <c r="BT183" s="16" cm="1">
        <f t="array" ref="BT183">(1+AO183)*(1+INDEX(fx_rets,$BA183,BT$7))-1</f>
        <v>-8.4926154189046366E-2</v>
      </c>
      <c r="BU183" s="16" cm="1">
        <f t="array" ref="BU183">(1+AP183)*(1+INDEX(fx_rets,$BA183,BU$7))-1</f>
        <v>-0.14690753007556001</v>
      </c>
      <c r="BV183" s="17">
        <v>174</v>
      </c>
      <c r="BW183" s="15">
        <f>SUMPRODUCT(base_fx_wts,AW183:AZ183)</f>
        <v>0</v>
      </c>
      <c r="BX183" s="17">
        <v>174</v>
      </c>
      <c r="BY183" s="16">
        <f>(1+BB183)/(1+$BW183)-1</f>
        <v>2.378995969793074E-3</v>
      </c>
      <c r="BZ183" s="16">
        <f>(1+BC183)/(1+$BW183)-1</f>
        <v>-4.3879228058590902E-3</v>
      </c>
      <c r="CA183" s="16">
        <f>(1+BD183)/(1+$BW183)-1</f>
        <v>-1.2541406869362115E-2</v>
      </c>
      <c r="CB183" s="16">
        <f>(1+BE183)/(1+$BW183)-1</f>
        <v>-5.1180981780145629E-3</v>
      </c>
      <c r="CC183" s="16">
        <f>(1+BF183)/(1+$BW183)-1</f>
        <v>-1.3790088036472303E-2</v>
      </c>
      <c r="CD183" s="16">
        <f>(1+BG183)/(1+$BW183)-1</f>
        <v>-2.1890996543788344E-2</v>
      </c>
      <c r="CE183" s="16">
        <f>(1+BH183)/(1+$BW183)-1</f>
        <v>-3.0825173332891587E-2</v>
      </c>
      <c r="CF183" s="16">
        <f>(1+BI183)/(1+$BW183)-1</f>
        <v>-3.9579935430434365E-2</v>
      </c>
      <c r="CG183" s="16">
        <f>(1+BJ183)/(1+$BW183)-1</f>
        <v>-1.9437865334096638E-2</v>
      </c>
      <c r="CH183" s="16">
        <f>(1+BK183)/(1+$BW183)-1</f>
        <v>-3.1619700774366377E-2</v>
      </c>
      <c r="CI183" s="16">
        <f>(1+BL183)/(1+$BW183)-1</f>
        <v>-4.2021801300739403E-2</v>
      </c>
      <c r="CJ183" s="16">
        <f>(1+BM183)/(1+$BW183)-1</f>
        <v>-3.15228989584726E-2</v>
      </c>
      <c r="CK183" s="16">
        <f>(1+BN183)/(1+$BW183)-1</f>
        <v>-4.215993311435029E-2</v>
      </c>
      <c r="CL183" s="16">
        <f>(1+BO183)/(1+$BW183)-1</f>
        <v>-1.6278024833576987E-2</v>
      </c>
      <c r="CM183" s="16">
        <f>(1+BP183)/(1+$BW183)-1</f>
        <v>-1.7755442540390742E-2</v>
      </c>
      <c r="CN183" s="16">
        <f>(1+BQ183)/(1+$BW183)-1</f>
        <v>-2.1987104002995639E-2</v>
      </c>
      <c r="CO183" s="16">
        <f>(1+BR183)/(1+$BW183)-1</f>
        <v>-5.0136652287931183E-2</v>
      </c>
      <c r="CP183" s="16">
        <f>(1+BS183)/(1+$BW183)-1</f>
        <v>-0.11255945566726189</v>
      </c>
      <c r="CQ183" s="16">
        <f>(1+BT183)/(1+$BW183)-1</f>
        <v>-8.4926154189046366E-2</v>
      </c>
      <c r="CR183" s="16">
        <f>(1+BU183)/(1+$BW183)-1</f>
        <v>-0.14690753007556001</v>
      </c>
    </row>
    <row r="184" spans="1:96" x14ac:dyDescent="0.2">
      <c r="A184" s="17">
        <v>175</v>
      </c>
      <c r="B184" s="25">
        <v>256.98500000000001</v>
      </c>
      <c r="C184" s="25">
        <v>1390.1030000000001</v>
      </c>
      <c r="D184" s="25">
        <v>2305.3829999999998</v>
      </c>
      <c r="E184" s="25">
        <v>2152.25</v>
      </c>
      <c r="F184" s="25">
        <v>2824.857</v>
      </c>
      <c r="G184" s="25">
        <v>149.27799999999999</v>
      </c>
      <c r="H184" s="25">
        <v>364.37799999999999</v>
      </c>
      <c r="I184" s="25">
        <v>479.56200000000001</v>
      </c>
      <c r="J184" s="25">
        <v>126.17400000000001</v>
      </c>
      <c r="K184" s="25">
        <v>730.66800000000001</v>
      </c>
      <c r="L184" s="25">
        <v>888.81500000000005</v>
      </c>
      <c r="M184" s="25">
        <v>343.678</v>
      </c>
      <c r="N184" s="25">
        <v>395.52</v>
      </c>
      <c r="O184" s="25">
        <v>103.16800000000001</v>
      </c>
      <c r="P184" s="25">
        <v>191.71100000000001</v>
      </c>
      <c r="Q184" s="25">
        <v>248.07499999999999</v>
      </c>
      <c r="R184" s="25">
        <v>13848.8</v>
      </c>
      <c r="S184" s="25">
        <v>5881.51</v>
      </c>
      <c r="T184" s="25">
        <v>10378.82</v>
      </c>
      <c r="U184" s="25">
        <v>59284.92</v>
      </c>
      <c r="V184" s="17">
        <v>175</v>
      </c>
      <c r="W184" s="15">
        <f t="shared" si="89"/>
        <v>3.1501534089579675E-3</v>
      </c>
      <c r="X184" s="15">
        <f>C184/C183-1</f>
        <v>2.0522527925630474E-3</v>
      </c>
      <c r="Y184" s="15">
        <f>D184/D183-1</f>
        <v>4.7693773857715449E-4</v>
      </c>
      <c r="Z184" s="15">
        <f>E184/E183-1</f>
        <v>3.9074142917980836E-3</v>
      </c>
      <c r="AA184" s="15">
        <f>F184/F183-1</f>
        <v>5.1333781663305267E-3</v>
      </c>
      <c r="AB184" s="15">
        <f>G184/G183-1</f>
        <v>2.1280737911264502E-3</v>
      </c>
      <c r="AC184" s="15">
        <f>H184/H183-1</f>
        <v>2.0239686284861946E-3</v>
      </c>
      <c r="AD184" s="15">
        <f>I184/I183-1</f>
        <v>2.0519035479962255E-3</v>
      </c>
      <c r="AE184" s="15">
        <f>J184/J183-1</f>
        <v>3.5154137371553595E-3</v>
      </c>
      <c r="AF184" s="15">
        <f>K184/K183-1</f>
        <v>2.6951958545582411E-3</v>
      </c>
      <c r="AG184" s="15">
        <f>L184/L183-1</f>
        <v>1.6464680386858443E-3</v>
      </c>
      <c r="AH184" s="15">
        <f>M184/M183-1</f>
        <v>4.7096036741340885E-3</v>
      </c>
      <c r="AI184" s="15">
        <f>N184/N183-1</f>
        <v>4.5386086510401658E-3</v>
      </c>
      <c r="AJ184" s="15">
        <f>O184/O183-1</f>
        <v>1.0090817356207538E-3</v>
      </c>
      <c r="AK184" s="15">
        <f>P184/P183-1</f>
        <v>9.3979564665769288E-4</v>
      </c>
      <c r="AL184" s="15">
        <f>Q184/Q183-1</f>
        <v>-1.4329934669989886E-3</v>
      </c>
      <c r="AM184" s="15">
        <f>R184/R183-1</f>
        <v>0.10471887454092355</v>
      </c>
      <c r="AN184" s="15">
        <f>S184/S183-1</f>
        <v>5.5977578805435968E-2</v>
      </c>
      <c r="AO184" s="15">
        <f>T184/T183-1</f>
        <v>1.9886109596175316E-2</v>
      </c>
      <c r="AP184" s="15">
        <f>U184/U183-1</f>
        <v>0.16099884614751914</v>
      </c>
      <c r="AQ184" s="17">
        <v>175</v>
      </c>
      <c r="AR184" s="25">
        <v>1</v>
      </c>
      <c r="AS184" s="26">
        <v>0.85240000000000005</v>
      </c>
      <c r="AT184" s="26">
        <v>0.73509999999999998</v>
      </c>
      <c r="AU184" s="25">
        <v>156.59</v>
      </c>
      <c r="AV184" s="17">
        <v>175</v>
      </c>
      <c r="AW184" s="15">
        <f t="shared" si="90"/>
        <v>0</v>
      </c>
      <c r="AX184" s="15">
        <f t="shared" si="91"/>
        <v>1.5485687470671028E-2</v>
      </c>
      <c r="AY184" s="15">
        <f t="shared" si="92"/>
        <v>2.8431505917562383E-2</v>
      </c>
      <c r="AZ184" s="15">
        <f t="shared" si="93"/>
        <v>1.3602401175043077E-2</v>
      </c>
      <c r="BA184" s="17">
        <v>175</v>
      </c>
      <c r="BB184" s="16" cm="1">
        <f t="array" ref="BB184">(1+W184)*(1+INDEX(fx_rets,$BA184,BB$7))-1</f>
        <v>3.1501534089579675E-3</v>
      </c>
      <c r="BC184" s="16" cm="1">
        <f t="array" ref="BC184">(1+X184)*(1+INDEX(fx_rets,$BA184,BC$7))-1</f>
        <v>2.0522527925630474E-3</v>
      </c>
      <c r="BD184" s="16" cm="1">
        <f t="array" ref="BD184">(1+Y184)*(1+INDEX(fx_rets,$BA184,BD$7))-1</f>
        <v>4.7693773857715449E-4</v>
      </c>
      <c r="BE184" s="16" cm="1">
        <f t="array" ref="BE184">(1+Z184)*(1+INDEX(fx_rets,$BA184,BE$7))-1</f>
        <v>3.9074142917980836E-3</v>
      </c>
      <c r="BF184" s="16" cm="1">
        <f t="array" ref="BF184">(1+AA184)*(1+INDEX(fx_rets,$BA184,BF$7))-1</f>
        <v>5.1333781663305267E-3</v>
      </c>
      <c r="BG184" s="16" cm="1">
        <f t="array" ref="BG184">(1+AB184)*(1+INDEX(fx_rets,$BA184,BG$7))-1</f>
        <v>1.7646715947441383E-2</v>
      </c>
      <c r="BH184" s="16" cm="1">
        <f t="array" ref="BH184">(1+AC184)*(1+INDEX(fx_rets,$BA184,BH$7))-1</f>
        <v>1.7540998644788308E-2</v>
      </c>
      <c r="BI184" s="16" cm="1">
        <f t="array" ref="BI184">(1+AD184)*(1+INDEX(fx_rets,$BA184,BI$7))-1</f>
        <v>1.7569366155731458E-2</v>
      </c>
      <c r="BJ184" s="16" cm="1">
        <f t="array" ref="BJ184">(1+AE184)*(1+INDEX(fx_rets,$BA184,BJ$7))-1</f>
        <v>3.2046868161188291E-2</v>
      </c>
      <c r="BK184" s="16" cm="1">
        <f t="array" ref="BK184">(1+AF184)*(1+INDEX(fx_rets,$BA184,BK$7))-1</f>
        <v>3.1203330249008454E-2</v>
      </c>
      <c r="BL184" s="16" cm="1">
        <f t="array" ref="BL184">(1+AG184)*(1+INDEX(fx_rets,$BA184,BL$7))-1</f>
        <v>3.0124785522033237E-2</v>
      </c>
      <c r="BM184" s="16" cm="1">
        <f t="array" ref="BM184">(1+AH184)*(1+INDEX(fx_rets,$BA184,BM$7))-1</f>
        <v>3.3275010716427023E-2</v>
      </c>
      <c r="BN184" s="16" cm="1">
        <f t="array" ref="BN184">(1+AI184)*(1+INDEX(fx_rets,$BA184,BN$7))-1</f>
        <v>3.3099154047321999E-2</v>
      </c>
      <c r="BO184" s="16" cm="1">
        <f t="array" ref="BO184">(1+AJ184)*(1+INDEX(fx_rets,$BA184,BO$7))-1</f>
        <v>1.4625208845250093E-2</v>
      </c>
      <c r="BP184" s="16" cm="1">
        <f t="array" ref="BP184">(1+AK184)*(1+INDEX(fx_rets,$BA184,BP$7))-1</f>
        <v>1.4554980299109177E-2</v>
      </c>
      <c r="BQ184" s="16" cm="1">
        <f t="array" ref="BQ184">(1+AL184)*(1+INDEX(fx_rets,$BA184,BQ$7))-1</f>
        <v>1.2149915556024737E-2</v>
      </c>
      <c r="BR184" s="16" cm="1">
        <f t="array" ref="BR184">(1+AM184)*(1+INDEX(fx_rets,$BA184,BR$7))-1</f>
        <v>0.10471887454092355</v>
      </c>
      <c r="BS184" s="16" cm="1">
        <f t="array" ref="BS184">(1+AN184)*(1+INDEX(fx_rets,$BA184,BS$7))-1</f>
        <v>7.2330117566852925E-2</v>
      </c>
      <c r="BT184" s="16" cm="1">
        <f t="array" ref="BT184">(1+AO184)*(1+INDEX(fx_rets,$BA184,BT$7))-1</f>
        <v>4.8883007556398628E-2</v>
      </c>
      <c r="BU184" s="16" cm="1">
        <f t="array" ref="BU184">(1+AP184)*(1+INDEX(fx_rets,$BA184,BU$7))-1</f>
        <v>0.17679121821657984</v>
      </c>
      <c r="BV184" s="17">
        <v>175</v>
      </c>
      <c r="BW184" s="15">
        <f>SUMPRODUCT(base_fx_wts,AW184:AZ184)</f>
        <v>0</v>
      </c>
      <c r="BX184" s="17">
        <v>175</v>
      </c>
      <c r="BY184" s="16">
        <f>(1+BB184)/(1+$BW184)-1</f>
        <v>3.1501534089579675E-3</v>
      </c>
      <c r="BZ184" s="16">
        <f>(1+BC184)/(1+$BW184)-1</f>
        <v>2.0522527925630474E-3</v>
      </c>
      <c r="CA184" s="16">
        <f>(1+BD184)/(1+$BW184)-1</f>
        <v>4.7693773857715449E-4</v>
      </c>
      <c r="CB184" s="16">
        <f>(1+BE184)/(1+$BW184)-1</f>
        <v>3.9074142917980836E-3</v>
      </c>
      <c r="CC184" s="16">
        <f>(1+BF184)/(1+$BW184)-1</f>
        <v>5.1333781663305267E-3</v>
      </c>
      <c r="CD184" s="16">
        <f>(1+BG184)/(1+$BW184)-1</f>
        <v>1.7646715947441383E-2</v>
      </c>
      <c r="CE184" s="16">
        <f>(1+BH184)/(1+$BW184)-1</f>
        <v>1.7540998644788308E-2</v>
      </c>
      <c r="CF184" s="16">
        <f>(1+BI184)/(1+$BW184)-1</f>
        <v>1.7569366155731458E-2</v>
      </c>
      <c r="CG184" s="16">
        <f>(1+BJ184)/(1+$BW184)-1</f>
        <v>3.2046868161188291E-2</v>
      </c>
      <c r="CH184" s="16">
        <f>(1+BK184)/(1+$BW184)-1</f>
        <v>3.1203330249008454E-2</v>
      </c>
      <c r="CI184" s="16">
        <f>(1+BL184)/(1+$BW184)-1</f>
        <v>3.0124785522033237E-2</v>
      </c>
      <c r="CJ184" s="16">
        <f>(1+BM184)/(1+$BW184)-1</f>
        <v>3.3275010716427023E-2</v>
      </c>
      <c r="CK184" s="16">
        <f>(1+BN184)/(1+$BW184)-1</f>
        <v>3.3099154047321999E-2</v>
      </c>
      <c r="CL184" s="16">
        <f>(1+BO184)/(1+$BW184)-1</f>
        <v>1.4625208845250093E-2</v>
      </c>
      <c r="CM184" s="16">
        <f>(1+BP184)/(1+$BW184)-1</f>
        <v>1.4554980299109177E-2</v>
      </c>
      <c r="CN184" s="16">
        <f>(1+BQ184)/(1+$BW184)-1</f>
        <v>1.2149915556024737E-2</v>
      </c>
      <c r="CO184" s="16">
        <f>(1+BR184)/(1+$BW184)-1</f>
        <v>0.10471887454092355</v>
      </c>
      <c r="CP184" s="16">
        <f>(1+BS184)/(1+$BW184)-1</f>
        <v>7.2330117566852925E-2</v>
      </c>
      <c r="CQ184" s="16">
        <f>(1+BT184)/(1+$BW184)-1</f>
        <v>4.8883007556398628E-2</v>
      </c>
      <c r="CR184" s="16">
        <f>(1+BU184)/(1+$BW184)-1</f>
        <v>0.17679121821657984</v>
      </c>
    </row>
    <row r="185" spans="1:96" x14ac:dyDescent="0.2">
      <c r="A185" s="17">
        <v>176</v>
      </c>
      <c r="B185" s="25">
        <v>257.72199999999998</v>
      </c>
      <c r="C185" s="25">
        <v>1391.7809999999999</v>
      </c>
      <c r="D185" s="25">
        <v>2302.8220000000001</v>
      </c>
      <c r="E185" s="25">
        <v>2159.1790000000001</v>
      </c>
      <c r="F185" s="25">
        <v>2832.0709999999999</v>
      </c>
      <c r="G185" s="25">
        <v>149.601</v>
      </c>
      <c r="H185" s="25">
        <v>365.89400000000001</v>
      </c>
      <c r="I185" s="25">
        <v>482.72399999999999</v>
      </c>
      <c r="J185" s="25">
        <v>126.751</v>
      </c>
      <c r="K185" s="25">
        <v>736.47799999999995</v>
      </c>
      <c r="L185" s="25">
        <v>898.02300000000002</v>
      </c>
      <c r="M185" s="25">
        <v>347.05</v>
      </c>
      <c r="N185" s="25">
        <v>400.98899999999998</v>
      </c>
      <c r="O185" s="25">
        <v>103.254</v>
      </c>
      <c r="P185" s="25">
        <v>192.02699999999999</v>
      </c>
      <c r="Q185" s="25">
        <v>248.619</v>
      </c>
      <c r="R185" s="25">
        <v>14572.86</v>
      </c>
      <c r="S185" s="25">
        <v>6050.54</v>
      </c>
      <c r="T185" s="25">
        <v>10409.280000000001</v>
      </c>
      <c r="U185" s="25">
        <v>66329.5</v>
      </c>
      <c r="V185" s="17">
        <v>176</v>
      </c>
      <c r="W185" s="15">
        <f t="shared" si="89"/>
        <v>2.8678716656613812E-3</v>
      </c>
      <c r="X185" s="15">
        <f>C185/C184-1</f>
        <v>1.2071047972703752E-3</v>
      </c>
      <c r="Y185" s="15">
        <f>D185/D184-1</f>
        <v>-1.1108783226039254E-3</v>
      </c>
      <c r="Z185" s="15">
        <f>E185/E184-1</f>
        <v>3.2194215356022848E-3</v>
      </c>
      <c r="AA185" s="15">
        <f>F185/F184-1</f>
        <v>2.5537575884371222E-3</v>
      </c>
      <c r="AB185" s="15">
        <f>G185/G184-1</f>
        <v>2.1637481745468978E-3</v>
      </c>
      <c r="AC185" s="15">
        <f>H185/H184-1</f>
        <v>4.1605146304113383E-3</v>
      </c>
      <c r="AD185" s="15">
        <f>I185/I184-1</f>
        <v>6.5935165838828524E-3</v>
      </c>
      <c r="AE185" s="15">
        <f>J185/J184-1</f>
        <v>4.5730499151963588E-3</v>
      </c>
      <c r="AF185" s="15">
        <f>K185/K184-1</f>
        <v>7.9516278254965211E-3</v>
      </c>
      <c r="AG185" s="15">
        <f>L185/L184-1</f>
        <v>1.0359861163459216E-2</v>
      </c>
      <c r="AH185" s="15">
        <f>M185/M184-1</f>
        <v>9.8115096107402877E-3</v>
      </c>
      <c r="AI185" s="15">
        <f>N185/N184-1</f>
        <v>1.3827366504854277E-2</v>
      </c>
      <c r="AJ185" s="15">
        <f>O185/O184-1</f>
        <v>8.3359181141440253E-4</v>
      </c>
      <c r="AK185" s="15">
        <f>P185/P184-1</f>
        <v>1.648314389888883E-3</v>
      </c>
      <c r="AL185" s="15">
        <f>Q185/Q184-1</f>
        <v>2.192885216164564E-3</v>
      </c>
      <c r="AM185" s="15">
        <f>R185/R184-1</f>
        <v>5.2283230315984142E-2</v>
      </c>
      <c r="AN185" s="15">
        <f>S185/S184-1</f>
        <v>2.8739218329986604E-2</v>
      </c>
      <c r="AO185" s="15">
        <f>T185/T184-1</f>
        <v>2.9348230338324122E-3</v>
      </c>
      <c r="AP185" s="15">
        <f>U185/U184-1</f>
        <v>0.11882583294368954</v>
      </c>
      <c r="AQ185" s="17">
        <v>176</v>
      </c>
      <c r="AR185" s="25">
        <v>1</v>
      </c>
      <c r="AS185" s="26">
        <v>0.85770000000000002</v>
      </c>
      <c r="AT185" s="26">
        <v>0.74319999999999997</v>
      </c>
      <c r="AU185" s="25">
        <v>159.27000000000001</v>
      </c>
      <c r="AV185" s="17">
        <v>176</v>
      </c>
      <c r="AW185" s="15">
        <f t="shared" si="90"/>
        <v>0</v>
      </c>
      <c r="AX185" s="15">
        <f t="shared" si="91"/>
        <v>-6.1793167774280011E-3</v>
      </c>
      <c r="AY185" s="15">
        <f t="shared" si="92"/>
        <v>-1.0898815931108752E-2</v>
      </c>
      <c r="AZ185" s="15">
        <f t="shared" si="93"/>
        <v>-1.682677214792494E-2</v>
      </c>
      <c r="BA185" s="17">
        <v>176</v>
      </c>
      <c r="BB185" s="16" cm="1">
        <f t="array" ref="BB185">(1+W185)*(1+INDEX(fx_rets,$BA185,BB$7))-1</f>
        <v>2.8678716656613812E-3</v>
      </c>
      <c r="BC185" s="16" cm="1">
        <f t="array" ref="BC185">(1+X185)*(1+INDEX(fx_rets,$BA185,BC$7))-1</f>
        <v>1.2071047972703752E-3</v>
      </c>
      <c r="BD185" s="16" cm="1">
        <f t="array" ref="BD185">(1+Y185)*(1+INDEX(fx_rets,$BA185,BD$7))-1</f>
        <v>-1.1108783226039254E-3</v>
      </c>
      <c r="BE185" s="16" cm="1">
        <f t="array" ref="BE185">(1+Z185)*(1+INDEX(fx_rets,$BA185,BE$7))-1</f>
        <v>3.2194215356022848E-3</v>
      </c>
      <c r="BF185" s="16" cm="1">
        <f t="array" ref="BF185">(1+AA185)*(1+INDEX(fx_rets,$BA185,BF$7))-1</f>
        <v>2.5537575884371222E-3</v>
      </c>
      <c r="BG185" s="16" cm="1">
        <f t="array" ref="BG185">(1+AB185)*(1+INDEX(fx_rets,$BA185,BG$7))-1</f>
        <v>-4.0289390882781717E-3</v>
      </c>
      <c r="BH185" s="16" cm="1">
        <f t="array" ref="BH185">(1+AC185)*(1+INDEX(fx_rets,$BA185,BH$7))-1</f>
        <v>-2.0445112848751501E-3</v>
      </c>
      <c r="BI185" s="16" cm="1">
        <f t="array" ref="BI185">(1+AD185)*(1+INDEX(fx_rets,$BA185,BI$7))-1</f>
        <v>3.7345637880581428E-4</v>
      </c>
      <c r="BJ185" s="16" cm="1">
        <f t="array" ref="BJ185">(1+AE185)*(1+INDEX(fx_rets,$BA185,BJ$7))-1</f>
        <v>-6.3756068451819026E-3</v>
      </c>
      <c r="BK185" s="16" cm="1">
        <f t="array" ref="BK185">(1+AF185)*(1+INDEX(fx_rets,$BA185,BK$7))-1</f>
        <v>-3.0338514336349931E-3</v>
      </c>
      <c r="BL185" s="16" cm="1">
        <f t="array" ref="BL185">(1+AG185)*(1+INDEX(fx_rets,$BA185,BL$7))-1</f>
        <v>-6.518649875418836E-4</v>
      </c>
      <c r="BM185" s="16" cm="1">
        <f t="array" ref="BM185">(1+AH185)*(1+INDEX(fx_rets,$BA185,BM$7))-1</f>
        <v>-1.1942401576222617E-3</v>
      </c>
      <c r="BN185" s="16" cm="1">
        <f t="array" ref="BN185">(1+AI185)*(1+INDEX(fx_rets,$BA185,BN$7))-1</f>
        <v>2.7778486513971856E-3</v>
      </c>
      <c r="BO185" s="16" cm="1">
        <f t="array" ref="BO185">(1+AJ185)*(1+INDEX(fx_rets,$BA185,BO$7))-1</f>
        <v>-1.6007206995985568E-2</v>
      </c>
      <c r="BP185" s="16" cm="1">
        <f t="array" ref="BP185">(1+AK185)*(1+INDEX(fx_rets,$BA185,BP$7))-1</f>
        <v>-1.5206193568702897E-2</v>
      </c>
      <c r="BQ185" s="16" cm="1">
        <f t="array" ref="BQ185">(1+AL185)*(1+INDEX(fx_rets,$BA185,BQ$7))-1</f>
        <v>-1.46707861116393E-2</v>
      </c>
      <c r="BR185" s="16" cm="1">
        <f t="array" ref="BR185">(1+AM185)*(1+INDEX(fx_rets,$BA185,BR$7))-1</f>
        <v>5.2283230315984142E-2</v>
      </c>
      <c r="BS185" s="16" cm="1">
        <f t="array" ref="BS185">(1+AN185)*(1+INDEX(fx_rets,$BA185,BS$7))-1</f>
        <v>2.2382312818561845E-2</v>
      </c>
      <c r="BT185" s="16" cm="1">
        <f t="array" ref="BT185">(1+AO185)*(1+INDEX(fx_rets,$BA185,BT$7))-1</f>
        <v>-7.9959789933125025E-3</v>
      </c>
      <c r="BU185" s="16" cm="1">
        <f t="array" ref="BU185">(1+AP185)*(1+INDEX(fx_rets,$BA185,BU$7))-1</f>
        <v>9.9999605579533801E-2</v>
      </c>
      <c r="BV185" s="17">
        <v>176</v>
      </c>
      <c r="BW185" s="15">
        <f>SUMPRODUCT(base_fx_wts,AW185:AZ185)</f>
        <v>0</v>
      </c>
      <c r="BX185" s="17">
        <v>176</v>
      </c>
      <c r="BY185" s="16">
        <f>(1+BB185)/(1+$BW185)-1</f>
        <v>2.8678716656613812E-3</v>
      </c>
      <c r="BZ185" s="16">
        <f>(1+BC185)/(1+$BW185)-1</f>
        <v>1.2071047972703752E-3</v>
      </c>
      <c r="CA185" s="16">
        <f>(1+BD185)/(1+$BW185)-1</f>
        <v>-1.1108783226039254E-3</v>
      </c>
      <c r="CB185" s="16">
        <f>(1+BE185)/(1+$BW185)-1</f>
        <v>3.2194215356022848E-3</v>
      </c>
      <c r="CC185" s="16">
        <f>(1+BF185)/(1+$BW185)-1</f>
        <v>2.5537575884371222E-3</v>
      </c>
      <c r="CD185" s="16">
        <f>(1+BG185)/(1+$BW185)-1</f>
        <v>-4.0289390882781717E-3</v>
      </c>
      <c r="CE185" s="16">
        <f>(1+BH185)/(1+$BW185)-1</f>
        <v>-2.0445112848751501E-3</v>
      </c>
      <c r="CF185" s="16">
        <f>(1+BI185)/(1+$BW185)-1</f>
        <v>3.7345637880581428E-4</v>
      </c>
      <c r="CG185" s="16">
        <f>(1+BJ185)/(1+$BW185)-1</f>
        <v>-6.3756068451819026E-3</v>
      </c>
      <c r="CH185" s="16">
        <f>(1+BK185)/(1+$BW185)-1</f>
        <v>-3.0338514336349931E-3</v>
      </c>
      <c r="CI185" s="16">
        <f>(1+BL185)/(1+$BW185)-1</f>
        <v>-6.518649875418836E-4</v>
      </c>
      <c r="CJ185" s="16">
        <f>(1+BM185)/(1+$BW185)-1</f>
        <v>-1.1942401576222617E-3</v>
      </c>
      <c r="CK185" s="16">
        <f>(1+BN185)/(1+$BW185)-1</f>
        <v>2.7778486513971856E-3</v>
      </c>
      <c r="CL185" s="16">
        <f>(1+BO185)/(1+$BW185)-1</f>
        <v>-1.6007206995985568E-2</v>
      </c>
      <c r="CM185" s="16">
        <f>(1+BP185)/(1+$BW185)-1</f>
        <v>-1.5206193568702897E-2</v>
      </c>
      <c r="CN185" s="16">
        <f>(1+BQ185)/(1+$BW185)-1</f>
        <v>-1.46707861116393E-2</v>
      </c>
      <c r="CO185" s="16">
        <f>(1+BR185)/(1+$BW185)-1</f>
        <v>5.2283230315984142E-2</v>
      </c>
      <c r="CP185" s="16">
        <f>(1+BS185)/(1+$BW185)-1</f>
        <v>2.2382312818561845E-2</v>
      </c>
      <c r="CQ185" s="16">
        <f>(1+BT185)/(1+$BW185)-1</f>
        <v>-7.9959789933125025E-3</v>
      </c>
      <c r="CR185" s="16">
        <f>(1+BU185)/(1+$BW185)-1</f>
        <v>9.9999605579533801E-2</v>
      </c>
    </row>
    <row r="186" spans="1:96" x14ac:dyDescent="0.2">
      <c r="A186" s="17">
        <v>177</v>
      </c>
      <c r="B186" s="25">
        <v>258.334</v>
      </c>
      <c r="C186" s="25">
        <v>1392.6030000000001</v>
      </c>
      <c r="D186" s="25">
        <v>2303.9259999999999</v>
      </c>
      <c r="E186" s="25">
        <v>2162.4450000000002</v>
      </c>
      <c r="F186" s="25">
        <v>2835.0189999999998</v>
      </c>
      <c r="G186" s="25">
        <v>149.85499999999999</v>
      </c>
      <c r="H186" s="25">
        <v>366.63099999999997</v>
      </c>
      <c r="I186" s="25">
        <v>484.17500000000001</v>
      </c>
      <c r="J186" s="25">
        <v>127.166</v>
      </c>
      <c r="K186" s="25">
        <v>739.57799999999997</v>
      </c>
      <c r="L186" s="25">
        <v>902.23800000000006</v>
      </c>
      <c r="M186" s="25">
        <v>348.76</v>
      </c>
      <c r="N186" s="25">
        <v>403.161</v>
      </c>
      <c r="O186" s="25">
        <v>103.304</v>
      </c>
      <c r="P186" s="25">
        <v>192.214</v>
      </c>
      <c r="Q186" s="25">
        <v>249.024</v>
      </c>
      <c r="R186" s="25">
        <v>14429.18</v>
      </c>
      <c r="S186" s="25">
        <v>6328.09</v>
      </c>
      <c r="T186" s="25">
        <v>10497.12</v>
      </c>
      <c r="U186" s="25">
        <v>70062.320000000007</v>
      </c>
      <c r="V186" s="17">
        <v>177</v>
      </c>
      <c r="W186" s="15">
        <f t="shared" si="89"/>
        <v>2.374651756543944E-3</v>
      </c>
      <c r="X186" s="15">
        <f>C186/C185-1</f>
        <v>5.9061016065031779E-4</v>
      </c>
      <c r="Y186" s="15">
        <f>D186/D185-1</f>
        <v>4.7941178258659178E-4</v>
      </c>
      <c r="Z186" s="15">
        <f>E186/E185-1</f>
        <v>1.5126119696422524E-3</v>
      </c>
      <c r="AA186" s="15">
        <f>F186/F185-1</f>
        <v>1.0409343551061045E-3</v>
      </c>
      <c r="AB186" s="15">
        <f>G186/G185-1</f>
        <v>1.6978496133046583E-3</v>
      </c>
      <c r="AC186" s="15">
        <f>H186/H185-1</f>
        <v>2.0142445626327721E-3</v>
      </c>
      <c r="AD186" s="15">
        <f>I186/I185-1</f>
        <v>3.0058584201324567E-3</v>
      </c>
      <c r="AE186" s="15">
        <f>J186/J185-1</f>
        <v>3.2741359042531837E-3</v>
      </c>
      <c r="AF186" s="15">
        <f>K186/K185-1</f>
        <v>4.2092228145307331E-3</v>
      </c>
      <c r="AG186" s="15">
        <f>L186/L185-1</f>
        <v>4.6936437040032697E-3</v>
      </c>
      <c r="AH186" s="15">
        <f>M186/M185-1</f>
        <v>4.9272439129808276E-3</v>
      </c>
      <c r="AI186" s="15">
        <f>N186/N185-1</f>
        <v>5.4166074381092333E-3</v>
      </c>
      <c r="AJ186" s="15">
        <f>O186/O185-1</f>
        <v>4.8424274120129063E-4</v>
      </c>
      <c r="AK186" s="15">
        <f>P186/P185-1</f>
        <v>9.7382138970036891E-4</v>
      </c>
      <c r="AL186" s="15">
        <f>Q186/Q185-1</f>
        <v>1.6289985882012026E-3</v>
      </c>
      <c r="AM186" s="15">
        <f>R186/R185-1</f>
        <v>-9.8594236134842417E-3</v>
      </c>
      <c r="AN186" s="15">
        <f>S186/S185-1</f>
        <v>4.5871938702991777E-2</v>
      </c>
      <c r="AO186" s="15">
        <f>T186/T185-1</f>
        <v>8.4386239970488663E-3</v>
      </c>
      <c r="AP186" s="15">
        <f>U186/U185-1</f>
        <v>5.6276920525558216E-2</v>
      </c>
      <c r="AQ186" s="17">
        <v>177</v>
      </c>
      <c r="AR186" s="25">
        <v>1</v>
      </c>
      <c r="AS186" s="26">
        <v>0.87549999999999994</v>
      </c>
      <c r="AT186" s="26">
        <v>0.75409999999999999</v>
      </c>
      <c r="AU186" s="25">
        <v>162.55000000000001</v>
      </c>
      <c r="AV186" s="17">
        <v>177</v>
      </c>
      <c r="AW186" s="15">
        <f t="shared" si="90"/>
        <v>0</v>
      </c>
      <c r="AX186" s="15">
        <f t="shared" si="91"/>
        <v>-2.0331239291833114E-2</v>
      </c>
      <c r="AY186" s="15">
        <f t="shared" si="92"/>
        <v>-1.4454316403660017E-2</v>
      </c>
      <c r="AZ186" s="15">
        <f t="shared" si="93"/>
        <v>-2.0178406644109526E-2</v>
      </c>
      <c r="BA186" s="17">
        <v>177</v>
      </c>
      <c r="BB186" s="16" cm="1">
        <f t="array" ref="BB186">(1+W186)*(1+INDEX(fx_rets,$BA186,BB$7))-1</f>
        <v>2.374651756543944E-3</v>
      </c>
      <c r="BC186" s="16" cm="1">
        <f t="array" ref="BC186">(1+X186)*(1+INDEX(fx_rets,$BA186,BC$7))-1</f>
        <v>5.9061016065031779E-4</v>
      </c>
      <c r="BD186" s="16" cm="1">
        <f t="array" ref="BD186">(1+Y186)*(1+INDEX(fx_rets,$BA186,BD$7))-1</f>
        <v>4.7941178258659178E-4</v>
      </c>
      <c r="BE186" s="16" cm="1">
        <f t="array" ref="BE186">(1+Z186)*(1+INDEX(fx_rets,$BA186,BE$7))-1</f>
        <v>1.5126119696422524E-3</v>
      </c>
      <c r="BF186" s="16" cm="1">
        <f t="array" ref="BF186">(1+AA186)*(1+INDEX(fx_rets,$BA186,BF$7))-1</f>
        <v>1.0409343551061045E-3</v>
      </c>
      <c r="BG186" s="16" cm="1">
        <f t="array" ref="BG186">(1+AB186)*(1+INDEX(fx_rets,$BA186,BG$7))-1</f>
        <v>-1.8667909065298138E-2</v>
      </c>
      <c r="BH186" s="16" cm="1">
        <f t="array" ref="BH186">(1+AC186)*(1+INDEX(fx_rets,$BA186,BH$7))-1</f>
        <v>-1.8357946817395554E-2</v>
      </c>
      <c r="BI186" s="16" cm="1">
        <f t="array" ref="BI186">(1+AD186)*(1+INDEX(fx_rets,$BA186,BI$7))-1</f>
        <v>-1.7386493698517747E-2</v>
      </c>
      <c r="BJ186" s="16" cm="1">
        <f t="array" ref="BJ186">(1+AE186)*(1+INDEX(fx_rets,$BA186,BJ$7))-1</f>
        <v>-1.1227505895715528E-2</v>
      </c>
      <c r="BK186" s="16" cm="1">
        <f t="array" ref="BK186">(1+AF186)*(1+INDEX(fx_rets,$BA186,BK$7))-1</f>
        <v>-1.0305935027503987E-2</v>
      </c>
      <c r="BL186" s="16" cm="1">
        <f t="array" ref="BL186">(1+AG186)*(1+INDEX(fx_rets,$BA186,BL$7))-1</f>
        <v>-9.8285161108404573E-3</v>
      </c>
      <c r="BM186" s="16" cm="1">
        <f t="array" ref="BM186">(1+AH186)*(1+INDEX(fx_rets,$BA186,BM$7))-1</f>
        <v>-9.5982924331954322E-3</v>
      </c>
      <c r="BN186" s="16" cm="1">
        <f t="array" ref="BN186">(1+AI186)*(1+INDEX(fx_rets,$BA186,BN$7))-1</f>
        <v>-9.1160023232956799E-3</v>
      </c>
      <c r="BO186" s="16" cm="1">
        <f t="array" ref="BO186">(1+AJ186)*(1+INDEX(fx_rets,$BA186,BO$7))-1</f>
        <v>-1.970393514985469E-2</v>
      </c>
      <c r="BP186" s="16" cm="1">
        <f t="array" ref="BP186">(1+AK186)*(1+INDEX(fx_rets,$BA186,BP$7))-1</f>
        <v>-1.922423541840923E-2</v>
      </c>
      <c r="BQ186" s="16" cm="1">
        <f t="array" ref="BQ186">(1+AL186)*(1+INDEX(fx_rets,$BA186,BQ$7))-1</f>
        <v>-1.8582278651843698E-2</v>
      </c>
      <c r="BR186" s="16" cm="1">
        <f t="array" ref="BR186">(1+AM186)*(1+INDEX(fx_rets,$BA186,BR$7))-1</f>
        <v>-9.8594236134842417E-3</v>
      </c>
      <c r="BS186" s="16" cm="1">
        <f t="array" ref="BS186">(1+AN186)*(1+INDEX(fx_rets,$BA186,BS$7))-1</f>
        <v>2.4608066048607879E-2</v>
      </c>
      <c r="BT186" s="16" cm="1">
        <f t="array" ref="BT186">(1+AO186)*(1+INDEX(fx_rets,$BA186,BT$7))-1</f>
        <v>-6.137666947875986E-3</v>
      </c>
      <c r="BU186" s="16" cm="1">
        <f t="array" ref="BU186">(1+AP186)*(1+INDEX(fx_rets,$BA186,BU$7))-1</f>
        <v>3.4962935294405639E-2</v>
      </c>
      <c r="BV186" s="17">
        <v>177</v>
      </c>
      <c r="BW186" s="15">
        <f>SUMPRODUCT(base_fx_wts,AW186:AZ186)</f>
        <v>0</v>
      </c>
      <c r="BX186" s="17">
        <v>177</v>
      </c>
      <c r="BY186" s="16">
        <f>(1+BB186)/(1+$BW186)-1</f>
        <v>2.374651756543944E-3</v>
      </c>
      <c r="BZ186" s="16">
        <f>(1+BC186)/(1+$BW186)-1</f>
        <v>5.9061016065031779E-4</v>
      </c>
      <c r="CA186" s="16">
        <f>(1+BD186)/(1+$BW186)-1</f>
        <v>4.7941178258659178E-4</v>
      </c>
      <c r="CB186" s="16">
        <f>(1+BE186)/(1+$BW186)-1</f>
        <v>1.5126119696422524E-3</v>
      </c>
      <c r="CC186" s="16">
        <f>(1+BF186)/(1+$BW186)-1</f>
        <v>1.0409343551061045E-3</v>
      </c>
      <c r="CD186" s="16">
        <f>(1+BG186)/(1+$BW186)-1</f>
        <v>-1.8667909065298138E-2</v>
      </c>
      <c r="CE186" s="16">
        <f>(1+BH186)/(1+$BW186)-1</f>
        <v>-1.8357946817395554E-2</v>
      </c>
      <c r="CF186" s="16">
        <f>(1+BI186)/(1+$BW186)-1</f>
        <v>-1.7386493698517747E-2</v>
      </c>
      <c r="CG186" s="16">
        <f>(1+BJ186)/(1+$BW186)-1</f>
        <v>-1.1227505895715528E-2</v>
      </c>
      <c r="CH186" s="16">
        <f>(1+BK186)/(1+$BW186)-1</f>
        <v>-1.0305935027503987E-2</v>
      </c>
      <c r="CI186" s="16">
        <f>(1+BL186)/(1+$BW186)-1</f>
        <v>-9.8285161108404573E-3</v>
      </c>
      <c r="CJ186" s="16">
        <f>(1+BM186)/(1+$BW186)-1</f>
        <v>-9.5982924331954322E-3</v>
      </c>
      <c r="CK186" s="16">
        <f>(1+BN186)/(1+$BW186)-1</f>
        <v>-9.1160023232956799E-3</v>
      </c>
      <c r="CL186" s="16">
        <f>(1+BO186)/(1+$BW186)-1</f>
        <v>-1.970393514985469E-2</v>
      </c>
      <c r="CM186" s="16">
        <f>(1+BP186)/(1+$BW186)-1</f>
        <v>-1.922423541840923E-2</v>
      </c>
      <c r="CN186" s="16">
        <f>(1+BQ186)/(1+$BW186)-1</f>
        <v>-1.8582278651843698E-2</v>
      </c>
      <c r="CO186" s="16">
        <f>(1+BR186)/(1+$BW186)-1</f>
        <v>-9.8594236134842417E-3</v>
      </c>
      <c r="CP186" s="16">
        <f>(1+BS186)/(1+$BW186)-1</f>
        <v>2.4608066048607879E-2</v>
      </c>
      <c r="CQ186" s="16">
        <f>(1+BT186)/(1+$BW186)-1</f>
        <v>-6.137666947875986E-3</v>
      </c>
      <c r="CR186" s="16">
        <f>(1+BU186)/(1+$BW186)-1</f>
        <v>3.4962935294405639E-2</v>
      </c>
    </row>
    <row r="187" spans="1:96" x14ac:dyDescent="0.2">
      <c r="A187" s="17">
        <v>178</v>
      </c>
      <c r="B187" s="25">
        <v>259.18900000000002</v>
      </c>
      <c r="C187" s="25">
        <v>1394.7750000000001</v>
      </c>
      <c r="D187" s="25">
        <v>2295.4929999999999</v>
      </c>
      <c r="E187" s="25">
        <v>2165.663</v>
      </c>
      <c r="F187" s="25">
        <v>2823.44</v>
      </c>
      <c r="G187" s="25">
        <v>150.09800000000001</v>
      </c>
      <c r="H187" s="25">
        <v>365.81700000000001</v>
      </c>
      <c r="I187" s="25">
        <v>479.89800000000002</v>
      </c>
      <c r="J187" s="25">
        <v>127.557</v>
      </c>
      <c r="K187" s="25">
        <v>738.88499999999999</v>
      </c>
      <c r="L187" s="25">
        <v>896.26599999999996</v>
      </c>
      <c r="M187" s="25">
        <v>348.589</v>
      </c>
      <c r="N187" s="25">
        <v>400.56900000000002</v>
      </c>
      <c r="O187" s="25">
        <v>103.377</v>
      </c>
      <c r="P187" s="25">
        <v>192.066</v>
      </c>
      <c r="Q187" s="25">
        <v>248.43100000000001</v>
      </c>
      <c r="R187" s="25">
        <v>14417.2</v>
      </c>
      <c r="S187" s="25">
        <v>6358.01</v>
      </c>
      <c r="T187" s="25">
        <v>10868.05</v>
      </c>
      <c r="U187" s="25">
        <v>64362.02</v>
      </c>
      <c r="V187" s="17">
        <v>178</v>
      </c>
      <c r="W187" s="15">
        <f t="shared" si="89"/>
        <v>3.3096688782738859E-3</v>
      </c>
      <c r="X187" s="15">
        <f>C187/C186-1</f>
        <v>1.5596691950254815E-3</v>
      </c>
      <c r="Y187" s="15">
        <f>D187/D186-1</f>
        <v>-3.6602738108776345E-3</v>
      </c>
      <c r="Z187" s="15">
        <f>E187/E186-1</f>
        <v>1.4881303339506768E-3</v>
      </c>
      <c r="AA187" s="15">
        <f>F187/F186-1</f>
        <v>-4.0842759783972227E-3</v>
      </c>
      <c r="AB187" s="15">
        <f>G187/G186-1</f>
        <v>1.6215675152648767E-3</v>
      </c>
      <c r="AC187" s="15">
        <f>H187/H186-1</f>
        <v>-2.2202159664620469E-3</v>
      </c>
      <c r="AD187" s="15">
        <f>I187/I186-1</f>
        <v>-8.8335828987452514E-3</v>
      </c>
      <c r="AE187" s="15">
        <f>J187/J186-1</f>
        <v>3.074721230517552E-3</v>
      </c>
      <c r="AF187" s="15">
        <f>K187/K186-1</f>
        <v>-9.3702084161506605E-4</v>
      </c>
      <c r="AG187" s="15">
        <f>L187/L186-1</f>
        <v>-6.6190960699948898E-3</v>
      </c>
      <c r="AH187" s="15">
        <f>M187/M186-1</f>
        <v>-4.903085216194647E-4</v>
      </c>
      <c r="AI187" s="15">
        <f>N187/N186-1</f>
        <v>-6.4291932999471779E-3</v>
      </c>
      <c r="AJ187" s="15">
        <f>O187/O186-1</f>
        <v>7.0665221095023156E-4</v>
      </c>
      <c r="AK187" s="15">
        <f>P187/P186-1</f>
        <v>-7.6997513188425959E-4</v>
      </c>
      <c r="AL187" s="15">
        <f>Q187/Q186-1</f>
        <v>-2.3812965818554854E-3</v>
      </c>
      <c r="AM187" s="15">
        <f>R187/R186-1</f>
        <v>-8.302620107309977E-4</v>
      </c>
      <c r="AN187" s="15">
        <f>S187/S186-1</f>
        <v>4.7281249160489036E-3</v>
      </c>
      <c r="AO187" s="15">
        <f>T187/T186-1</f>
        <v>3.5336358925114553E-2</v>
      </c>
      <c r="AP187" s="15">
        <f>U187/U186-1</f>
        <v>-8.1360423120444891E-2</v>
      </c>
      <c r="AQ187" s="17">
        <v>178</v>
      </c>
      <c r="AR187" s="25">
        <v>1</v>
      </c>
      <c r="AS187" s="26">
        <v>0.86750000000000005</v>
      </c>
      <c r="AT187" s="26">
        <v>0.74170000000000003</v>
      </c>
      <c r="AU187" s="25">
        <v>157.4</v>
      </c>
      <c r="AV187" s="17">
        <v>178</v>
      </c>
      <c r="AW187" s="15">
        <f t="shared" si="90"/>
        <v>0</v>
      </c>
      <c r="AX187" s="15">
        <f t="shared" si="91"/>
        <v>9.221902017291006E-3</v>
      </c>
      <c r="AY187" s="15">
        <f t="shared" si="92"/>
        <v>1.671834973709041E-2</v>
      </c>
      <c r="AZ187" s="15">
        <f t="shared" si="93"/>
        <v>3.2719186785260534E-2</v>
      </c>
      <c r="BA187" s="17">
        <v>178</v>
      </c>
      <c r="BB187" s="16" cm="1">
        <f t="array" ref="BB187">(1+W187)*(1+INDEX(fx_rets,$BA187,BB$7))-1</f>
        <v>3.3096688782738859E-3</v>
      </c>
      <c r="BC187" s="16" cm="1">
        <f t="array" ref="BC187">(1+X187)*(1+INDEX(fx_rets,$BA187,BC$7))-1</f>
        <v>1.5596691950254815E-3</v>
      </c>
      <c r="BD187" s="16" cm="1">
        <f t="array" ref="BD187">(1+Y187)*(1+INDEX(fx_rets,$BA187,BD$7))-1</f>
        <v>-3.6602738108776345E-3</v>
      </c>
      <c r="BE187" s="16" cm="1">
        <f t="array" ref="BE187">(1+Z187)*(1+INDEX(fx_rets,$BA187,BE$7))-1</f>
        <v>1.4881303339506768E-3</v>
      </c>
      <c r="BF187" s="16" cm="1">
        <f t="array" ref="BF187">(1+AA187)*(1+INDEX(fx_rets,$BA187,BF$7))-1</f>
        <v>-4.0842759783972227E-3</v>
      </c>
      <c r="BG187" s="16" cm="1">
        <f t="array" ref="BG187">(1+AB187)*(1+INDEX(fx_rets,$BA187,BG$7))-1</f>
        <v>1.0858423469296108E-2</v>
      </c>
      <c r="BH187" s="16" cm="1">
        <f t="array" ref="BH187">(1+AC187)*(1+INDEX(fx_rets,$BA187,BH$7))-1</f>
        <v>6.981211436728918E-3</v>
      </c>
      <c r="BI187" s="16" cm="1">
        <f t="array" ref="BI187">(1+AD187)*(1+INDEX(fx_rets,$BA187,BI$7))-1</f>
        <v>3.0685668259189391E-4</v>
      </c>
      <c r="BJ187" s="16" cm="1">
        <f t="array" ref="BJ187">(1+AE187)*(1+INDEX(fx_rets,$BA187,BJ$7))-1</f>
        <v>1.9844475232483783E-2</v>
      </c>
      <c r="BK187" s="16" cm="1">
        <f t="array" ref="BK187">(1+AF187)*(1+INDEX(fx_rets,$BA187,BK$7))-1</f>
        <v>1.57656634533343E-2</v>
      </c>
      <c r="BL187" s="16" cm="1">
        <f t="array" ref="BL187">(1+AG187)*(1+INDEX(fx_rets,$BA187,BL$7))-1</f>
        <v>9.9885933040539943E-3</v>
      </c>
      <c r="BM187" s="16" cm="1">
        <f t="array" ref="BM187">(1+AH187)*(1+INDEX(fx_rets,$BA187,BM$7))-1</f>
        <v>1.621984406612742E-2</v>
      </c>
      <c r="BN187" s="16" cm="1">
        <f t="array" ref="BN187">(1+AI187)*(1+INDEX(fx_rets,$BA187,BN$7))-1</f>
        <v>1.0181670935027309E-2</v>
      </c>
      <c r="BO187" s="16" cm="1">
        <f t="array" ref="BO187">(1+AJ187)*(1+INDEX(fx_rets,$BA187,BO$7))-1</f>
        <v>3.344896008189302E-2</v>
      </c>
      <c r="BP187" s="16" cm="1">
        <f t="array" ref="BP187">(1+AK187)*(1+INDEX(fx_rets,$BA187,BP$7))-1</f>
        <v>3.192401869321615E-2</v>
      </c>
      <c r="BQ187" s="16" cm="1">
        <f t="array" ref="BQ187">(1+AL187)*(1+INDEX(fx_rets,$BA187,BQ$7))-1</f>
        <v>3.0259976115752263E-2</v>
      </c>
      <c r="BR187" s="16" cm="1">
        <f t="array" ref="BR187">(1+AM187)*(1+INDEX(fx_rets,$BA187,BR$7))-1</f>
        <v>-8.302620107309977E-4</v>
      </c>
      <c r="BS187" s="16" cm="1">
        <f t="array" ref="BS187">(1+AN187)*(1+INDEX(fx_rets,$BA187,BS$7))-1</f>
        <v>1.399362923804115E-2</v>
      </c>
      <c r="BT187" s="16" cm="1">
        <f t="array" ref="BT187">(1+AO187)*(1+INDEX(fx_rets,$BA187,BT$7))-1</f>
        <v>5.264547426915045E-2</v>
      </c>
      <c r="BU187" s="16" cm="1">
        <f t="array" ref="BU187">(1+AP187)*(1+INDEX(fx_rets,$BA187,BU$7))-1</f>
        <v>-5.1303283216190043E-2</v>
      </c>
      <c r="BV187" s="17">
        <v>178</v>
      </c>
      <c r="BW187" s="15">
        <f>SUMPRODUCT(base_fx_wts,AW187:AZ187)</f>
        <v>0</v>
      </c>
      <c r="BX187" s="17">
        <v>178</v>
      </c>
      <c r="BY187" s="16">
        <f>(1+BB187)/(1+$BW187)-1</f>
        <v>3.3096688782738859E-3</v>
      </c>
      <c r="BZ187" s="16">
        <f>(1+BC187)/(1+$BW187)-1</f>
        <v>1.5596691950254815E-3</v>
      </c>
      <c r="CA187" s="16">
        <f>(1+BD187)/(1+$BW187)-1</f>
        <v>-3.6602738108776345E-3</v>
      </c>
      <c r="CB187" s="16">
        <f>(1+BE187)/(1+$BW187)-1</f>
        <v>1.4881303339506768E-3</v>
      </c>
      <c r="CC187" s="16">
        <f>(1+BF187)/(1+$BW187)-1</f>
        <v>-4.0842759783972227E-3</v>
      </c>
      <c r="CD187" s="16">
        <f>(1+BG187)/(1+$BW187)-1</f>
        <v>1.0858423469296108E-2</v>
      </c>
      <c r="CE187" s="16">
        <f>(1+BH187)/(1+$BW187)-1</f>
        <v>6.981211436728918E-3</v>
      </c>
      <c r="CF187" s="16">
        <f>(1+BI187)/(1+$BW187)-1</f>
        <v>3.0685668259189391E-4</v>
      </c>
      <c r="CG187" s="16">
        <f>(1+BJ187)/(1+$BW187)-1</f>
        <v>1.9844475232483783E-2</v>
      </c>
      <c r="CH187" s="16">
        <f>(1+BK187)/(1+$BW187)-1</f>
        <v>1.57656634533343E-2</v>
      </c>
      <c r="CI187" s="16">
        <f>(1+BL187)/(1+$BW187)-1</f>
        <v>9.9885933040539943E-3</v>
      </c>
      <c r="CJ187" s="16">
        <f>(1+BM187)/(1+$BW187)-1</f>
        <v>1.621984406612742E-2</v>
      </c>
      <c r="CK187" s="16">
        <f>(1+BN187)/(1+$BW187)-1</f>
        <v>1.0181670935027309E-2</v>
      </c>
      <c r="CL187" s="16">
        <f>(1+BO187)/(1+$BW187)-1</f>
        <v>3.344896008189302E-2</v>
      </c>
      <c r="CM187" s="16">
        <f>(1+BP187)/(1+$BW187)-1</f>
        <v>3.192401869321615E-2</v>
      </c>
      <c r="CN187" s="16">
        <f>(1+BQ187)/(1+$BW187)-1</f>
        <v>3.0259976115752263E-2</v>
      </c>
      <c r="CO187" s="16">
        <f>(1+BR187)/(1+$BW187)-1</f>
        <v>-8.302620107309977E-4</v>
      </c>
      <c r="CP187" s="16">
        <f>(1+BS187)/(1+$BW187)-1</f>
        <v>1.399362923804115E-2</v>
      </c>
      <c r="CQ187" s="16">
        <f>(1+BT187)/(1+$BW187)-1</f>
        <v>5.264547426915045E-2</v>
      </c>
      <c r="CR187" s="16">
        <f>(1+BU187)/(1+$BW187)-1</f>
        <v>-5.1303283216190043E-2</v>
      </c>
    </row>
    <row r="188" spans="1:96" x14ac:dyDescent="0.2">
      <c r="A188" s="17">
        <v>179</v>
      </c>
      <c r="B188" s="25">
        <v>260.02800000000002</v>
      </c>
      <c r="C188" s="25">
        <v>1398.1980000000001</v>
      </c>
      <c r="D188" s="25">
        <v>2298.1469999999999</v>
      </c>
      <c r="E188" s="25">
        <v>2172.6559999999999</v>
      </c>
      <c r="F188" s="25">
        <v>2830.1170000000002</v>
      </c>
      <c r="G188" s="25">
        <v>150.36600000000001</v>
      </c>
      <c r="H188" s="25">
        <v>366.04500000000002</v>
      </c>
      <c r="I188" s="25">
        <v>479.00099999999998</v>
      </c>
      <c r="J188" s="25">
        <v>127.968</v>
      </c>
      <c r="K188" s="25">
        <v>741.34</v>
      </c>
      <c r="L188" s="25">
        <v>898.53899999999999</v>
      </c>
      <c r="M188" s="25">
        <v>350.13600000000002</v>
      </c>
      <c r="N188" s="25">
        <v>402.33</v>
      </c>
      <c r="O188" s="25">
        <v>103.386</v>
      </c>
      <c r="P188" s="25">
        <v>191.54300000000001</v>
      </c>
      <c r="Q188" s="25">
        <v>246.964</v>
      </c>
      <c r="R188" s="25">
        <v>14805.46</v>
      </c>
      <c r="S188" s="25">
        <v>6420.16</v>
      </c>
      <c r="T188" s="25">
        <v>10824.26</v>
      </c>
      <c r="U188" s="25">
        <v>66311.929999999993</v>
      </c>
      <c r="V188" s="17">
        <v>179</v>
      </c>
      <c r="W188" s="15">
        <f t="shared" si="89"/>
        <v>3.2370200895870394E-3</v>
      </c>
      <c r="X188" s="15">
        <f>C188/C187-1</f>
        <v>2.4541592730009665E-3</v>
      </c>
      <c r="Y188" s="15">
        <f>D188/D187-1</f>
        <v>1.1561786509477479E-3</v>
      </c>
      <c r="Z188" s="15">
        <f>E188/E187-1</f>
        <v>3.2290342495577828E-3</v>
      </c>
      <c r="AA188" s="15">
        <f>F188/F187-1</f>
        <v>2.3648457201144168E-3</v>
      </c>
      <c r="AB188" s="15">
        <f>G188/G187-1</f>
        <v>1.7855001399085246E-3</v>
      </c>
      <c r="AC188" s="15">
        <f>H188/H187-1</f>
        <v>6.2326245089749932E-4</v>
      </c>
      <c r="AD188" s="15">
        <f>I188/I187-1</f>
        <v>-1.8691471937787307E-3</v>
      </c>
      <c r="AE188" s="15">
        <f>J188/J187-1</f>
        <v>3.2220889484702031E-3</v>
      </c>
      <c r="AF188" s="15">
        <f>K188/K187-1</f>
        <v>3.3225738782083347E-3</v>
      </c>
      <c r="AG188" s="15">
        <f>L188/L187-1</f>
        <v>2.5360774591471902E-3</v>
      </c>
      <c r="AH188" s="15">
        <f>M188/M187-1</f>
        <v>4.4378910407385508E-3</v>
      </c>
      <c r="AI188" s="15">
        <f>N188/N187-1</f>
        <v>4.3962463395819107E-3</v>
      </c>
      <c r="AJ188" s="15">
        <f>O188/O187-1</f>
        <v>8.7059984329229678E-5</v>
      </c>
      <c r="AK188" s="15">
        <f>P188/P187-1</f>
        <v>-2.7230222944195637E-3</v>
      </c>
      <c r="AL188" s="15">
        <f>Q188/Q187-1</f>
        <v>-5.9050601575488804E-3</v>
      </c>
      <c r="AM188" s="15">
        <f>R188/R187-1</f>
        <v>2.6930333213106561E-2</v>
      </c>
      <c r="AN188" s="15">
        <f>S188/S187-1</f>
        <v>9.7750711307469373E-3</v>
      </c>
      <c r="AO188" s="15">
        <f>T188/T187-1</f>
        <v>-4.0292416762895966E-3</v>
      </c>
      <c r="AP188" s="15">
        <f>U188/U187-1</f>
        <v>3.0295972686997574E-2</v>
      </c>
      <c r="AQ188" s="17">
        <v>179</v>
      </c>
      <c r="AR188" s="25">
        <v>1</v>
      </c>
      <c r="AS188" s="26">
        <v>0.86080000000000001</v>
      </c>
      <c r="AT188" s="26">
        <v>0.73799999999999999</v>
      </c>
      <c r="AU188" s="25">
        <v>159.74</v>
      </c>
      <c r="AV188" s="17">
        <v>179</v>
      </c>
      <c r="AW188" s="15">
        <f t="shared" si="90"/>
        <v>0</v>
      </c>
      <c r="AX188" s="15">
        <f t="shared" si="91"/>
        <v>7.7834572490707021E-3</v>
      </c>
      <c r="AY188" s="15">
        <f t="shared" si="92"/>
        <v>5.0135501355013101E-3</v>
      </c>
      <c r="AZ188" s="15">
        <f t="shared" si="93"/>
        <v>-1.4648804306998886E-2</v>
      </c>
      <c r="BA188" s="17">
        <v>179</v>
      </c>
      <c r="BB188" s="16" cm="1">
        <f t="array" ref="BB188">(1+W188)*(1+INDEX(fx_rets,$BA188,BB$7))-1</f>
        <v>3.2370200895870394E-3</v>
      </c>
      <c r="BC188" s="16" cm="1">
        <f t="array" ref="BC188">(1+X188)*(1+INDEX(fx_rets,$BA188,BC$7))-1</f>
        <v>2.4541592730009665E-3</v>
      </c>
      <c r="BD188" s="16" cm="1">
        <f t="array" ref="BD188">(1+Y188)*(1+INDEX(fx_rets,$BA188,BD$7))-1</f>
        <v>1.1561786509477479E-3</v>
      </c>
      <c r="BE188" s="16" cm="1">
        <f t="array" ref="BE188">(1+Z188)*(1+INDEX(fx_rets,$BA188,BE$7))-1</f>
        <v>3.2290342495577828E-3</v>
      </c>
      <c r="BF188" s="16" cm="1">
        <f t="array" ref="BF188">(1+AA188)*(1+INDEX(fx_rets,$BA188,BF$7))-1</f>
        <v>2.3648457201144168E-3</v>
      </c>
      <c r="BG188" s="16" cm="1">
        <f t="array" ref="BG188">(1+AB188)*(1+INDEX(fx_rets,$BA188,BG$7))-1</f>
        <v>9.5828547529863695E-3</v>
      </c>
      <c r="BH188" s="16" cm="1">
        <f t="array" ref="BH188">(1+AC188)*(1+INDEX(fx_rets,$BA188,BH$7))-1</f>
        <v>8.4115708366097053E-3</v>
      </c>
      <c r="BI188" s="16" cm="1">
        <f t="array" ref="BI188">(1+AD188)*(1+INDEX(fx_rets,$BA188,BI$7))-1</f>
        <v>5.8997616280169751E-3</v>
      </c>
      <c r="BJ188" s="16" cm="1">
        <f t="array" ref="BJ188">(1+AE188)*(1+INDEX(fx_rets,$BA188,BJ$7))-1</f>
        <v>8.2517931884558138E-3</v>
      </c>
      <c r="BK188" s="16" cm="1">
        <f t="array" ref="BK188">(1+AF188)*(1+INDEX(fx_rets,$BA188,BK$7))-1</f>
        <v>8.3527819044268981E-3</v>
      </c>
      <c r="BL188" s="16" cm="1">
        <f t="array" ref="BL188">(1+AG188)*(1+INDEX(fx_rets,$BA188,BL$7))-1</f>
        <v>7.5623423461375072E-3</v>
      </c>
      <c r="BM188" s="16" cm="1">
        <f t="array" ref="BM188">(1+AH188)*(1+INDEX(fx_rets,$BA188,BM$7))-1</f>
        <v>9.4736907654684455E-3</v>
      </c>
      <c r="BN188" s="16" cm="1">
        <f t="array" ref="BN188">(1+AI188)*(1+INDEX(fx_rets,$BA188,BN$7))-1</f>
        <v>9.431837276514754E-3</v>
      </c>
      <c r="BO188" s="16" cm="1">
        <f t="array" ref="BO188">(1+AJ188)*(1+INDEX(fx_rets,$BA188,BO$7))-1</f>
        <v>-1.4563019647343078E-2</v>
      </c>
      <c r="BP188" s="16" cm="1">
        <f t="array" ref="BP188">(1+AK188)*(1+INDEX(fx_rets,$BA188,BP$7))-1</f>
        <v>-1.7331937580703949E-2</v>
      </c>
      <c r="BQ188" s="16" cm="1">
        <f t="array" ref="BQ188">(1+AL188)*(1+INDEX(fx_rets,$BA188,BQ$7))-1</f>
        <v>-2.0467362393878807E-2</v>
      </c>
      <c r="BR188" s="16" cm="1">
        <f t="array" ref="BR188">(1+AM188)*(1+INDEX(fx_rets,$BA188,BR$7))-1</f>
        <v>2.6930333213106561E-2</v>
      </c>
      <c r="BS188" s="16" cm="1">
        <f t="array" ref="BS188">(1+AN188)*(1+INDEX(fx_rets,$BA188,BS$7))-1</f>
        <v>1.763461222807039E-2</v>
      </c>
      <c r="BT188" s="16" cm="1">
        <f t="array" ref="BT188">(1+AO188)*(1+INDEX(fx_rets,$BA188,BT$7))-1</f>
        <v>9.6410765405963161E-4</v>
      </c>
      <c r="BU188" s="16" cm="1">
        <f t="array" ref="BU188">(1+AP188)*(1+INDEX(fx_rets,$BA188,BU$7))-1</f>
        <v>1.5203368604816747E-2</v>
      </c>
      <c r="BV188" s="17">
        <v>179</v>
      </c>
      <c r="BW188" s="15">
        <f>SUMPRODUCT(base_fx_wts,AW188:AZ188)</f>
        <v>0</v>
      </c>
      <c r="BX188" s="17">
        <v>179</v>
      </c>
      <c r="BY188" s="16">
        <f>(1+BB188)/(1+$BW188)-1</f>
        <v>3.2370200895870394E-3</v>
      </c>
      <c r="BZ188" s="16">
        <f>(1+BC188)/(1+$BW188)-1</f>
        <v>2.4541592730009665E-3</v>
      </c>
      <c r="CA188" s="16">
        <f>(1+BD188)/(1+$BW188)-1</f>
        <v>1.1561786509477479E-3</v>
      </c>
      <c r="CB188" s="16">
        <f>(1+BE188)/(1+$BW188)-1</f>
        <v>3.2290342495577828E-3</v>
      </c>
      <c r="CC188" s="16">
        <f>(1+BF188)/(1+$BW188)-1</f>
        <v>2.3648457201144168E-3</v>
      </c>
      <c r="CD188" s="16">
        <f>(1+BG188)/(1+$BW188)-1</f>
        <v>9.5828547529863695E-3</v>
      </c>
      <c r="CE188" s="16">
        <f>(1+BH188)/(1+$BW188)-1</f>
        <v>8.4115708366097053E-3</v>
      </c>
      <c r="CF188" s="16">
        <f>(1+BI188)/(1+$BW188)-1</f>
        <v>5.8997616280169751E-3</v>
      </c>
      <c r="CG188" s="16">
        <f>(1+BJ188)/(1+$BW188)-1</f>
        <v>8.2517931884558138E-3</v>
      </c>
      <c r="CH188" s="16">
        <f>(1+BK188)/(1+$BW188)-1</f>
        <v>8.3527819044268981E-3</v>
      </c>
      <c r="CI188" s="16">
        <f>(1+BL188)/(1+$BW188)-1</f>
        <v>7.5623423461375072E-3</v>
      </c>
      <c r="CJ188" s="16">
        <f>(1+BM188)/(1+$BW188)-1</f>
        <v>9.4736907654684455E-3</v>
      </c>
      <c r="CK188" s="16">
        <f>(1+BN188)/(1+$BW188)-1</f>
        <v>9.431837276514754E-3</v>
      </c>
      <c r="CL188" s="16">
        <f>(1+BO188)/(1+$BW188)-1</f>
        <v>-1.4563019647343078E-2</v>
      </c>
      <c r="CM188" s="16">
        <f>(1+BP188)/(1+$BW188)-1</f>
        <v>-1.7331937580703949E-2</v>
      </c>
      <c r="CN188" s="16">
        <f>(1+BQ188)/(1+$BW188)-1</f>
        <v>-2.0467362393878807E-2</v>
      </c>
      <c r="CO188" s="16">
        <f>(1+BR188)/(1+$BW188)-1</f>
        <v>2.6930333213106561E-2</v>
      </c>
      <c r="CP188" s="16">
        <f>(1+BS188)/(1+$BW188)-1</f>
        <v>1.763461222807039E-2</v>
      </c>
      <c r="CQ188" s="16">
        <f>(1+BT188)/(1+$BW188)-1</f>
        <v>9.6410765405963161E-4</v>
      </c>
      <c r="CR188" s="16">
        <f>(1+BU188)/(1+$BW188)-1</f>
        <v>1.5203368604816747E-2</v>
      </c>
    </row>
    <row r="189" spans="1:96" x14ac:dyDescent="0.2">
      <c r="A189" s="17">
        <v>180</v>
      </c>
      <c r="B189" s="25">
        <v>260.54700000000003</v>
      </c>
      <c r="C189" s="25">
        <v>1390.771</v>
      </c>
      <c r="D189" s="25">
        <v>2259.3209999999999</v>
      </c>
      <c r="E189" s="25">
        <v>2158.6570000000002</v>
      </c>
      <c r="F189" s="25">
        <v>2780.453</v>
      </c>
      <c r="G189" s="25">
        <v>150.57599999999999</v>
      </c>
      <c r="H189" s="25">
        <v>365.12400000000002</v>
      </c>
      <c r="I189" s="25">
        <v>474.69799999999998</v>
      </c>
      <c r="J189" s="25">
        <v>128.31399999999999</v>
      </c>
      <c r="K189" s="25">
        <v>739.47299999999996</v>
      </c>
      <c r="L189" s="25">
        <v>890.56600000000003</v>
      </c>
      <c r="M189" s="25">
        <v>349.25099999999998</v>
      </c>
      <c r="N189" s="25">
        <v>398.19900000000001</v>
      </c>
      <c r="O189" s="25">
        <v>103.43</v>
      </c>
      <c r="P189" s="25">
        <v>191.208</v>
      </c>
      <c r="Q189" s="25">
        <v>245.72200000000001</v>
      </c>
      <c r="R189" s="25">
        <v>14749.64</v>
      </c>
      <c r="S189" s="25">
        <v>6269.02</v>
      </c>
      <c r="T189" s="25">
        <v>10606</v>
      </c>
      <c r="U189" s="25">
        <v>66753.72</v>
      </c>
      <c r="V189" s="17">
        <v>180</v>
      </c>
      <c r="W189" s="15">
        <f t="shared" si="89"/>
        <v>1.995938898887939E-3</v>
      </c>
      <c r="X189" s="15">
        <f>C189/C188-1</f>
        <v>-5.3118370931728442E-3</v>
      </c>
      <c r="Y189" s="15">
        <f>D189/D188-1</f>
        <v>-1.6894480640272325E-2</v>
      </c>
      <c r="Z189" s="15">
        <f>E189/E188-1</f>
        <v>-6.4432657539894578E-3</v>
      </c>
      <c r="AA189" s="15">
        <f>F189/F188-1</f>
        <v>-1.7548391108918926E-2</v>
      </c>
      <c r="AB189" s="15">
        <f>G189/G188-1</f>
        <v>1.3965923147518655E-3</v>
      </c>
      <c r="AC189" s="15">
        <f>H189/H188-1</f>
        <v>-2.5160840880219526E-3</v>
      </c>
      <c r="AD189" s="15">
        <f>I189/I188-1</f>
        <v>-8.9832797843846235E-3</v>
      </c>
      <c r="AE189" s="15">
        <f>J189/J188-1</f>
        <v>2.7038009502373672E-3</v>
      </c>
      <c r="AF189" s="15">
        <f>K189/K188-1</f>
        <v>-2.5184126042032684E-3</v>
      </c>
      <c r="AG189" s="15">
        <f>L189/L188-1</f>
        <v>-8.8732932015193056E-3</v>
      </c>
      <c r="AH189" s="15">
        <f>M189/M188-1</f>
        <v>-2.5275892795943999E-3</v>
      </c>
      <c r="AI189" s="15">
        <f>N189/N188-1</f>
        <v>-1.0267690701662779E-2</v>
      </c>
      <c r="AJ189" s="15">
        <f>O189/O188-1</f>
        <v>4.255895382354602E-4</v>
      </c>
      <c r="AK189" s="15">
        <f>P189/P188-1</f>
        <v>-1.7489545428441833E-3</v>
      </c>
      <c r="AL189" s="15">
        <f>Q189/Q188-1</f>
        <v>-5.029073063280487E-3</v>
      </c>
      <c r="AM189" s="15">
        <f>R189/R188-1</f>
        <v>-3.7702307121831868E-3</v>
      </c>
      <c r="AN189" s="15">
        <f>S189/S188-1</f>
        <v>-2.3541469371479717E-2</v>
      </c>
      <c r="AO189" s="15">
        <f>T189/T188-1</f>
        <v>-2.016396501931772E-2</v>
      </c>
      <c r="AP189" s="15">
        <f>U189/U188-1</f>
        <v>6.6623004337229563E-3</v>
      </c>
      <c r="AQ189" s="17">
        <v>180</v>
      </c>
      <c r="AR189" s="25">
        <v>1</v>
      </c>
      <c r="AS189" s="26">
        <v>0.88260000000000005</v>
      </c>
      <c r="AT189" s="26">
        <v>0.75390000000000001</v>
      </c>
      <c r="AU189" s="25">
        <v>157.41</v>
      </c>
      <c r="AV189" s="17">
        <v>180</v>
      </c>
      <c r="AW189" s="15">
        <f t="shared" si="90"/>
        <v>0</v>
      </c>
      <c r="AX189" s="15">
        <f t="shared" si="91"/>
        <v>-2.4699750736460468E-2</v>
      </c>
      <c r="AY189" s="15">
        <f t="shared" si="92"/>
        <v>-2.1090330282530823E-2</v>
      </c>
      <c r="AZ189" s="15">
        <f t="shared" si="93"/>
        <v>1.4802109141731856E-2</v>
      </c>
      <c r="BA189" s="17">
        <v>180</v>
      </c>
      <c r="BB189" s="16" cm="1">
        <f t="array" ref="BB189">(1+W189)*(1+INDEX(fx_rets,$BA189,BB$7))-1</f>
        <v>1.995938898887939E-3</v>
      </c>
      <c r="BC189" s="16" cm="1">
        <f t="array" ref="BC189">(1+X189)*(1+INDEX(fx_rets,$BA189,BC$7))-1</f>
        <v>-5.3118370931728442E-3</v>
      </c>
      <c r="BD189" s="16" cm="1">
        <f t="array" ref="BD189">(1+Y189)*(1+INDEX(fx_rets,$BA189,BD$7))-1</f>
        <v>-1.6894480640272325E-2</v>
      </c>
      <c r="BE189" s="16" cm="1">
        <f t="array" ref="BE189">(1+Z189)*(1+INDEX(fx_rets,$BA189,BE$7))-1</f>
        <v>-6.4432657539894578E-3</v>
      </c>
      <c r="BF189" s="16" cm="1">
        <f t="array" ref="BF189">(1+AA189)*(1+INDEX(fx_rets,$BA189,BF$7))-1</f>
        <v>-1.7548391108918926E-2</v>
      </c>
      <c r="BG189" s="16" cm="1">
        <f t="array" ref="BG189">(1+AB189)*(1+INDEX(fx_rets,$BA189,BG$7))-1</f>
        <v>-2.3337653903763411E-2</v>
      </c>
      <c r="BH189" s="16" cm="1">
        <f t="array" ref="BH189">(1+AC189)*(1+INDEX(fx_rets,$BA189,BH$7))-1</f>
        <v>-2.7153688174676338E-2</v>
      </c>
      <c r="BI189" s="16" cm="1">
        <f t="array" ref="BI189">(1+AD189)*(1+INDEX(fx_rets,$BA189,BI$7))-1</f>
        <v>-3.3461145749374865E-2</v>
      </c>
      <c r="BJ189" s="16" cm="1">
        <f t="array" ref="BJ189">(1+AE189)*(1+INDEX(fx_rets,$BA189,BJ$7))-1</f>
        <v>-1.8443553387352152E-2</v>
      </c>
      <c r="BK189" s="16" cm="1">
        <f t="array" ref="BK189">(1+AF189)*(1+INDEX(fx_rets,$BA189,BK$7))-1</f>
        <v>-2.3555628733123779E-2</v>
      </c>
      <c r="BL189" s="16" cm="1">
        <f t="array" ref="BL189">(1+AG189)*(1+INDEX(fx_rets,$BA189,BL$7))-1</f>
        <v>-2.9776482799736326E-2</v>
      </c>
      <c r="BM189" s="16" cm="1">
        <f t="array" ref="BM189">(1+AH189)*(1+INDEX(fx_rets,$BA189,BM$7))-1</f>
        <v>-2.3564611869399954E-2</v>
      </c>
      <c r="BN189" s="16" cm="1">
        <f t="array" ref="BN189">(1+AI189)*(1+INDEX(fx_rets,$BA189,BN$7))-1</f>
        <v>-3.1141471996056658E-2</v>
      </c>
      <c r="BO189" s="16" cm="1">
        <f t="array" ref="BO189">(1+AJ189)*(1+INDEX(fx_rets,$BA189,BO$7))-1</f>
        <v>1.5233998302761842E-2</v>
      </c>
      <c r="BP189" s="16" cm="1">
        <f t="array" ref="BP189">(1+AK189)*(1+INDEX(fx_rets,$BA189,BP$7))-1</f>
        <v>1.3027266382860558E-2</v>
      </c>
      <c r="BQ189" s="16" cm="1">
        <f t="array" ref="BQ189">(1+AL189)*(1+INDEX(fx_rets,$BA189,BQ$7))-1</f>
        <v>9.6985951900869782E-3</v>
      </c>
      <c r="BR189" s="16" cm="1">
        <f t="array" ref="BR189">(1+AM189)*(1+INDEX(fx_rets,$BA189,BR$7))-1</f>
        <v>-3.7702307121831868E-3</v>
      </c>
      <c r="BS189" s="16" cm="1">
        <f t="array" ref="BS189">(1+AN189)*(1+INDEX(fx_rets,$BA189,BS$7))-1</f>
        <v>-4.7659751682494589E-2</v>
      </c>
      <c r="BT189" s="16" cm="1">
        <f t="array" ref="BT189">(1+AO189)*(1+INDEX(fx_rets,$BA189,BT$7))-1</f>
        <v>-4.0829030619785711E-2</v>
      </c>
      <c r="BU189" s="16" cm="1">
        <f t="array" ref="BU189">(1+AP189)*(1+INDEX(fx_rets,$BA189,BU$7))-1</f>
        <v>2.1563025673609681E-2</v>
      </c>
      <c r="BV189" s="17">
        <v>180</v>
      </c>
      <c r="BW189" s="15">
        <f>SUMPRODUCT(base_fx_wts,AW189:AZ189)</f>
        <v>0</v>
      </c>
      <c r="BX189" s="17">
        <v>180</v>
      </c>
      <c r="BY189" s="16">
        <f>(1+BB189)/(1+$BW189)-1</f>
        <v>1.995938898887939E-3</v>
      </c>
      <c r="BZ189" s="16">
        <f>(1+BC189)/(1+$BW189)-1</f>
        <v>-5.3118370931728442E-3</v>
      </c>
      <c r="CA189" s="16">
        <f>(1+BD189)/(1+$BW189)-1</f>
        <v>-1.6894480640272325E-2</v>
      </c>
      <c r="CB189" s="16">
        <f>(1+BE189)/(1+$BW189)-1</f>
        <v>-6.4432657539894578E-3</v>
      </c>
      <c r="CC189" s="16">
        <f>(1+BF189)/(1+$BW189)-1</f>
        <v>-1.7548391108918926E-2</v>
      </c>
      <c r="CD189" s="16">
        <f>(1+BG189)/(1+$BW189)-1</f>
        <v>-2.3337653903763411E-2</v>
      </c>
      <c r="CE189" s="16">
        <f>(1+BH189)/(1+$BW189)-1</f>
        <v>-2.7153688174676338E-2</v>
      </c>
      <c r="CF189" s="16">
        <f>(1+BI189)/(1+$BW189)-1</f>
        <v>-3.3461145749374865E-2</v>
      </c>
      <c r="CG189" s="16">
        <f>(1+BJ189)/(1+$BW189)-1</f>
        <v>-1.8443553387352152E-2</v>
      </c>
      <c r="CH189" s="16">
        <f>(1+BK189)/(1+$BW189)-1</f>
        <v>-2.3555628733123779E-2</v>
      </c>
      <c r="CI189" s="16">
        <f>(1+BL189)/(1+$BW189)-1</f>
        <v>-2.9776482799736326E-2</v>
      </c>
      <c r="CJ189" s="16">
        <f>(1+BM189)/(1+$BW189)-1</f>
        <v>-2.3564611869399954E-2</v>
      </c>
      <c r="CK189" s="16">
        <f>(1+BN189)/(1+$BW189)-1</f>
        <v>-3.1141471996056658E-2</v>
      </c>
      <c r="CL189" s="16">
        <f>(1+BO189)/(1+$BW189)-1</f>
        <v>1.5233998302761842E-2</v>
      </c>
      <c r="CM189" s="16">
        <f>(1+BP189)/(1+$BW189)-1</f>
        <v>1.3027266382860558E-2</v>
      </c>
      <c r="CN189" s="16">
        <f>(1+BQ189)/(1+$BW189)-1</f>
        <v>9.6985951900869782E-3</v>
      </c>
      <c r="CO189" s="16">
        <f>(1+BR189)/(1+$BW189)-1</f>
        <v>-3.7702307121831868E-3</v>
      </c>
      <c r="CP189" s="16">
        <f>(1+BS189)/(1+$BW189)-1</f>
        <v>-4.7659751682494589E-2</v>
      </c>
      <c r="CQ189" s="16">
        <f>(1+BT189)/(1+$BW189)-1</f>
        <v>-4.0829030619785711E-2</v>
      </c>
      <c r="CR189" s="16">
        <f>(1+BU189)/(1+$BW189)-1</f>
        <v>2.1563025673609681E-2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I299"/>
  <sheetViews>
    <sheetView showGridLines="0" topLeftCell="P1" workbookViewId="0">
      <selection activeCell="U17" sqref="U17"/>
    </sheetView>
  </sheetViews>
  <sheetFormatPr baseColWidth="10" defaultColWidth="10.83203125" defaultRowHeight="15" x14ac:dyDescent="0.2"/>
  <cols>
    <col min="1" max="1" width="10.83203125" style="18"/>
    <col min="2" max="2" width="10.83203125" style="19"/>
    <col min="3" max="16384" width="10.83203125" style="18"/>
  </cols>
  <sheetData>
    <row r="1" spans="1:87" x14ac:dyDescent="0.2">
      <c r="B1" s="19" t="s">
        <v>86</v>
      </c>
      <c r="C1" s="18">
        <v>4.3103590000000001</v>
      </c>
      <c r="D1" s="18">
        <v>4.6831680000000002</v>
      </c>
      <c r="E1" s="18">
        <v>4.8134560000000004</v>
      </c>
      <c r="F1" s="18">
        <v>5.2764990000000003</v>
      </c>
      <c r="G1" s="18">
        <v>5.6020180000000002</v>
      </c>
      <c r="H1" s="18">
        <v>2.7408839999999999</v>
      </c>
      <c r="I1" s="18">
        <v>3.0080309999999999</v>
      </c>
      <c r="J1" s="18">
        <v>3.1101359999999998</v>
      </c>
      <c r="K1" s="18">
        <v>4.2763049999999998</v>
      </c>
      <c r="L1" s="18">
        <v>4.7569920000000003</v>
      </c>
      <c r="M1" s="18">
        <v>4.9178730000000002</v>
      </c>
      <c r="N1" s="18">
        <v>5.4565619999999999</v>
      </c>
      <c r="O1" s="18">
        <v>5.8935409999999999</v>
      </c>
      <c r="P1" s="18">
        <v>1.42517</v>
      </c>
      <c r="Q1" s="18">
        <v>1.840109</v>
      </c>
      <c r="R1" s="18">
        <v>2.1342159999999999</v>
      </c>
      <c r="W1" s="18">
        <v>3.9325299999999999</v>
      </c>
      <c r="X1" s="18">
        <v>2.4592000000000001</v>
      </c>
      <c r="Y1" s="18">
        <v>3.9396</v>
      </c>
      <c r="Z1" s="18">
        <v>1.0803</v>
      </c>
    </row>
    <row r="2" spans="1:87" x14ac:dyDescent="0.2">
      <c r="B2" s="19" t="s">
        <v>85</v>
      </c>
      <c r="C2" s="18">
        <v>0.42662889999999998</v>
      </c>
      <c r="D2" s="18">
        <v>1.735889</v>
      </c>
      <c r="E2" s="18">
        <v>3.5973419999999998</v>
      </c>
      <c r="F2" s="18">
        <v>1.7871360000000001</v>
      </c>
      <c r="G2" s="18">
        <v>3.4832450000000001</v>
      </c>
      <c r="H2" s="18">
        <v>0.51989160000000001</v>
      </c>
      <c r="I2" s="18">
        <v>1.6619429999999999</v>
      </c>
      <c r="J2" s="18">
        <v>3.6630039999999999</v>
      </c>
      <c r="K2" s="18">
        <v>0.45526050000000001</v>
      </c>
      <c r="L2" s="18">
        <v>1.765563</v>
      </c>
      <c r="M2" s="18">
        <v>3.611059</v>
      </c>
      <c r="N2" s="18">
        <v>1.710561</v>
      </c>
      <c r="O2" s="18">
        <v>3.4595889999999998</v>
      </c>
      <c r="P2" s="18">
        <v>0.48535970000000001</v>
      </c>
      <c r="Q2" s="18">
        <v>1.862806</v>
      </c>
      <c r="R2" s="18">
        <v>3.8663419999999999</v>
      </c>
      <c r="S2" s="18">
        <v>0</v>
      </c>
      <c r="T2" s="18">
        <v>0</v>
      </c>
      <c r="U2" s="18">
        <v>0</v>
      </c>
      <c r="V2" s="18">
        <v>0</v>
      </c>
      <c r="W2" s="18">
        <v>8.3333333333333329E-2</v>
      </c>
      <c r="X2" s="18">
        <v>8.3333333333333329E-2</v>
      </c>
      <c r="Y2" s="18">
        <v>8.3333333333333329E-2</v>
      </c>
      <c r="Z2" s="18">
        <v>8.3333333333333329E-2</v>
      </c>
    </row>
    <row r="3" spans="1:87" x14ac:dyDescent="0.2">
      <c r="B3" s="19" t="s">
        <v>79</v>
      </c>
      <c r="C3" s="18">
        <v>1</v>
      </c>
      <c r="D3" s="18">
        <v>1</v>
      </c>
      <c r="E3" s="18">
        <v>1</v>
      </c>
      <c r="F3" s="18">
        <v>1</v>
      </c>
      <c r="G3" s="18">
        <v>1</v>
      </c>
      <c r="H3" s="18">
        <v>2</v>
      </c>
      <c r="I3" s="18">
        <v>2</v>
      </c>
      <c r="J3" s="18">
        <v>2</v>
      </c>
      <c r="K3" s="18">
        <v>3</v>
      </c>
      <c r="L3" s="18">
        <v>3</v>
      </c>
      <c r="M3" s="18">
        <v>3</v>
      </c>
      <c r="N3" s="18">
        <v>3</v>
      </c>
      <c r="O3" s="18">
        <v>3</v>
      </c>
      <c r="P3" s="18">
        <v>4</v>
      </c>
      <c r="Q3" s="18">
        <v>4</v>
      </c>
      <c r="R3" s="18">
        <v>4</v>
      </c>
      <c r="S3" s="18">
        <v>1</v>
      </c>
      <c r="T3" s="18">
        <v>2</v>
      </c>
      <c r="U3" s="18">
        <v>3</v>
      </c>
      <c r="V3" s="18">
        <v>4</v>
      </c>
      <c r="W3" s="18">
        <v>1</v>
      </c>
      <c r="X3" s="18">
        <v>2</v>
      </c>
      <c r="Y3" s="18">
        <v>3</v>
      </c>
      <c r="Z3" s="18">
        <v>4</v>
      </c>
      <c r="AA3" s="18">
        <v>1</v>
      </c>
      <c r="AB3" s="18">
        <v>2</v>
      </c>
      <c r="AC3" s="18">
        <v>3</v>
      </c>
      <c r="AD3" s="18">
        <v>4</v>
      </c>
      <c r="AF3" s="20">
        <f>(1+AF5)^12-1</f>
        <v>1.6878428661233347E-2</v>
      </c>
      <c r="AG3" s="20">
        <f t="shared" ref="AG3:BG3" si="0">(1+AG5)^12-1</f>
        <v>1.417042263539825E-2</v>
      </c>
      <c r="AH3" s="20">
        <f t="shared" si="0"/>
        <v>1.4424050875276873E-2</v>
      </c>
      <c r="AI3" s="20">
        <f t="shared" si="0"/>
        <v>2.5450765148070875E-2</v>
      </c>
      <c r="AJ3" s="20">
        <f t="shared" si="0"/>
        <v>3.2542233316188884E-2</v>
      </c>
      <c r="AK3" s="20">
        <f t="shared" si="0"/>
        <v>3.2637589807213985E-3</v>
      </c>
      <c r="AL3" s="20">
        <f t="shared" si="0"/>
        <v>9.7005135976258039E-4</v>
      </c>
      <c r="AM3" s="20">
        <f t="shared" si="0"/>
        <v>2.2205375198109945E-3</v>
      </c>
      <c r="AN3" s="20">
        <f t="shared" si="0"/>
        <v>1.3018662872440467E-2</v>
      </c>
      <c r="AO3" s="20">
        <f t="shared" si="0"/>
        <v>1.0238011386247026E-2</v>
      </c>
      <c r="AP3" s="20">
        <f t="shared" si="0"/>
        <v>1.1594498614300397E-2</v>
      </c>
      <c r="AQ3" s="20">
        <f t="shared" si="0"/>
        <v>2.8971918405990449E-2</v>
      </c>
      <c r="AR3" s="20">
        <f t="shared" si="0"/>
        <v>3.8348389924341753E-2</v>
      </c>
      <c r="AS3" s="20">
        <f t="shared" si="0"/>
        <v>1.2658895573336437E-5</v>
      </c>
      <c r="AT3" s="20">
        <f t="shared" si="0"/>
        <v>-7.2438427763255042E-4</v>
      </c>
      <c r="AU3" s="20">
        <f t="shared" si="0"/>
        <v>-1.60699051821378E-3</v>
      </c>
      <c r="AV3" s="20">
        <f t="shared" si="0"/>
        <v>0.16169554900520411</v>
      </c>
      <c r="AW3" s="20">
        <f t="shared" si="0"/>
        <v>8.6094193464795188E-2</v>
      </c>
      <c r="AX3" s="20">
        <f t="shared" si="0"/>
        <v>5.6815303834441222E-2</v>
      </c>
      <c r="AY3" s="20">
        <f t="shared" si="0"/>
        <v>0.16384461107931836</v>
      </c>
      <c r="AZ3" s="20">
        <f t="shared" si="0"/>
        <v>1.7411291123595518E-2</v>
      </c>
      <c r="BA3" s="20">
        <f t="shared" si="0"/>
        <v>4.6339853491847993E-3</v>
      </c>
      <c r="BB3" s="20">
        <f t="shared" si="0"/>
        <v>1.4853791711916475E-2</v>
      </c>
      <c r="BC3" s="20">
        <f t="shared" si="0"/>
        <v>-1.6607789325804312E-3</v>
      </c>
      <c r="BD3" s="20">
        <f t="shared" si="0"/>
        <v>0</v>
      </c>
      <c r="BE3" s="20">
        <f t="shared" si="0"/>
        <v>-8.3140330169023668E-3</v>
      </c>
      <c r="BF3" s="20">
        <f t="shared" si="0"/>
        <v>-7.5656271840605083E-3</v>
      </c>
      <c r="BG3" s="20">
        <f t="shared" si="0"/>
        <v>-4.242715020287291E-2</v>
      </c>
      <c r="BH3" s="20">
        <f t="shared" ref="BH3:BM3" si="1">(1+BH5)^12-1</f>
        <v>0</v>
      </c>
      <c r="BI3" s="20">
        <f t="shared" si="1"/>
        <v>0</v>
      </c>
      <c r="BJ3" s="20">
        <f t="shared" si="1"/>
        <v>0</v>
      </c>
      <c r="BK3" s="20">
        <f t="shared" si="1"/>
        <v>0</v>
      </c>
      <c r="BL3" s="20">
        <f t="shared" si="1"/>
        <v>0</v>
      </c>
      <c r="BM3" s="20">
        <f t="shared" si="1"/>
        <v>0</v>
      </c>
      <c r="BN3" s="20">
        <f t="shared" ref="BN3:CI3" si="2">(1+BN5)^12-1</f>
        <v>0</v>
      </c>
      <c r="BO3" s="20">
        <f t="shared" si="2"/>
        <v>0</v>
      </c>
      <c r="BP3" s="20">
        <f t="shared" si="2"/>
        <v>0</v>
      </c>
      <c r="BQ3" s="20">
        <f t="shared" si="2"/>
        <v>0</v>
      </c>
      <c r="BR3" s="20">
        <f t="shared" si="2"/>
        <v>0</v>
      </c>
      <c r="BS3" s="20">
        <f t="shared" si="2"/>
        <v>0</v>
      </c>
      <c r="BT3" s="20">
        <f t="shared" si="2"/>
        <v>0</v>
      </c>
      <c r="BU3" s="20">
        <f t="shared" si="2"/>
        <v>0</v>
      </c>
      <c r="BV3" s="20">
        <f t="shared" si="2"/>
        <v>0</v>
      </c>
      <c r="BW3" s="20">
        <f t="shared" si="2"/>
        <v>0</v>
      </c>
      <c r="BX3" s="20">
        <f t="shared" si="2"/>
        <v>0</v>
      </c>
      <c r="BY3" s="20">
        <f t="shared" si="2"/>
        <v>0</v>
      </c>
      <c r="BZ3" s="20">
        <f t="shared" si="2"/>
        <v>0</v>
      </c>
      <c r="CA3" s="20">
        <f t="shared" si="2"/>
        <v>0</v>
      </c>
      <c r="CB3" s="20">
        <f t="shared" si="2"/>
        <v>0</v>
      </c>
      <c r="CC3" s="20">
        <f t="shared" si="2"/>
        <v>0</v>
      </c>
      <c r="CD3" s="20">
        <f t="shared" si="2"/>
        <v>0</v>
      </c>
      <c r="CE3" s="20">
        <f t="shared" si="2"/>
        <v>0</v>
      </c>
      <c r="CF3" s="20">
        <f t="shared" si="2"/>
        <v>0</v>
      </c>
      <c r="CG3" s="20">
        <f t="shared" si="2"/>
        <v>0</v>
      </c>
      <c r="CH3" s="20">
        <f t="shared" si="2"/>
        <v>0</v>
      </c>
      <c r="CI3" s="20">
        <f t="shared" si="2"/>
        <v>0</v>
      </c>
    </row>
    <row r="4" spans="1:87" x14ac:dyDescent="0.2">
      <c r="B4" s="19" t="s">
        <v>96</v>
      </c>
      <c r="C4" s="18" t="s">
        <v>73</v>
      </c>
      <c r="D4" s="18" t="s">
        <v>73</v>
      </c>
      <c r="E4" s="18" t="s">
        <v>73</v>
      </c>
      <c r="F4" s="18" t="s">
        <v>73</v>
      </c>
      <c r="G4" s="18" t="s">
        <v>73</v>
      </c>
      <c r="H4" s="18" t="s">
        <v>73</v>
      </c>
      <c r="I4" s="18" t="s">
        <v>73</v>
      </c>
      <c r="J4" s="18" t="s">
        <v>73</v>
      </c>
      <c r="K4" s="18" t="s">
        <v>73</v>
      </c>
      <c r="L4" s="18" t="s">
        <v>73</v>
      </c>
      <c r="M4" s="18" t="s">
        <v>73</v>
      </c>
      <c r="N4" s="18" t="s">
        <v>73</v>
      </c>
      <c r="O4" s="18" t="s">
        <v>73</v>
      </c>
      <c r="P4" s="18" t="s">
        <v>73</v>
      </c>
      <c r="Q4" s="18" t="s">
        <v>73</v>
      </c>
      <c r="R4" s="18" t="s">
        <v>73</v>
      </c>
      <c r="S4" s="18" t="s">
        <v>73</v>
      </c>
      <c r="T4" s="18" t="s">
        <v>73</v>
      </c>
      <c r="U4" s="18" t="s">
        <v>73</v>
      </c>
      <c r="V4" s="18" t="s">
        <v>73</v>
      </c>
      <c r="W4" s="18" t="s">
        <v>72</v>
      </c>
      <c r="X4" s="18" t="s">
        <v>72</v>
      </c>
      <c r="Y4" s="18" t="s">
        <v>72</v>
      </c>
      <c r="Z4" s="18" t="s">
        <v>72</v>
      </c>
      <c r="AA4" s="18" t="s">
        <v>74</v>
      </c>
      <c r="AB4" s="18" t="s">
        <v>74</v>
      </c>
      <c r="AC4" s="18" t="s">
        <v>74</v>
      </c>
      <c r="AD4" s="18" t="s">
        <v>74</v>
      </c>
      <c r="AF4" s="20">
        <f>AF6*SQRT(12)</f>
        <v>5.7895350498949425E-3</v>
      </c>
      <c r="AG4" s="20">
        <f t="shared" ref="AG4:BG4" si="3">AG6*SQRT(12)</f>
        <v>1.3535687249572005E-2</v>
      </c>
      <c r="AH4" s="20">
        <f t="shared" si="3"/>
        <v>2.9940928925907603E-2</v>
      </c>
      <c r="AI4" s="20">
        <f t="shared" si="3"/>
        <v>1.8040996164024922E-2</v>
      </c>
      <c r="AJ4" s="20">
        <f t="shared" si="3"/>
        <v>3.632170655023105E-2</v>
      </c>
      <c r="AK4" s="20">
        <f t="shared" si="3"/>
        <v>4.2933936991379476E-3</v>
      </c>
      <c r="AL4" s="20">
        <f t="shared" si="3"/>
        <v>1.0529738961351405E-2</v>
      </c>
      <c r="AM4" s="20">
        <f t="shared" si="3"/>
        <v>2.4839912714640602E-2</v>
      </c>
      <c r="AN4" s="20">
        <f t="shared" si="3"/>
        <v>5.779566155434214E-3</v>
      </c>
      <c r="AO4" s="20">
        <f t="shared" si="3"/>
        <v>1.6372612551315634E-2</v>
      </c>
      <c r="AP4" s="20">
        <f t="shared" si="3"/>
        <v>3.3874999157743765E-2</v>
      </c>
      <c r="AQ4" s="20">
        <f t="shared" si="3"/>
        <v>2.2858692522027147E-2</v>
      </c>
      <c r="AR4" s="20">
        <f t="shared" si="3"/>
        <v>4.3550745718121939E-2</v>
      </c>
      <c r="AS4" s="20">
        <f t="shared" si="3"/>
        <v>9.0933707735448488E-4</v>
      </c>
      <c r="AT4" s="20">
        <f t="shared" si="3"/>
        <v>3.0360944443733454E-3</v>
      </c>
      <c r="AU4" s="20">
        <f t="shared" si="3"/>
        <v>8.1609142474008828E-3</v>
      </c>
      <c r="AV4" s="20">
        <f t="shared" si="3"/>
        <v>0.14055087717041875</v>
      </c>
      <c r="AW4" s="20">
        <f t="shared" si="3"/>
        <v>0.15689655072044809</v>
      </c>
      <c r="AX4" s="20">
        <f t="shared" si="3"/>
        <v>0.11687608667115651</v>
      </c>
      <c r="AY4" s="20">
        <f t="shared" si="3"/>
        <v>0.18039114075773313</v>
      </c>
      <c r="AZ4" s="20">
        <f t="shared" si="3"/>
        <v>5.3557452026134567E-3</v>
      </c>
      <c r="BA4" s="20">
        <f t="shared" si="3"/>
        <v>4.1757498334029051E-3</v>
      </c>
      <c r="BB4" s="20">
        <f t="shared" si="3"/>
        <v>5.1650955057117622E-3</v>
      </c>
      <c r="BC4" s="20">
        <f t="shared" si="3"/>
        <v>9.5722215402811175E-4</v>
      </c>
      <c r="BD4" s="20">
        <f t="shared" si="3"/>
        <v>0</v>
      </c>
      <c r="BE4" s="20">
        <f t="shared" si="3"/>
        <v>7.4778615827583883E-2</v>
      </c>
      <c r="BF4" s="20">
        <f t="shared" si="3"/>
        <v>7.93595407242286E-2</v>
      </c>
      <c r="BG4" s="20">
        <f t="shared" si="3"/>
        <v>9.2383115242339553E-2</v>
      </c>
      <c r="BH4" s="20">
        <f t="shared" ref="BH4:BM4" si="4">BH6*SQRT(12)</f>
        <v>5.7895350498949416E-3</v>
      </c>
      <c r="BI4" s="20">
        <f t="shared" si="4"/>
        <v>1.3535687249572005E-2</v>
      </c>
      <c r="BJ4" s="20">
        <f t="shared" si="4"/>
        <v>2.9940928925907603E-2</v>
      </c>
      <c r="BK4" s="20">
        <f t="shared" si="4"/>
        <v>1.8040996164024919E-2</v>
      </c>
      <c r="BL4" s="20">
        <f t="shared" si="4"/>
        <v>3.6321706550231071E-2</v>
      </c>
      <c r="BM4" s="20">
        <f t="shared" si="4"/>
        <v>4.2933936991379467E-3</v>
      </c>
      <c r="BN4" s="20">
        <f t="shared" ref="BN4:CI4" si="5">BN6*SQRT(12)</f>
        <v>1.0529738961351403E-2</v>
      </c>
      <c r="BO4" s="20">
        <f t="shared" si="5"/>
        <v>2.4839912714640609E-2</v>
      </c>
      <c r="BP4" s="20">
        <f t="shared" si="5"/>
        <v>5.7795661554342148E-3</v>
      </c>
      <c r="BQ4" s="20">
        <f t="shared" si="5"/>
        <v>1.6372612551315641E-2</v>
      </c>
      <c r="BR4" s="20">
        <f t="shared" si="5"/>
        <v>3.3874999157743765E-2</v>
      </c>
      <c r="BS4" s="20">
        <f t="shared" si="5"/>
        <v>2.2858692522027158E-2</v>
      </c>
      <c r="BT4" s="20">
        <f t="shared" si="5"/>
        <v>4.3550745718121925E-2</v>
      </c>
      <c r="BU4" s="20">
        <f t="shared" si="5"/>
        <v>9.0933707735448477E-4</v>
      </c>
      <c r="BV4" s="20">
        <f t="shared" si="5"/>
        <v>3.0360944443733467E-3</v>
      </c>
      <c r="BW4" s="20">
        <f t="shared" si="5"/>
        <v>8.160914247400881E-3</v>
      </c>
      <c r="BX4" s="20">
        <f t="shared" si="5"/>
        <v>0.14055087717041873</v>
      </c>
      <c r="BY4" s="20">
        <f t="shared" si="5"/>
        <v>0.15689655072044811</v>
      </c>
      <c r="BZ4" s="20">
        <f t="shared" si="5"/>
        <v>0.11687608667115648</v>
      </c>
      <c r="CA4" s="20">
        <f t="shared" si="5"/>
        <v>0.18039114075773305</v>
      </c>
      <c r="CB4" s="20">
        <f t="shared" si="5"/>
        <v>5.3557452026134593E-3</v>
      </c>
      <c r="CC4" s="20">
        <f t="shared" si="5"/>
        <v>4.1757498334029043E-3</v>
      </c>
      <c r="CD4" s="20">
        <f t="shared" si="5"/>
        <v>5.1650955057117613E-3</v>
      </c>
      <c r="CE4" s="20">
        <f t="shared" si="5"/>
        <v>9.5722215402811175E-4</v>
      </c>
      <c r="CF4" s="20">
        <f t="shared" si="5"/>
        <v>0</v>
      </c>
      <c r="CG4" s="20">
        <f t="shared" si="5"/>
        <v>7.4778615827583883E-2</v>
      </c>
      <c r="CH4" s="20">
        <f t="shared" si="5"/>
        <v>7.9359540724228614E-2</v>
      </c>
      <c r="CI4" s="20">
        <f t="shared" si="5"/>
        <v>9.2383115242339581E-2</v>
      </c>
    </row>
    <row r="5" spans="1:87" x14ac:dyDescent="0.2">
      <c r="B5" s="19" t="s">
        <v>91</v>
      </c>
      <c r="C5" s="18" t="s">
        <v>48</v>
      </c>
      <c r="D5" s="18" t="s">
        <v>52</v>
      </c>
      <c r="E5" s="18" t="s">
        <v>56</v>
      </c>
      <c r="F5" s="18" t="s">
        <v>92</v>
      </c>
      <c r="G5" s="18" t="s">
        <v>93</v>
      </c>
      <c r="H5" s="18" t="s">
        <v>49</v>
      </c>
      <c r="I5" s="18" t="s">
        <v>53</v>
      </c>
      <c r="J5" s="18" t="s">
        <v>57</v>
      </c>
      <c r="K5" s="18" t="s">
        <v>50</v>
      </c>
      <c r="L5" s="18" t="s">
        <v>54</v>
      </c>
      <c r="M5" s="18" t="s">
        <v>58</v>
      </c>
      <c r="N5" s="18" t="s">
        <v>94</v>
      </c>
      <c r="O5" s="18" t="s">
        <v>95</v>
      </c>
      <c r="P5" s="18" t="s">
        <v>51</v>
      </c>
      <c r="Q5" s="18" t="s">
        <v>55</v>
      </c>
      <c r="R5" s="18" t="s">
        <v>59</v>
      </c>
      <c r="S5" s="18" t="s">
        <v>60</v>
      </c>
      <c r="T5" s="18" t="s">
        <v>61</v>
      </c>
      <c r="U5" s="18" t="s">
        <v>62</v>
      </c>
      <c r="V5" s="18" t="s">
        <v>63</v>
      </c>
      <c r="W5" s="18" t="s">
        <v>64</v>
      </c>
      <c r="X5" s="18" t="s">
        <v>65</v>
      </c>
      <c r="Y5" s="18" t="s">
        <v>66</v>
      </c>
      <c r="Z5" s="18" t="s">
        <v>67</v>
      </c>
      <c r="AA5" s="18" t="s">
        <v>68</v>
      </c>
      <c r="AB5" s="18" t="s">
        <v>69</v>
      </c>
      <c r="AC5" s="18" t="s">
        <v>70</v>
      </c>
      <c r="AD5" s="18" t="s">
        <v>71</v>
      </c>
      <c r="AE5" s="18" t="s">
        <v>75</v>
      </c>
      <c r="AF5" s="21">
        <f>AVERAGE(AF$10:AF$189)</f>
        <v>1.3957707448831568E-3</v>
      </c>
      <c r="AG5" s="21">
        <f t="shared" ref="AG5:CI5" si="6">AVERAGE(AG$10:AG$189)</f>
        <v>1.1732677997000661E-3</v>
      </c>
      <c r="AH5" s="21">
        <f t="shared" si="6"/>
        <v>1.1941302296572822E-3</v>
      </c>
      <c r="AI5" s="21">
        <f t="shared" si="6"/>
        <v>2.0965519309749589E-3</v>
      </c>
      <c r="AJ5" s="21">
        <f t="shared" si="6"/>
        <v>2.6722264621386444E-3</v>
      </c>
      <c r="AK5" s="21">
        <f t="shared" si="6"/>
        <v>2.7157390949736598E-4</v>
      </c>
      <c r="AL5" s="21">
        <f t="shared" si="6"/>
        <v>8.0801694613865288E-5</v>
      </c>
      <c r="AM5" s="21">
        <f t="shared" si="6"/>
        <v>1.8485673139785391E-4</v>
      </c>
      <c r="AN5" s="21">
        <f t="shared" si="6"/>
        <v>1.0784685014959563E-3</v>
      </c>
      <c r="AO5" s="21">
        <f t="shared" si="6"/>
        <v>8.49190185391397E-4</v>
      </c>
      <c r="AP5" s="21">
        <f t="shared" si="6"/>
        <v>9.6111136325872774E-4</v>
      </c>
      <c r="AQ5" s="21">
        <f t="shared" si="6"/>
        <v>2.3828483396306057E-3</v>
      </c>
      <c r="AR5" s="21">
        <f t="shared" si="6"/>
        <v>3.140869242102546E-3</v>
      </c>
      <c r="AS5" s="21">
        <f t="shared" si="6"/>
        <v>1.0549018439677384E-6</v>
      </c>
      <c r="AT5" s="21">
        <f t="shared" si="6"/>
        <v>-6.0385407619144451E-5</v>
      </c>
      <c r="AU5" s="21">
        <f t="shared" si="6"/>
        <v>-1.3401461194391119E-4</v>
      </c>
      <c r="AV5" s="21">
        <f t="shared" si="6"/>
        <v>1.2568377960812683E-2</v>
      </c>
      <c r="AW5" s="21">
        <f t="shared" si="6"/>
        <v>6.9060669927963891E-3</v>
      </c>
      <c r="AX5" s="21">
        <f t="shared" si="6"/>
        <v>4.615615574556752E-3</v>
      </c>
      <c r="AY5" s="21">
        <f t="shared" si="6"/>
        <v>1.2724344629123073E-2</v>
      </c>
      <c r="AZ5" s="21">
        <f t="shared" si="6"/>
        <v>1.4394893518518525E-3</v>
      </c>
      <c r="BA5" s="21">
        <f t="shared" si="6"/>
        <v>3.853476851851852E-4</v>
      </c>
      <c r="BB5" s="21">
        <f t="shared" si="6"/>
        <v>1.2294680555555554E-3</v>
      </c>
      <c r="BC5" s="21">
        <f t="shared" si="6"/>
        <v>-1.3850370370370368E-4</v>
      </c>
      <c r="BD5" s="21">
        <f t="shared" si="6"/>
        <v>0</v>
      </c>
      <c r="BE5" s="21">
        <f t="shared" si="6"/>
        <v>-6.9549031407723319E-4</v>
      </c>
      <c r="BF5" s="21">
        <f t="shared" si="6"/>
        <v>-6.3266575876612418E-4</v>
      </c>
      <c r="BG5" s="21">
        <f t="shared" si="6"/>
        <v>-3.6062715172527756E-3</v>
      </c>
      <c r="BH5" s="21">
        <f t="shared" si="6"/>
        <v>-1.9925226592122491E-18</v>
      </c>
      <c r="BI5" s="21">
        <f t="shared" si="6"/>
        <v>8.1917497476682555E-20</v>
      </c>
      <c r="BJ5" s="21">
        <f t="shared" si="6"/>
        <v>3.4694469519536144E-19</v>
      </c>
      <c r="BK5" s="21">
        <f t="shared" si="6"/>
        <v>-5.0114233750441089E-19</v>
      </c>
      <c r="BL5" s="21">
        <f t="shared" si="6"/>
        <v>-1.0408340855860842E-18</v>
      </c>
      <c r="BM5" s="21">
        <f t="shared" si="6"/>
        <v>9.0591114856566598E-19</v>
      </c>
      <c r="BN5" s="21">
        <f t="shared" si="6"/>
        <v>9.8782864604234847E-20</v>
      </c>
      <c r="BO5" s="21">
        <f t="shared" si="6"/>
        <v>-1.4937896598689173E-18</v>
      </c>
      <c r="BP5" s="21">
        <f t="shared" si="6"/>
        <v>9.2277651569321821E-19</v>
      </c>
      <c r="BQ5" s="21">
        <f t="shared" si="6"/>
        <v>2.6020852139652105E-19</v>
      </c>
      <c r="BR5" s="21">
        <f t="shared" si="6"/>
        <v>-1.0890208488076622E-18</v>
      </c>
      <c r="BS5" s="21">
        <f t="shared" si="6"/>
        <v>-1.3588667228484989E-18</v>
      </c>
      <c r="BT5" s="21">
        <f t="shared" si="6"/>
        <v>-3.2863372517116178E-18</v>
      </c>
      <c r="BU5" s="21">
        <f t="shared" si="6"/>
        <v>-1.0239687184585319E-19</v>
      </c>
      <c r="BV5" s="21">
        <f t="shared" si="6"/>
        <v>1.5299297322851008E-19</v>
      </c>
      <c r="BW5" s="21">
        <f t="shared" si="6"/>
        <v>1.3010426069826053E-18</v>
      </c>
      <c r="BX5" s="21">
        <f t="shared" si="6"/>
        <v>5.2619945437963146E-18</v>
      </c>
      <c r="BY5" s="21">
        <f t="shared" si="6"/>
        <v>0</v>
      </c>
      <c r="BZ5" s="21">
        <f t="shared" si="6"/>
        <v>-6.167905692361981E-19</v>
      </c>
      <c r="CA5" s="21">
        <f t="shared" si="6"/>
        <v>-1.7829102391983849E-18</v>
      </c>
      <c r="CB5" s="21">
        <f t="shared" si="6"/>
        <v>-7.9749093131711544E-19</v>
      </c>
      <c r="CC5" s="21">
        <f t="shared" si="6"/>
        <v>1.4215095150365503E-19</v>
      </c>
      <c r="CD5" s="21">
        <f t="shared" si="6"/>
        <v>5.0596101382656874E-20</v>
      </c>
      <c r="CE5" s="21">
        <f t="shared" si="6"/>
        <v>-2.7105054312137611E-20</v>
      </c>
      <c r="CF5" s="21">
        <f t="shared" si="6"/>
        <v>0</v>
      </c>
      <c r="CG5" s="21">
        <f t="shared" si="6"/>
        <v>-1.7925475918427008E-18</v>
      </c>
      <c r="CH5" s="21">
        <f t="shared" si="6"/>
        <v>8.4808703269977233E-19</v>
      </c>
      <c r="CI5" s="21">
        <f t="shared" si="6"/>
        <v>2.2358658134812182E-18</v>
      </c>
    </row>
    <row r="6" spans="1:87" x14ac:dyDescent="0.2">
      <c r="C6" s="18" t="s">
        <v>25</v>
      </c>
      <c r="D6" s="18" t="s">
        <v>29</v>
      </c>
      <c r="E6" s="18" t="s">
        <v>33</v>
      </c>
      <c r="F6" s="18" t="s">
        <v>97</v>
      </c>
      <c r="G6" s="18" t="s">
        <v>98</v>
      </c>
      <c r="H6" s="18" t="s">
        <v>26</v>
      </c>
      <c r="I6" s="18" t="s">
        <v>30</v>
      </c>
      <c r="J6" s="18" t="s">
        <v>34</v>
      </c>
      <c r="K6" s="18" t="s">
        <v>27</v>
      </c>
      <c r="L6" s="18" t="s">
        <v>31</v>
      </c>
      <c r="M6" s="18" t="s">
        <v>35</v>
      </c>
      <c r="N6" s="18" t="s">
        <v>99</v>
      </c>
      <c r="O6" s="18" t="s">
        <v>100</v>
      </c>
      <c r="P6" s="18" t="s">
        <v>28</v>
      </c>
      <c r="Q6" s="18" t="s">
        <v>32</v>
      </c>
      <c r="R6" s="18" t="s">
        <v>36</v>
      </c>
      <c r="S6" s="18" t="s">
        <v>37</v>
      </c>
      <c r="T6" s="18" t="s">
        <v>38</v>
      </c>
      <c r="U6" s="18" t="s">
        <v>39</v>
      </c>
      <c r="V6" s="18" t="s">
        <v>40</v>
      </c>
      <c r="W6" s="18" t="s">
        <v>101</v>
      </c>
      <c r="X6" s="18" t="s">
        <v>41</v>
      </c>
      <c r="Y6" s="18" t="s">
        <v>42</v>
      </c>
      <c r="Z6" s="18" t="s">
        <v>43</v>
      </c>
      <c r="AA6" s="18" t="s">
        <v>44</v>
      </c>
      <c r="AB6" s="18" t="s">
        <v>45</v>
      </c>
      <c r="AC6" s="18" t="s">
        <v>46</v>
      </c>
      <c r="AD6" s="18" t="s">
        <v>47</v>
      </c>
      <c r="AE6" s="18" t="s">
        <v>76</v>
      </c>
      <c r="AF6" s="21">
        <f>_xlfn.STDEV.S(AF$10:AF$189)</f>
        <v>1.6712948097698094E-3</v>
      </c>
      <c r="AG6" s="21">
        <f t="shared" ref="AG6:CI6" si="7">_xlfn.STDEV.S(AG$10:AG$189)</f>
        <v>3.9074163386034911E-3</v>
      </c>
      <c r="AH6" s="21">
        <f t="shared" si="7"/>
        <v>8.6432016875801036E-3</v>
      </c>
      <c r="AI6" s="21">
        <f t="shared" si="7"/>
        <v>5.2079869958743972E-3</v>
      </c>
      <c r="AJ6" s="21">
        <f t="shared" si="7"/>
        <v>1.0485173527101245E-2</v>
      </c>
      <c r="AK6" s="21">
        <f t="shared" si="7"/>
        <v>1.2393960039671686E-3</v>
      </c>
      <c r="AL6" s="21">
        <f t="shared" si="7"/>
        <v>3.0396738119163624E-3</v>
      </c>
      <c r="AM6" s="21">
        <f t="shared" si="7"/>
        <v>7.1706651462222805E-3</v>
      </c>
      <c r="AN6" s="21">
        <f t="shared" si="7"/>
        <v>1.668417037819597E-3</v>
      </c>
      <c r="AO6" s="21">
        <f t="shared" si="7"/>
        <v>4.7263661319197634E-3</v>
      </c>
      <c r="AP6" s="21">
        <f t="shared" si="7"/>
        <v>9.7788699412608548E-3</v>
      </c>
      <c r="AQ6" s="21">
        <f t="shared" si="7"/>
        <v>6.5987361404576299E-3</v>
      </c>
      <c r="AR6" s="21">
        <f t="shared" si="7"/>
        <v>1.2572017381883323E-2</v>
      </c>
      <c r="AS6" s="21">
        <f t="shared" si="7"/>
        <v>2.6250300319735973E-4</v>
      </c>
      <c r="AT6" s="21">
        <f t="shared" si="7"/>
        <v>8.7644497237203921E-4</v>
      </c>
      <c r="AU6" s="21">
        <f t="shared" si="7"/>
        <v>2.3558530187851759E-3</v>
      </c>
      <c r="AV6" s="21">
        <f t="shared" si="7"/>
        <v>4.0573543384589648E-2</v>
      </c>
      <c r="AW6" s="21">
        <f t="shared" si="7"/>
        <v>4.5292132896687237E-2</v>
      </c>
      <c r="AX6" s="21">
        <f t="shared" si="7"/>
        <v>3.3739220050711123E-2</v>
      </c>
      <c r="AY6" s="21">
        <f t="shared" si="7"/>
        <v>5.2074436837950447E-2</v>
      </c>
      <c r="AZ6" s="21">
        <f t="shared" si="7"/>
        <v>1.5460704672199631E-3</v>
      </c>
      <c r="BA6" s="21">
        <f t="shared" si="7"/>
        <v>1.2054351451918511E-3</v>
      </c>
      <c r="BB6" s="21">
        <f t="shared" si="7"/>
        <v>1.4910346403064062E-3</v>
      </c>
      <c r="BC6" s="21">
        <f t="shared" si="7"/>
        <v>2.7632623415120187E-4</v>
      </c>
      <c r="BD6" s="21">
        <f t="shared" si="7"/>
        <v>0</v>
      </c>
      <c r="BE6" s="21">
        <f t="shared" si="7"/>
        <v>2.1586726988841582E-2</v>
      </c>
      <c r="BF6" s="21">
        <f t="shared" si="7"/>
        <v>2.2909126099949228E-2</v>
      </c>
      <c r="BG6" s="21">
        <f t="shared" si="7"/>
        <v>2.6668708226870484E-2</v>
      </c>
      <c r="BH6" s="21">
        <f t="shared" si="7"/>
        <v>1.671294809769809E-3</v>
      </c>
      <c r="BI6" s="21">
        <f t="shared" si="7"/>
        <v>3.9074163386034911E-3</v>
      </c>
      <c r="BJ6" s="21">
        <f t="shared" si="7"/>
        <v>8.6432016875801036E-3</v>
      </c>
      <c r="BK6" s="21">
        <f t="shared" si="7"/>
        <v>5.2079869958743964E-3</v>
      </c>
      <c r="BL6" s="21">
        <f t="shared" si="7"/>
        <v>1.0485173527101252E-2</v>
      </c>
      <c r="BM6" s="21">
        <f t="shared" si="7"/>
        <v>1.2393960039671684E-3</v>
      </c>
      <c r="BN6" s="21">
        <f t="shared" si="7"/>
        <v>3.0396738119163615E-3</v>
      </c>
      <c r="BO6" s="21">
        <f t="shared" si="7"/>
        <v>7.1706651462222822E-3</v>
      </c>
      <c r="BP6" s="21">
        <f t="shared" si="7"/>
        <v>1.6684170378195972E-3</v>
      </c>
      <c r="BQ6" s="21">
        <f t="shared" si="7"/>
        <v>4.7263661319197651E-3</v>
      </c>
      <c r="BR6" s="21">
        <f t="shared" si="7"/>
        <v>9.7788699412608548E-3</v>
      </c>
      <c r="BS6" s="21">
        <f t="shared" si="7"/>
        <v>6.5987361404576325E-3</v>
      </c>
      <c r="BT6" s="21">
        <f t="shared" si="7"/>
        <v>1.2572017381883318E-2</v>
      </c>
      <c r="BU6" s="21">
        <f t="shared" si="7"/>
        <v>2.6250300319735967E-4</v>
      </c>
      <c r="BV6" s="21">
        <f t="shared" si="7"/>
        <v>8.7644497237203954E-4</v>
      </c>
      <c r="BW6" s="21">
        <f t="shared" si="7"/>
        <v>2.3558530187851754E-3</v>
      </c>
      <c r="BX6" s="21">
        <f t="shared" si="7"/>
        <v>4.0573543384589641E-2</v>
      </c>
      <c r="BY6" s="21">
        <f t="shared" si="7"/>
        <v>4.5292132896687244E-2</v>
      </c>
      <c r="BZ6" s="21">
        <f t="shared" si="7"/>
        <v>3.3739220050711116E-2</v>
      </c>
      <c r="CA6" s="21">
        <f t="shared" si="7"/>
        <v>5.2074436837950426E-2</v>
      </c>
      <c r="CB6" s="21">
        <f t="shared" si="7"/>
        <v>1.5460704672199638E-3</v>
      </c>
      <c r="CC6" s="21">
        <f t="shared" si="7"/>
        <v>1.2054351451918509E-3</v>
      </c>
      <c r="CD6" s="21">
        <f t="shared" si="7"/>
        <v>1.4910346403064058E-3</v>
      </c>
      <c r="CE6" s="21">
        <f t="shared" si="7"/>
        <v>2.7632623415120187E-4</v>
      </c>
      <c r="CF6" s="21">
        <f t="shared" si="7"/>
        <v>0</v>
      </c>
      <c r="CG6" s="21">
        <f t="shared" si="7"/>
        <v>2.1586726988841582E-2</v>
      </c>
      <c r="CH6" s="21">
        <f t="shared" si="7"/>
        <v>2.2909126099949231E-2</v>
      </c>
      <c r="CI6" s="21">
        <f t="shared" si="7"/>
        <v>2.666870822687049E-2</v>
      </c>
    </row>
    <row r="7" spans="1:87" x14ac:dyDescent="0.2">
      <c r="C7" s="18" t="s">
        <v>0</v>
      </c>
      <c r="D7" s="18" t="s">
        <v>4</v>
      </c>
      <c r="E7" s="18" t="s">
        <v>8</v>
      </c>
      <c r="F7" s="18" t="s">
        <v>87</v>
      </c>
      <c r="G7" s="18" t="s">
        <v>88</v>
      </c>
      <c r="H7" s="18" t="s">
        <v>1</v>
      </c>
      <c r="I7" s="18" t="s">
        <v>5</v>
      </c>
      <c r="J7" s="18" t="s">
        <v>9</v>
      </c>
      <c r="K7" s="18" t="s">
        <v>2</v>
      </c>
      <c r="L7" s="18" t="s">
        <v>6</v>
      </c>
      <c r="M7" s="18" t="s">
        <v>10</v>
      </c>
      <c r="N7" s="18" t="s">
        <v>89</v>
      </c>
      <c r="O7" s="18" t="s">
        <v>90</v>
      </c>
      <c r="P7" s="18" t="s">
        <v>3</v>
      </c>
      <c r="Q7" s="18" t="s">
        <v>7</v>
      </c>
      <c r="R7" s="18" t="s">
        <v>11</v>
      </c>
      <c r="S7" s="18" t="s">
        <v>12</v>
      </c>
      <c r="T7" s="18" t="s">
        <v>13</v>
      </c>
      <c r="U7" s="18" t="s">
        <v>14</v>
      </c>
      <c r="V7" s="18" t="s">
        <v>15</v>
      </c>
      <c r="X7" s="18" t="s">
        <v>16</v>
      </c>
      <c r="Y7" s="18" t="s">
        <v>17</v>
      </c>
      <c r="Z7" s="18" t="s">
        <v>18</v>
      </c>
      <c r="AA7" s="18" t="s">
        <v>19</v>
      </c>
      <c r="AB7" s="18" t="s">
        <v>20</v>
      </c>
      <c r="AC7" s="18" t="s">
        <v>21</v>
      </c>
      <c r="AD7" s="18" t="s">
        <v>22</v>
      </c>
      <c r="AF7" s="18">
        <v>1</v>
      </c>
      <c r="AG7" s="18">
        <v>2</v>
      </c>
      <c r="AH7" s="18">
        <v>3</v>
      </c>
      <c r="AI7" s="18">
        <v>4</v>
      </c>
      <c r="AJ7" s="18">
        <v>5</v>
      </c>
      <c r="AK7" s="18">
        <v>6</v>
      </c>
      <c r="AL7" s="18">
        <v>7</v>
      </c>
      <c r="AM7" s="18">
        <v>8</v>
      </c>
      <c r="AN7" s="18">
        <v>9</v>
      </c>
      <c r="AO7" s="18">
        <v>10</v>
      </c>
      <c r="AP7" s="18">
        <v>11</v>
      </c>
      <c r="AQ7" s="18">
        <v>12</v>
      </c>
      <c r="AR7" s="18">
        <v>13</v>
      </c>
      <c r="AS7" s="18">
        <v>14</v>
      </c>
      <c r="AT7" s="18">
        <v>15</v>
      </c>
      <c r="AU7" s="18">
        <v>16</v>
      </c>
      <c r="AV7" s="18">
        <v>17</v>
      </c>
      <c r="AW7" s="18">
        <v>18</v>
      </c>
      <c r="AX7" s="18">
        <v>19</v>
      </c>
      <c r="AY7" s="18">
        <v>20</v>
      </c>
      <c r="AZ7" s="18">
        <v>21</v>
      </c>
      <c r="BA7" s="18">
        <v>22</v>
      </c>
      <c r="BB7" s="18">
        <v>23</v>
      </c>
      <c r="BC7" s="18">
        <v>24</v>
      </c>
      <c r="BD7" s="18">
        <v>25</v>
      </c>
      <c r="BE7" s="18">
        <v>26</v>
      </c>
      <c r="BF7" s="18">
        <v>27</v>
      </c>
      <c r="BG7" s="18">
        <v>28</v>
      </c>
    </row>
    <row r="8" spans="1:87" x14ac:dyDescent="0.2">
      <c r="B8" s="19" t="s">
        <v>23</v>
      </c>
      <c r="C8" s="18" t="s">
        <v>24</v>
      </c>
      <c r="D8" s="18" t="s">
        <v>24</v>
      </c>
      <c r="E8" s="18" t="s">
        <v>24</v>
      </c>
      <c r="F8" s="18" t="s">
        <v>24</v>
      </c>
      <c r="G8" s="18" t="s">
        <v>24</v>
      </c>
      <c r="H8" s="18" t="s">
        <v>24</v>
      </c>
      <c r="I8" s="18" t="s">
        <v>24</v>
      </c>
      <c r="J8" s="18" t="s">
        <v>24</v>
      </c>
      <c r="K8" s="18" t="s">
        <v>24</v>
      </c>
      <c r="L8" s="18" t="s">
        <v>24</v>
      </c>
      <c r="M8" s="18" t="s">
        <v>24</v>
      </c>
      <c r="N8" s="18" t="s">
        <v>24</v>
      </c>
      <c r="O8" s="18" t="s">
        <v>24</v>
      </c>
      <c r="P8" s="18" t="s">
        <v>24</v>
      </c>
      <c r="Q8" s="18" t="s">
        <v>24</v>
      </c>
      <c r="R8" s="18" t="s">
        <v>24</v>
      </c>
      <c r="S8" s="18" t="s">
        <v>24</v>
      </c>
      <c r="T8" s="18" t="s">
        <v>24</v>
      </c>
      <c r="U8" s="18" t="s">
        <v>24</v>
      </c>
      <c r="V8" s="18" t="s">
        <v>24</v>
      </c>
      <c r="W8" s="18" t="s">
        <v>24</v>
      </c>
      <c r="X8" s="18" t="s">
        <v>24</v>
      </c>
      <c r="Y8" s="18" t="s">
        <v>24</v>
      </c>
      <c r="Z8" s="18" t="s">
        <v>24</v>
      </c>
      <c r="AA8" s="18" t="s">
        <v>24</v>
      </c>
      <c r="AB8" s="18" t="s">
        <v>24</v>
      </c>
      <c r="AC8" s="18" t="s">
        <v>24</v>
      </c>
      <c r="AD8" s="18" t="s">
        <v>24</v>
      </c>
    </row>
    <row r="9" spans="1:87" x14ac:dyDescent="0.2">
      <c r="A9" s="18">
        <v>1</v>
      </c>
      <c r="B9" s="19">
        <v>38625</v>
      </c>
      <c r="C9" s="18">
        <v>202.749</v>
      </c>
      <c r="D9" s="18">
        <v>1127.673</v>
      </c>
      <c r="E9" s="18">
        <v>1834.78</v>
      </c>
      <c r="F9" s="18">
        <v>1484.277</v>
      </c>
      <c r="G9" s="18">
        <v>1736.8979999999999</v>
      </c>
      <c r="H9" s="18">
        <v>143.41300000000001</v>
      </c>
      <c r="I9" s="18">
        <v>360.15</v>
      </c>
      <c r="J9" s="18">
        <v>461.28800000000001</v>
      </c>
      <c r="K9" s="18">
        <v>105.711</v>
      </c>
      <c r="L9" s="18">
        <v>635.96799999999996</v>
      </c>
      <c r="M9" s="18">
        <v>755.62900000000002</v>
      </c>
      <c r="N9" s="18">
        <v>228.44399999999999</v>
      </c>
      <c r="O9" s="18">
        <v>229.68600000000001</v>
      </c>
      <c r="P9" s="18">
        <v>103.411</v>
      </c>
      <c r="Q9" s="18">
        <v>193.31100000000001</v>
      </c>
      <c r="R9" s="18">
        <v>251.84700000000001</v>
      </c>
      <c r="S9" s="18">
        <v>1801.3</v>
      </c>
      <c r="T9" s="18">
        <v>2179.66</v>
      </c>
      <c r="U9" s="18">
        <v>5128.4799999999996</v>
      </c>
      <c r="V9" s="18">
        <v>8700.2900000000009</v>
      </c>
      <c r="W9" s="18">
        <v>0.23943999999999999</v>
      </c>
      <c r="X9" s="18">
        <v>0.51019999999999999</v>
      </c>
      <c r="Y9" s="18">
        <v>0.59530000000000005</v>
      </c>
      <c r="Z9" s="18">
        <v>-0.23619999999999999</v>
      </c>
      <c r="AA9" s="18">
        <v>1</v>
      </c>
      <c r="AB9" s="18">
        <v>0.74680000000000002</v>
      </c>
      <c r="AC9" s="18">
        <v>0.64170000000000005</v>
      </c>
      <c r="AD9" s="18">
        <v>77.06</v>
      </c>
      <c r="AE9" s="19"/>
      <c r="AF9" s="18" t="str">
        <f t="array" ref="AF9:BC9">asset_names</f>
        <v>US.GOVT.01</v>
      </c>
      <c r="AG9" s="18" t="str">
        <v>US.GOVT.13</v>
      </c>
      <c r="AH9" s="18" t="str">
        <v>US.GOVT.35</v>
      </c>
      <c r="AI9" s="18" t="str">
        <v>US.CORP.13</v>
      </c>
      <c r="AJ9" s="18" t="str">
        <v>US.CORP.35</v>
      </c>
      <c r="AK9" s="18" t="str">
        <v>DE.GOVT.01</v>
      </c>
      <c r="AL9" s="18" t="str">
        <v>DE.GOVT.13</v>
      </c>
      <c r="AM9" s="18" t="str">
        <v>DE.GOVT.35</v>
      </c>
      <c r="AN9" s="18" t="str">
        <v>UK.GOVT.01</v>
      </c>
      <c r="AO9" s="18" t="str">
        <v>UK.GOVT.13</v>
      </c>
      <c r="AP9" s="18" t="str">
        <v>UK.GOVT.35</v>
      </c>
      <c r="AQ9" s="18" t="str">
        <v>UK.CORP.13</v>
      </c>
      <c r="AR9" s="18" t="str">
        <v>UK.CORP.35</v>
      </c>
      <c r="AS9" s="18" t="str">
        <v>JP.GOVT.01</v>
      </c>
      <c r="AT9" s="18" t="str">
        <v>JP.GOVT.13</v>
      </c>
      <c r="AU9" s="18" t="str">
        <v>JP.GOVT.35</v>
      </c>
      <c r="AV9" s="18" t="str">
        <v>US.EQ</v>
      </c>
      <c r="AW9" s="18" t="str">
        <v>EU.EQ</v>
      </c>
      <c r="AX9" s="18" t="str">
        <v>UK.EQ</v>
      </c>
      <c r="AY9" s="18" t="str">
        <v>JP.EQ</v>
      </c>
      <c r="AZ9" s="18" t="str">
        <v>USD.FWD</v>
      </c>
      <c r="BA9" s="18" t="str">
        <v>EUR.FWD</v>
      </c>
      <c r="BB9" s="18" t="str">
        <v>GBP.FWD</v>
      </c>
      <c r="BC9" s="18" t="str">
        <v>JPY.FWD</v>
      </c>
      <c r="BD9" s="18" t="str">
        <f t="array" ref="BD9:BG9">fx_names</f>
        <v>USD</v>
      </c>
      <c r="BE9" s="18" t="str">
        <v>EUR</v>
      </c>
      <c r="BF9" s="18" t="str">
        <v>GBP</v>
      </c>
      <c r="BG9" s="18" t="str">
        <v>JPY</v>
      </c>
      <c r="BH9" s="18" t="str">
        <f t="array" ref="BH9:CE9">asset_names</f>
        <v>US.GOVT.01</v>
      </c>
      <c r="BI9" s="18" t="str">
        <v>US.GOVT.13</v>
      </c>
      <c r="BJ9" s="18" t="str">
        <v>US.GOVT.35</v>
      </c>
      <c r="BK9" s="18" t="str">
        <v>US.CORP.13</v>
      </c>
      <c r="BL9" s="18" t="str">
        <v>US.CORP.35</v>
      </c>
      <c r="BM9" s="18" t="str">
        <v>DE.GOVT.01</v>
      </c>
      <c r="BN9" s="18" t="str">
        <v>DE.GOVT.13</v>
      </c>
      <c r="BO9" s="18" t="str">
        <v>DE.GOVT.35</v>
      </c>
      <c r="BP9" s="18" t="str">
        <v>UK.GOVT.01</v>
      </c>
      <c r="BQ9" s="18" t="str">
        <v>UK.GOVT.13</v>
      </c>
      <c r="BR9" s="18" t="str">
        <v>UK.GOVT.35</v>
      </c>
      <c r="BS9" s="18" t="str">
        <v>UK.CORP.13</v>
      </c>
      <c r="BT9" s="18" t="str">
        <v>UK.CORP.35</v>
      </c>
      <c r="BU9" s="18" t="str">
        <v>JP.GOVT.01</v>
      </c>
      <c r="BV9" s="18" t="str">
        <v>JP.GOVT.13</v>
      </c>
      <c r="BW9" s="18" t="str">
        <v>JP.GOVT.35</v>
      </c>
      <c r="BX9" s="18" t="str">
        <v>US.EQ</v>
      </c>
      <c r="BY9" s="18" t="str">
        <v>EU.EQ</v>
      </c>
      <c r="BZ9" s="18" t="str">
        <v>UK.EQ</v>
      </c>
      <c r="CA9" s="18" t="str">
        <v>JP.EQ</v>
      </c>
      <c r="CB9" s="18" t="str">
        <v>USD.FWD</v>
      </c>
      <c r="CC9" s="18" t="str">
        <v>EUR.FWD</v>
      </c>
      <c r="CD9" s="18" t="str">
        <v>GBP.FWD</v>
      </c>
      <c r="CE9" s="18" t="str">
        <v>JPY.FWD</v>
      </c>
      <c r="CF9" s="18" t="str">
        <f t="array" ref="CF9:CI9">fx_names</f>
        <v>USD</v>
      </c>
      <c r="CG9" s="18" t="str">
        <v>EUR</v>
      </c>
      <c r="CH9" s="18" t="str">
        <v>GBP</v>
      </c>
      <c r="CI9" s="18" t="str">
        <v>JPY</v>
      </c>
    </row>
    <row r="10" spans="1:87" x14ac:dyDescent="0.2">
      <c r="A10" s="18">
        <v>2</v>
      </c>
      <c r="B10" s="19">
        <v>38656</v>
      </c>
      <c r="C10" s="18">
        <v>202.81</v>
      </c>
      <c r="D10" s="18">
        <v>1128.703</v>
      </c>
      <c r="E10" s="18">
        <v>1837.1869999999999</v>
      </c>
      <c r="F10" s="18">
        <v>1495.721</v>
      </c>
      <c r="G10" s="18">
        <v>1761.704</v>
      </c>
      <c r="H10" s="18">
        <v>143.45599999999999</v>
      </c>
      <c r="I10" s="18">
        <v>360.32499999999999</v>
      </c>
      <c r="J10" s="18">
        <v>461.61799999999999</v>
      </c>
      <c r="K10" s="18">
        <v>105.81399999999999</v>
      </c>
      <c r="L10" s="18">
        <v>637.505</v>
      </c>
      <c r="M10" s="18">
        <v>758.98599999999999</v>
      </c>
      <c r="N10" s="18">
        <v>230.25700000000001</v>
      </c>
      <c r="O10" s="18">
        <v>235.22</v>
      </c>
      <c r="P10" s="18">
        <v>103.423</v>
      </c>
      <c r="Q10" s="18">
        <v>193.32400000000001</v>
      </c>
      <c r="R10" s="18">
        <v>251.86799999999999</v>
      </c>
      <c r="S10" s="18">
        <v>1997.32</v>
      </c>
      <c r="T10" s="18">
        <v>2385.2199999999998</v>
      </c>
      <c r="U10" s="18">
        <v>5544.22</v>
      </c>
      <c r="V10" s="18">
        <v>8988.39</v>
      </c>
      <c r="W10" s="18">
        <v>0.24528</v>
      </c>
      <c r="X10" s="18">
        <v>0.60709999999999997</v>
      </c>
      <c r="Y10" s="18">
        <v>0.60719999999999996</v>
      </c>
      <c r="Z10" s="18">
        <v>-0.38579999999999998</v>
      </c>
      <c r="AA10" s="18">
        <v>1</v>
      </c>
      <c r="AB10" s="18">
        <v>0.72160000000000002</v>
      </c>
      <c r="AC10" s="18">
        <v>0.62160000000000004</v>
      </c>
      <c r="AD10" s="18">
        <v>78.17</v>
      </c>
      <c r="AE10" s="19">
        <f t="shared" ref="AE10:AE73" si="8">B10</f>
        <v>38656</v>
      </c>
      <c r="AF10" s="20" cm="1">
        <f t="array" ref="AF10">IF(INDEX(calc_types,1,AF$7)="INDEX",C10/C9-1,IF(INDEX(calc_types,1,AF$7)="CASH", C9/1200,C9/C10-1))</f>
        <v>3.0086461585510094E-4</v>
      </c>
      <c r="AG10" s="20" cm="1">
        <f t="array" ref="AG10">IF(INDEX(calc_types,1,AG$7)="INDEX",D10/D9-1,IF(INDEX(calc_types,1,AG$7)="CASH", D9/1200,D9/D10-1))</f>
        <v>9.1338535195917281E-4</v>
      </c>
      <c r="AH10" s="20" cm="1">
        <f t="array" ref="AH10">IF(INDEX(calc_types,1,AH$7)="INDEX",E10/E9-1,IF(INDEX(calc_types,1,AH$7)="CASH", E9/1200,E9/E10-1))</f>
        <v>1.3118739031381388E-3</v>
      </c>
      <c r="AI10" s="20" cm="1">
        <f t="array" ref="AI10">IF(INDEX(calc_types,1,AI$7)="INDEX",F10/F9-1,IF(INDEX(calc_types,1,AI$7)="CASH", F9/1200,F9/F10-1))</f>
        <v>7.7101511375572418E-3</v>
      </c>
      <c r="AJ10" s="20" cm="1">
        <f t="array" ref="AJ10">IF(INDEX(calc_types,1,AJ$7)="INDEX",G10/G9-1,IF(INDEX(calc_types,1,AJ$7)="CASH", G9/1200,G9/G10-1))</f>
        <v>1.4281782810504629E-2</v>
      </c>
      <c r="AK10" s="20" cm="1">
        <f t="array" ref="AK10">IF(INDEX(calc_types,1,AK$7)="INDEX",H10/H9-1,IF(INDEX(calc_types,1,AK$7)="CASH", H9/1200,H9/H10-1))</f>
        <v>2.9983334844096987E-4</v>
      </c>
      <c r="AL10" s="20" cm="1">
        <f t="array" ref="AL10">IF(INDEX(calc_types,1,AL$7)="INDEX",I10/I9-1,IF(INDEX(calc_types,1,AL$7)="CASH", I9/1200,I9/I10-1))</f>
        <v>4.859086491739717E-4</v>
      </c>
      <c r="AM10" s="20" cm="1">
        <f t="array" ref="AM10">IF(INDEX(calc_types,1,AM$7)="INDEX",J10/J9-1,IF(INDEX(calc_types,1,AM$7)="CASH", J9/1200,J9/J10-1))</f>
        <v>7.1538821733918567E-4</v>
      </c>
      <c r="AN10" s="20" cm="1">
        <f t="array" ref="AN10">IF(INDEX(calc_types,1,AN$7)="INDEX",K10/K9-1,IF(INDEX(calc_types,1,AN$7)="CASH", K9/1200,K9/K10-1))</f>
        <v>9.7435460831896137E-4</v>
      </c>
      <c r="AO10" s="20" cm="1">
        <f t="array" ref="AO10">IF(INDEX(calc_types,1,AO$7)="INDEX",L10/L9-1,IF(INDEX(calc_types,1,AO$7)="CASH", L9/1200,L9/L10-1))</f>
        <v>2.4167882660763862E-3</v>
      </c>
      <c r="AP10" s="20" cm="1">
        <f t="array" ref="AP10">IF(INDEX(calc_types,1,AP$7)="INDEX",M10/M9-1,IF(INDEX(calc_types,1,AP$7)="CASH", M9/1200,M9/M10-1))</f>
        <v>4.4426563829604859E-3</v>
      </c>
      <c r="AQ10" s="20" cm="1">
        <f t="array" ref="AQ10">IF(INDEX(calc_types,1,AQ$7)="INDEX",N10/N9-1,IF(INDEX(calc_types,1,AQ$7)="CASH", N9/1200,N9/N10-1))</f>
        <v>7.9362994869640602E-3</v>
      </c>
      <c r="AR10" s="20" cm="1">
        <f t="array" ref="AR10">IF(INDEX(calc_types,1,AR$7)="INDEX",O10/O9-1,IF(INDEX(calc_types,1,AR$7)="CASH", O9/1200,O9/O10-1))</f>
        <v>2.4093762789199058E-2</v>
      </c>
      <c r="AS10" s="20" cm="1">
        <f t="array" ref="AS10">IF(INDEX(calc_types,1,AS$7)="INDEX",P10/P9-1,IF(INDEX(calc_types,1,AS$7)="CASH", P9/1200,P9/P10-1))</f>
        <v>1.1604181373359168E-4</v>
      </c>
      <c r="AT10" s="20" cm="1">
        <f t="array" ref="AT10">IF(INDEX(calc_types,1,AT$7)="INDEX",Q10/Q9-1,IF(INDEX(calc_types,1,AT$7)="CASH", Q9/1200,Q9/Q10-1))</f>
        <v>6.724914774647317E-5</v>
      </c>
      <c r="AU10" s="20" cm="1">
        <f t="array" ref="AU10">IF(INDEX(calc_types,1,AU$7)="INDEX",R10/R9-1,IF(INDEX(calc_types,1,AU$7)="CASH", R9/1200,R9/R10-1))</f>
        <v>8.3383959308624966E-5</v>
      </c>
      <c r="AV10" s="20" cm="1">
        <f t="array" ref="AV10">IF(INDEX(calc_types,1,AV$7)="INDEX",S10/S9-1,IF(INDEX(calc_types,1,AV$7)="CASH", S9/1200,S9/S10-1))</f>
        <v>0.1088214067617832</v>
      </c>
      <c r="AW10" s="20" cm="1">
        <f t="array" ref="AW10">IF(INDEX(calc_types,1,AW$7)="INDEX",T10/T9-1,IF(INDEX(calc_types,1,AW$7)="CASH", T9/1200,T9/T10-1))</f>
        <v>9.4308286613508541E-2</v>
      </c>
      <c r="AX10" s="20" cm="1">
        <f t="array" ref="AX10">IF(INDEX(calc_types,1,AX$7)="INDEX",U10/U9-1,IF(INDEX(calc_types,1,AX$7)="CASH", U9/1200,U9/U10-1))</f>
        <v>8.1064954918416587E-2</v>
      </c>
      <c r="AY10" s="20" cm="1">
        <f t="array" ref="AY10">IF(INDEX(calc_types,1,AY$7)="INDEX",V10/V9-1,IF(INDEX(calc_types,1,AY$7)="CASH", V9/1200,V9/V10-1))</f>
        <v>3.3113838734111001E-2</v>
      </c>
      <c r="AZ10" s="20" cm="1">
        <f t="array" ref="AZ10">IF(INDEX(calc_types,1,AZ$7)="INDEX",W10/W9-1,IF(INDEX(calc_types,1,AZ$7)="CASH", W9/1200,W9/W10-1))</f>
        <v>1.9953333333333332E-4</v>
      </c>
      <c r="BA10" s="20" cm="1">
        <f t="array" ref="BA10">IF(INDEX(calc_types,1,BA$7)="INDEX",X10/X9-1,IF(INDEX(calc_types,1,BA$7)="CASH", X9/1200,X9/X10-1))</f>
        <v>4.2516666666666663E-4</v>
      </c>
      <c r="BB10" s="20" cm="1">
        <f t="array" ref="BB10">IF(INDEX(calc_types,1,BB$7)="INDEX",Y10/Y9-1,IF(INDEX(calc_types,1,BB$7)="CASH", Y9/1200,Y9/Y10-1))</f>
        <v>4.960833333333334E-4</v>
      </c>
      <c r="BC10" s="20" cm="1">
        <f t="array" ref="BC10">IF(INDEX(calc_types,1,BC$7)="INDEX",Z10/Z9-1,IF(INDEX(calc_types,1,BC$7)="CASH", Z9/1200,Z9/Z10-1))</f>
        <v>-1.9683333333333334E-4</v>
      </c>
      <c r="BD10" s="20" cm="1">
        <f t="array" ref="BD10">IF(INDEX(calc_types,1,BD$7)="INDEX",AA10/AA9-1,IF(INDEX(calc_types,1,BD$7)="CASH", AA9/1200,AA9/AA10-1))</f>
        <v>0</v>
      </c>
      <c r="BE10" s="20" cm="1">
        <f t="array" ref="BE10">IF(INDEX(calc_types,1,BE$7)="INDEX",AB10/AB9-1,IF(INDEX(calc_types,1,BE$7)="CASH", AB9/1200,AB9/AB10-1))</f>
        <v>3.492239467849223E-2</v>
      </c>
      <c r="BF10" s="20" cm="1">
        <f t="array" ref="BF10">IF(INDEX(calc_types,1,BF$7)="INDEX",AC10/AC9-1,IF(INDEX(calc_types,1,BF$7)="CASH", AC9/1200,AC9/AC10-1))</f>
        <v>3.2335907335907299E-2</v>
      </c>
      <c r="BG10" s="20" cm="1">
        <f t="array" ref="BG10">IF(INDEX(calc_types,1,BG$7)="INDEX",AD10/AD9-1,IF(INDEX(calc_types,1,BG$7)="CASH", AD9/1200,AD9/AD10-1))</f>
        <v>-1.4199820903159743E-2</v>
      </c>
      <c r="BH10" s="21">
        <f>AF10-AF$5</f>
        <v>-1.0949061290280559E-3</v>
      </c>
      <c r="BI10" s="21">
        <f t="shared" ref="BI10:CI10" si="9">AG10-AG$5</f>
        <v>-2.5988244774089331E-4</v>
      </c>
      <c r="BJ10" s="21">
        <f t="shared" si="9"/>
        <v>1.177436734808566E-4</v>
      </c>
      <c r="BK10" s="21">
        <f t="shared" si="9"/>
        <v>5.6135992065822829E-3</v>
      </c>
      <c r="BL10" s="21">
        <f t="shared" si="9"/>
        <v>1.1609556348365984E-2</v>
      </c>
      <c r="BM10" s="21">
        <f t="shared" si="9"/>
        <v>2.8259438943603892E-5</v>
      </c>
      <c r="BN10" s="21">
        <f t="shared" si="9"/>
        <v>4.0510695456010644E-4</v>
      </c>
      <c r="BO10" s="21">
        <f t="shared" si="9"/>
        <v>5.3053148594133176E-4</v>
      </c>
      <c r="BP10" s="21">
        <f t="shared" si="9"/>
        <v>-1.041138931769949E-4</v>
      </c>
      <c r="BQ10" s="21">
        <f t="shared" si="9"/>
        <v>1.5675980806849892E-3</v>
      </c>
      <c r="BR10" s="21">
        <f t="shared" si="9"/>
        <v>3.4815450197017584E-3</v>
      </c>
      <c r="BS10" s="21">
        <f t="shared" si="9"/>
        <v>5.5534511473334545E-3</v>
      </c>
      <c r="BT10" s="21">
        <f t="shared" si="9"/>
        <v>2.0952893547096511E-2</v>
      </c>
      <c r="BU10" s="21">
        <f t="shared" si="9"/>
        <v>1.1498691188962394E-4</v>
      </c>
      <c r="BV10" s="21">
        <f t="shared" si="9"/>
        <v>1.2763455536561762E-4</v>
      </c>
      <c r="BW10" s="21">
        <f t="shared" si="9"/>
        <v>2.1739857125253615E-4</v>
      </c>
      <c r="BX10" s="21">
        <f t="shared" si="9"/>
        <v>9.6253028800970516E-2</v>
      </c>
      <c r="BY10" s="21">
        <f t="shared" si="9"/>
        <v>8.7402219620712152E-2</v>
      </c>
      <c r="BZ10" s="21">
        <f t="shared" si="9"/>
        <v>7.6449339343859835E-2</v>
      </c>
      <c r="CA10" s="21">
        <f t="shared" si="9"/>
        <v>2.0389494104987929E-2</v>
      </c>
      <c r="CB10" s="21">
        <f t="shared" si="9"/>
        <v>-1.2399560185185191E-3</v>
      </c>
      <c r="CC10" s="21">
        <f t="shared" si="9"/>
        <v>3.9818981481481433E-5</v>
      </c>
      <c r="CD10" s="21">
        <f t="shared" si="9"/>
        <v>-7.3338472222222203E-4</v>
      </c>
      <c r="CE10" s="21">
        <f t="shared" si="9"/>
        <v>-5.832962962962966E-5</v>
      </c>
      <c r="CF10" s="21">
        <f t="shared" si="9"/>
        <v>0</v>
      </c>
      <c r="CG10" s="21">
        <f t="shared" si="9"/>
        <v>3.5617884992569467E-2</v>
      </c>
      <c r="CH10" s="21">
        <f t="shared" si="9"/>
        <v>3.2968573094673423E-2</v>
      </c>
      <c r="CI10" s="21">
        <f t="shared" si="9"/>
        <v>-1.0593549385906967E-2</v>
      </c>
    </row>
    <row r="11" spans="1:87" x14ac:dyDescent="0.2">
      <c r="A11" s="18">
        <v>3</v>
      </c>
      <c r="B11" s="19">
        <v>38686</v>
      </c>
      <c r="C11" s="18">
        <v>202.851</v>
      </c>
      <c r="D11" s="18">
        <v>1129.2639999999999</v>
      </c>
      <c r="E11" s="18">
        <v>1842.3579999999999</v>
      </c>
      <c r="F11" s="18">
        <v>1489.075</v>
      </c>
      <c r="G11" s="18">
        <v>1738.194</v>
      </c>
      <c r="H11" s="18">
        <v>143.66900000000001</v>
      </c>
      <c r="I11" s="18">
        <v>362.26</v>
      </c>
      <c r="J11" s="18">
        <v>463.73</v>
      </c>
      <c r="K11" s="18">
        <v>105.873</v>
      </c>
      <c r="L11" s="18">
        <v>639.00400000000002</v>
      </c>
      <c r="M11" s="18">
        <v>763.73699999999997</v>
      </c>
      <c r="N11" s="18">
        <v>227.505</v>
      </c>
      <c r="O11" s="18">
        <v>230.137</v>
      </c>
      <c r="P11" s="18">
        <v>103.43</v>
      </c>
      <c r="Q11" s="18">
        <v>193.37</v>
      </c>
      <c r="R11" s="18">
        <v>251.91900000000001</v>
      </c>
      <c r="S11" s="18">
        <v>1991.2</v>
      </c>
      <c r="T11" s="18">
        <v>2330.4299999999998</v>
      </c>
      <c r="U11" s="18">
        <v>5505.42</v>
      </c>
      <c r="V11" s="18">
        <v>8434.61</v>
      </c>
      <c r="W11" s="18">
        <v>0.27144000000000001</v>
      </c>
      <c r="X11" s="18">
        <v>-8.8499999999999995E-2</v>
      </c>
      <c r="Y11" s="18">
        <v>0.59699999999999998</v>
      </c>
      <c r="Z11" s="18">
        <v>-0.70530000000000004</v>
      </c>
      <c r="AA11" s="18">
        <v>1</v>
      </c>
      <c r="AB11" s="18">
        <v>0.74380000000000002</v>
      </c>
      <c r="AC11" s="18">
        <v>0.63680000000000003</v>
      </c>
      <c r="AD11" s="18">
        <v>77.62</v>
      </c>
      <c r="AE11" s="19">
        <f t="shared" si="8"/>
        <v>38686</v>
      </c>
      <c r="AF11" s="20" cm="1">
        <f t="array" ref="AF11">IF(INDEX(calc_types,1,AF$7)="INDEX",C11/C10-1,IF(INDEX(calc_types,1,AF$7)="CASH", C10/1200,C10/C11-1))</f>
        <v>2.0215965682157666E-4</v>
      </c>
      <c r="AG11" s="20" cm="1">
        <f t="array" ref="AG11">IF(INDEX(calc_types,1,AG$7)="INDEX",D11/D10-1,IF(INDEX(calc_types,1,AG$7)="CASH", D10/1200,D10/D11-1))</f>
        <v>4.9703066262773987E-4</v>
      </c>
      <c r="AH11" s="20" cm="1">
        <f t="array" ref="AH11">IF(INDEX(calc_types,1,AH$7)="INDEX",E11/E10-1,IF(INDEX(calc_types,1,AH$7)="CASH", E10/1200,E10/E11-1))</f>
        <v>2.8146291041684091E-3</v>
      </c>
      <c r="AI11" s="20" cm="1">
        <f t="array" ref="AI11">IF(INDEX(calc_types,1,AI$7)="INDEX",F11/F10-1,IF(INDEX(calc_types,1,AI$7)="CASH", F10/1200,F10/F11-1))</f>
        <v>-4.4433420403938717E-3</v>
      </c>
      <c r="AJ11" s="20" cm="1">
        <f t="array" ref="AJ11">IF(INDEX(calc_types,1,AJ$7)="INDEX",G11/G10-1,IF(INDEX(calc_types,1,AJ$7)="CASH", G10/1200,G10/G11-1))</f>
        <v>-1.3345034126050703E-2</v>
      </c>
      <c r="AK11" s="20" cm="1">
        <f t="array" ref="AK11">IF(INDEX(calc_types,1,AK$7)="INDEX",H11/H10-1,IF(INDEX(calc_types,1,AK$7)="CASH", H10/1200,H10/H11-1))</f>
        <v>1.4847758197638061E-3</v>
      </c>
      <c r="AL11" s="20" cm="1">
        <f t="array" ref="AL11">IF(INDEX(calc_types,1,AL$7)="INDEX",I11/I10-1,IF(INDEX(calc_types,1,AL$7)="CASH", I10/1200,I10/I11-1))</f>
        <v>5.3701519461597513E-3</v>
      </c>
      <c r="AM11" s="20" cm="1">
        <f t="array" ref="AM11">IF(INDEX(calc_types,1,AM$7)="INDEX",J11/J10-1,IF(INDEX(calc_types,1,AM$7)="CASH", J10/1200,J10/J11-1))</f>
        <v>4.5752115385448988E-3</v>
      </c>
      <c r="AN11" s="20" cm="1">
        <f t="array" ref="AN11">IF(INDEX(calc_types,1,AN$7)="INDEX",K11/K10-1,IF(INDEX(calc_types,1,AN$7)="CASH", K10/1200,K10/K11-1))</f>
        <v>5.5758217249146647E-4</v>
      </c>
      <c r="AO11" s="20" cm="1">
        <f t="array" ref="AO11">IF(INDEX(calc_types,1,AO$7)="INDEX",L11/L10-1,IF(INDEX(calc_types,1,AO$7)="CASH", L10/1200,L10/L11-1))</f>
        <v>2.351354107026582E-3</v>
      </c>
      <c r="AP11" s="20" cm="1">
        <f t="array" ref="AP11">IF(INDEX(calc_types,1,AP$7)="INDEX",M11/M10-1,IF(INDEX(calc_types,1,AP$7)="CASH", M10/1200,M10/M11-1))</f>
        <v>6.2596675037482896E-3</v>
      </c>
      <c r="AQ11" s="20" cm="1">
        <f t="array" ref="AQ11">IF(INDEX(calc_types,1,AQ$7)="INDEX",N11/N10-1,IF(INDEX(calc_types,1,AQ$7)="CASH", N10/1200,N10/N11-1))</f>
        <v>-1.1951862484093856E-2</v>
      </c>
      <c r="AR11" s="20" cm="1">
        <f t="array" ref="AR11">IF(INDEX(calc_types,1,AR$7)="INDEX",O11/O10-1,IF(INDEX(calc_types,1,AR$7)="CASH", O10/1200,O10/O11-1))</f>
        <v>-2.1609557010458302E-2</v>
      </c>
      <c r="AS11" s="20" cm="1">
        <f t="array" ref="AS11">IF(INDEX(calc_types,1,AS$7)="INDEX",P11/P10-1,IF(INDEX(calc_types,1,AS$7)="CASH", P10/1200,P10/P11-1))</f>
        <v>6.7683203929469471E-5</v>
      </c>
      <c r="AT11" s="20" cm="1">
        <f t="array" ref="AT11">IF(INDEX(calc_types,1,AT$7)="INDEX",Q11/Q10-1,IF(INDEX(calc_types,1,AT$7)="CASH", Q10/1200,Q10/Q11-1))</f>
        <v>2.3794252136299932E-4</v>
      </c>
      <c r="AU11" s="20" cm="1">
        <f t="array" ref="AU11">IF(INDEX(calc_types,1,AU$7)="INDEX",R11/R10-1,IF(INDEX(calc_types,1,AU$7)="CASH", R10/1200,R10/R11-1))</f>
        <v>2.0248701700897875E-4</v>
      </c>
      <c r="AV11" s="20" cm="1">
        <f t="array" ref="AV11">IF(INDEX(calc_types,1,AV$7)="INDEX",S11/S10-1,IF(INDEX(calc_types,1,AV$7)="CASH", S10/1200,S10/S11-1))</f>
        <v>-3.0641059019085315E-3</v>
      </c>
      <c r="AW11" s="20" cm="1">
        <f t="array" ref="AW11">IF(INDEX(calc_types,1,AW$7)="INDEX",T11/T10-1,IF(INDEX(calc_types,1,AW$7)="CASH", T10/1200,T10/T11-1))</f>
        <v>-2.2970627447363334E-2</v>
      </c>
      <c r="AX11" s="20" cm="1">
        <f t="array" ref="AX11">IF(INDEX(calc_types,1,AX$7)="INDEX",U11/U10-1,IF(INDEX(calc_types,1,AX$7)="CASH", U10/1200,U10/U11-1))</f>
        <v>-6.9982792890613821E-3</v>
      </c>
      <c r="AY11" s="20" cm="1">
        <f t="array" ref="AY11">IF(INDEX(calc_types,1,AY$7)="INDEX",V11/V10-1,IF(INDEX(calc_types,1,AY$7)="CASH", V10/1200,V10/V11-1))</f>
        <v>-6.1610588770625085E-2</v>
      </c>
      <c r="AZ11" s="20" cm="1">
        <f t="array" ref="AZ11">IF(INDEX(calc_types,1,AZ$7)="INDEX",W11/W10-1,IF(INDEX(calc_types,1,AZ$7)="CASH", W10/1200,W10/W11-1))</f>
        <v>2.0440000000000001E-4</v>
      </c>
      <c r="BA11" s="20" cm="1">
        <f t="array" ref="BA11">IF(INDEX(calc_types,1,BA$7)="INDEX",X11/X10-1,IF(INDEX(calc_types,1,BA$7)="CASH", X10/1200,X10/X11-1))</f>
        <v>5.0591666666666667E-4</v>
      </c>
      <c r="BB11" s="20" cm="1">
        <f t="array" ref="BB11">IF(INDEX(calc_types,1,BB$7)="INDEX",Y11/Y10-1,IF(INDEX(calc_types,1,BB$7)="CASH", Y10/1200,Y10/Y11-1))</f>
        <v>5.0599999999999994E-4</v>
      </c>
      <c r="BC11" s="20" cm="1">
        <f t="array" ref="BC11">IF(INDEX(calc_types,1,BC$7)="INDEX",Z11/Z10-1,IF(INDEX(calc_types,1,BC$7)="CASH", Z10/1200,Z10/Z11-1))</f>
        <v>-3.2149999999999995E-4</v>
      </c>
      <c r="BD11" s="20" cm="1">
        <f t="array" ref="BD11">IF(INDEX(calc_types,1,BD$7)="INDEX",AA11/AA10-1,IF(INDEX(calc_types,1,BD$7)="CASH", AA10/1200,AA10/AA11-1))</f>
        <v>0</v>
      </c>
      <c r="BE11" s="20" cm="1">
        <f t="array" ref="BE11">IF(INDEX(calc_types,1,BE$7)="INDEX",AB11/AB10-1,IF(INDEX(calc_types,1,BE$7)="CASH", AB10/1200,AB10/AB11-1))</f>
        <v>-2.9846732992739988E-2</v>
      </c>
      <c r="BF11" s="20" cm="1">
        <f t="array" ref="BF11">IF(INDEX(calc_types,1,BF$7)="INDEX",AC11/AC10-1,IF(INDEX(calc_types,1,BF$7)="CASH", AC10/1200,AC10/AC11-1))</f>
        <v>-2.3869346733668362E-2</v>
      </c>
      <c r="BG11" s="20" cm="1">
        <f t="array" ref="BG11">IF(INDEX(calc_types,1,BG$7)="INDEX",AD11/AD10-1,IF(INDEX(calc_types,1,BG$7)="CASH", AD10/1200,AD10/AD11-1))</f>
        <v>7.0858026281885866E-3</v>
      </c>
      <c r="BH11" s="21">
        <f t="shared" ref="BH11:BH74" si="10">AF11-AF$5</f>
        <v>-1.1936110880615802E-3</v>
      </c>
      <c r="BI11" s="21">
        <f t="shared" ref="BI11:BI74" si="11">AG11-AG$5</f>
        <v>-6.7623713707232625E-4</v>
      </c>
      <c r="BJ11" s="21">
        <f t="shared" ref="BJ11:BJ74" si="12">AH11-AH$5</f>
        <v>1.6204988745111269E-3</v>
      </c>
      <c r="BK11" s="21">
        <f t="shared" ref="BK11:BK74" si="13">AI11-AI$5</f>
        <v>-6.5398939713688306E-3</v>
      </c>
      <c r="BL11" s="21">
        <f t="shared" ref="BL11:BL74" si="14">AJ11-AJ$5</f>
        <v>-1.6017260588189346E-2</v>
      </c>
      <c r="BM11" s="21">
        <f t="shared" ref="BM11:BM74" si="15">AK11-AK$5</f>
        <v>1.21320191026644E-3</v>
      </c>
      <c r="BN11" s="21">
        <f t="shared" ref="BN11:BN74" si="16">AL11-AL$5</f>
        <v>5.2893502515458856E-3</v>
      </c>
      <c r="BO11" s="21">
        <f t="shared" ref="BO11:BO74" si="17">AM11-AM$5</f>
        <v>4.3903548071470445E-3</v>
      </c>
      <c r="BP11" s="21">
        <f t="shared" ref="BP11:BP74" si="18">AN11-AN$5</f>
        <v>-5.208863290044898E-4</v>
      </c>
      <c r="BQ11" s="21">
        <f t="shared" ref="BQ11:BQ74" si="19">AO11-AO$5</f>
        <v>1.502163921635185E-3</v>
      </c>
      <c r="BR11" s="21">
        <f t="shared" ref="BR11:BR74" si="20">AP11-AP$5</f>
        <v>5.2985561404895621E-3</v>
      </c>
      <c r="BS11" s="21">
        <f t="shared" ref="BS11:BS74" si="21">AQ11-AQ$5</f>
        <v>-1.4334710823724461E-2</v>
      </c>
      <c r="BT11" s="21">
        <f t="shared" ref="BT11:BT74" si="22">AR11-AR$5</f>
        <v>-2.475042625256085E-2</v>
      </c>
      <c r="BU11" s="21">
        <f t="shared" ref="BU11:BU74" si="23">AS11-AS$5</f>
        <v>6.6628302085501727E-5</v>
      </c>
      <c r="BV11" s="21">
        <f t="shared" ref="BV11:BV74" si="24">AT11-AT$5</f>
        <v>2.9832792898214374E-4</v>
      </c>
      <c r="BW11" s="21">
        <f t="shared" ref="BW11:BW74" si="25">AU11-AU$5</f>
        <v>3.3650162895288994E-4</v>
      </c>
      <c r="BX11" s="21">
        <f t="shared" ref="BX11:BX74" si="26">AV11-AV$5</f>
        <v>-1.5632483862721216E-2</v>
      </c>
      <c r="BY11" s="21">
        <f t="shared" ref="BY11:BY74" si="27">AW11-AW$5</f>
        <v>-2.9876694440159723E-2</v>
      </c>
      <c r="BZ11" s="21">
        <f t="shared" ref="BZ11:BZ74" si="28">AX11-AX$5</f>
        <v>-1.1613894863618135E-2</v>
      </c>
      <c r="CA11" s="21">
        <f t="shared" ref="CA11:CA74" si="29">AY11-AY$5</f>
        <v>-7.4334933399748157E-2</v>
      </c>
      <c r="CB11" s="21">
        <f t="shared" ref="CB11:CB74" si="30">AZ11-AZ$5</f>
        <v>-1.2350893518518525E-3</v>
      </c>
      <c r="CC11" s="21">
        <f t="shared" ref="CC11:CC74" si="31">BA11-BA$5</f>
        <v>1.2056898148148147E-4</v>
      </c>
      <c r="CD11" s="21">
        <f t="shared" ref="CD11:CD74" si="32">BB11-BB$5</f>
        <v>-7.234680555555555E-4</v>
      </c>
      <c r="CE11" s="21">
        <f t="shared" ref="CE11:CE74" si="33">BC11-BC$5</f>
        <v>-1.8299629629629628E-4</v>
      </c>
      <c r="CF11" s="21">
        <f t="shared" ref="CF11:CF74" si="34">BD11-BD$5</f>
        <v>0</v>
      </c>
      <c r="CG11" s="21">
        <f t="shared" ref="CG11:CG74" si="35">BE11-BE$5</f>
        <v>-2.9151242678662755E-2</v>
      </c>
      <c r="CH11" s="21">
        <f t="shared" ref="CH11:CH74" si="36">BF11-BF$5</f>
        <v>-2.3236680974902238E-2</v>
      </c>
      <c r="CI11" s="21">
        <f t="shared" ref="CI11:CI74" si="37">BG11-BG$5</f>
        <v>1.0692074145441363E-2</v>
      </c>
    </row>
    <row r="12" spans="1:87" x14ac:dyDescent="0.2">
      <c r="A12" s="18">
        <v>4</v>
      </c>
      <c r="B12" s="19">
        <v>38717</v>
      </c>
      <c r="C12" s="18">
        <v>202.863</v>
      </c>
      <c r="D12" s="18">
        <v>1129.876</v>
      </c>
      <c r="E12" s="18">
        <v>1848.521</v>
      </c>
      <c r="F12" s="18">
        <v>1493.2159999999999</v>
      </c>
      <c r="G12" s="18">
        <v>1754.1379999999999</v>
      </c>
      <c r="H12" s="18">
        <v>143.71899999999999</v>
      </c>
      <c r="I12" s="18">
        <v>363.25900000000001</v>
      </c>
      <c r="J12" s="18">
        <v>469.154</v>
      </c>
      <c r="K12" s="18">
        <v>105.928</v>
      </c>
      <c r="L12" s="18">
        <v>641.73599999999999</v>
      </c>
      <c r="M12" s="18">
        <v>771.47799999999995</v>
      </c>
      <c r="N12" s="18">
        <v>229.339</v>
      </c>
      <c r="O12" s="18">
        <v>234.126</v>
      </c>
      <c r="P12" s="18">
        <v>103.437</v>
      </c>
      <c r="Q12" s="18">
        <v>193.42</v>
      </c>
      <c r="R12" s="18">
        <v>252.399</v>
      </c>
      <c r="S12" s="18">
        <v>2010.56</v>
      </c>
      <c r="T12" s="18">
        <v>2316.5500000000002</v>
      </c>
      <c r="U12" s="18">
        <v>5572.28</v>
      </c>
      <c r="V12" s="18">
        <v>8455.35</v>
      </c>
      <c r="W12" s="18">
        <v>0.29530000000000001</v>
      </c>
      <c r="X12" s="18">
        <v>4.7E-2</v>
      </c>
      <c r="Y12" s="18">
        <v>0.59989999999999999</v>
      </c>
      <c r="Z12" s="18">
        <v>-0.21859999999999999</v>
      </c>
      <c r="AA12" s="18">
        <v>1</v>
      </c>
      <c r="AB12" s="18">
        <v>0.77139999999999997</v>
      </c>
      <c r="AC12" s="18">
        <v>0.64349999999999996</v>
      </c>
      <c r="AD12" s="18">
        <v>76.91</v>
      </c>
      <c r="AE12" s="19">
        <f t="shared" si="8"/>
        <v>38717</v>
      </c>
      <c r="AF12" s="20" cm="1">
        <f t="array" ref="AF12">IF(INDEX(calc_types,1,AF$7)="INDEX",C12/C11-1,IF(INDEX(calc_types,1,AF$7)="CASH", C11/1200,C11/C12-1))</f>
        <v>5.9156720942921126E-5</v>
      </c>
      <c r="AG12" s="20" cm="1">
        <f t="array" ref="AG12">IF(INDEX(calc_types,1,AG$7)="INDEX",D12/D11-1,IF(INDEX(calc_types,1,AG$7)="CASH", D11/1200,D11/D12-1))</f>
        <v>5.4194590458922498E-4</v>
      </c>
      <c r="AH12" s="20" cm="1">
        <f t="array" ref="AH12">IF(INDEX(calc_types,1,AH$7)="INDEX",E12/E11-1,IF(INDEX(calc_types,1,AH$7)="CASH", E11/1200,E11/E12-1))</f>
        <v>3.3451696141575393E-3</v>
      </c>
      <c r="AI12" s="20" cm="1">
        <f t="array" ref="AI12">IF(INDEX(calc_types,1,AI$7)="INDEX",F12/F11-1,IF(INDEX(calc_types,1,AI$7)="CASH", F11/1200,F11/F12-1))</f>
        <v>2.7809210415861152E-3</v>
      </c>
      <c r="AJ12" s="20" cm="1">
        <f t="array" ref="AJ12">IF(INDEX(calc_types,1,AJ$7)="INDEX",G12/G11-1,IF(INDEX(calc_types,1,AJ$7)="CASH", G11/1200,G11/G12-1))</f>
        <v>9.1727390613476345E-3</v>
      </c>
      <c r="AK12" s="20" cm="1">
        <f t="array" ref="AK12">IF(INDEX(calc_types,1,AK$7)="INDEX",H12/H11-1,IF(INDEX(calc_types,1,AK$7)="CASH", H11/1200,H11/H12-1))</f>
        <v>3.4802218989460343E-4</v>
      </c>
      <c r="AL12" s="20" cm="1">
        <f t="array" ref="AL12">IF(INDEX(calc_types,1,AL$7)="INDEX",I12/I11-1,IF(INDEX(calc_types,1,AL$7)="CASH", I11/1200,I11/I12-1))</f>
        <v>2.757687848506718E-3</v>
      </c>
      <c r="AM12" s="20" cm="1">
        <f t="array" ref="AM12">IF(INDEX(calc_types,1,AM$7)="INDEX",J12/J11-1,IF(INDEX(calc_types,1,AM$7)="CASH", J11/1200,J11/J12-1))</f>
        <v>1.1696461302913352E-2</v>
      </c>
      <c r="AN12" s="20" cm="1">
        <f t="array" ref="AN12">IF(INDEX(calc_types,1,AN$7)="INDEX",K12/K11-1,IF(INDEX(calc_types,1,AN$7)="CASH", K11/1200,K11/K12-1))</f>
        <v>5.1949033275699996E-4</v>
      </c>
      <c r="AO12" s="20" cm="1">
        <f t="array" ref="AO12">IF(INDEX(calc_types,1,AO$7)="INDEX",L12/L11-1,IF(INDEX(calc_types,1,AO$7)="CASH", L11/1200,L11/L12-1))</f>
        <v>4.2754035968475268E-3</v>
      </c>
      <c r="AP12" s="20" cm="1">
        <f t="array" ref="AP12">IF(INDEX(calc_types,1,AP$7)="INDEX",M12/M11-1,IF(INDEX(calc_types,1,AP$7)="CASH", M11/1200,M11/M12-1))</f>
        <v>1.0135688070631588E-2</v>
      </c>
      <c r="AQ12" s="20" cm="1">
        <f t="array" ref="AQ12">IF(INDEX(calc_types,1,AQ$7)="INDEX",N12/N11-1,IF(INDEX(calc_types,1,AQ$7)="CASH", N11/1200,N11/N12-1))</f>
        <v>8.0613612887630026E-3</v>
      </c>
      <c r="AR12" s="20" cm="1">
        <f t="array" ref="AR12">IF(INDEX(calc_types,1,AR$7)="INDEX",O12/O11-1,IF(INDEX(calc_types,1,AR$7)="CASH", O11/1200,O11/O12-1))</f>
        <v>1.7333153730169526E-2</v>
      </c>
      <c r="AS12" s="20" cm="1">
        <f t="array" ref="AS12">IF(INDEX(calc_types,1,AS$7)="INDEX",P12/P11-1,IF(INDEX(calc_types,1,AS$7)="CASH", P11/1200,P11/P12-1))</f>
        <v>6.7678623223432766E-5</v>
      </c>
      <c r="AT12" s="20" cm="1">
        <f t="array" ref="AT12">IF(INDEX(calc_types,1,AT$7)="INDEX",Q12/Q11-1,IF(INDEX(calc_types,1,AT$7)="CASH", Q11/1200,Q11/Q12-1))</f>
        <v>2.5857165020415351E-4</v>
      </c>
      <c r="AU12" s="20" cm="1">
        <f t="array" ref="AU12">IF(INDEX(calc_types,1,AU$7)="INDEX",R12/R11-1,IF(INDEX(calc_types,1,AU$7)="CASH", R11/1200,R11/R12-1))</f>
        <v>1.9053743465160533E-3</v>
      </c>
      <c r="AV12" s="20" cm="1">
        <f t="array" ref="AV12">IF(INDEX(calc_types,1,AV$7)="INDEX",S12/S11-1,IF(INDEX(calc_types,1,AV$7)="CASH", S11/1200,S11/S12-1))</f>
        <v>9.7227802330253077E-3</v>
      </c>
      <c r="AW12" s="20" cm="1">
        <f t="array" ref="AW12">IF(INDEX(calc_types,1,AW$7)="INDEX",T12/T11-1,IF(INDEX(calc_types,1,AW$7)="CASH", T11/1200,T11/T12-1))</f>
        <v>-5.9559823723517313E-3</v>
      </c>
      <c r="AX12" s="20" cm="1">
        <f t="array" ref="AX12">IF(INDEX(calc_types,1,AX$7)="INDEX",U12/U11-1,IF(INDEX(calc_types,1,AX$7)="CASH", U11/1200,U11/U12-1))</f>
        <v>1.2144395886235726E-2</v>
      </c>
      <c r="AY12" s="20" cm="1">
        <f t="array" ref="AY12">IF(INDEX(calc_types,1,AY$7)="INDEX",V12/V11-1,IF(INDEX(calc_types,1,AY$7)="CASH", V11/1200,V11/V12-1))</f>
        <v>2.45891629844186E-3</v>
      </c>
      <c r="AZ12" s="20" cm="1">
        <f t="array" ref="AZ12">IF(INDEX(calc_types,1,AZ$7)="INDEX",W12/W11-1,IF(INDEX(calc_types,1,AZ$7)="CASH", W11/1200,W11/W12-1))</f>
        <v>2.2620000000000002E-4</v>
      </c>
      <c r="BA12" s="20" cm="1">
        <f t="array" ref="BA12">IF(INDEX(calc_types,1,BA$7)="INDEX",X12/X11-1,IF(INDEX(calc_types,1,BA$7)="CASH", X11/1200,X11/X12-1))</f>
        <v>-7.374999999999999E-5</v>
      </c>
      <c r="BB12" s="20" cm="1">
        <f t="array" ref="BB12">IF(INDEX(calc_types,1,BB$7)="INDEX",Y12/Y11-1,IF(INDEX(calc_types,1,BB$7)="CASH", Y11/1200,Y11/Y12-1))</f>
        <v>4.975E-4</v>
      </c>
      <c r="BC12" s="20" cm="1">
        <f t="array" ref="BC12">IF(INDEX(calc_types,1,BC$7)="INDEX",Z12/Z11-1,IF(INDEX(calc_types,1,BC$7)="CASH", Z11/1200,Z11/Z12-1))</f>
        <v>-5.8775000000000006E-4</v>
      </c>
      <c r="BD12" s="20" cm="1">
        <f t="array" ref="BD12">IF(INDEX(calc_types,1,BD$7)="INDEX",AA12/AA11-1,IF(INDEX(calc_types,1,BD$7)="CASH", AA11/1200,AA11/AA12-1))</f>
        <v>0</v>
      </c>
      <c r="BE12" s="20" cm="1">
        <f t="array" ref="BE12">IF(INDEX(calc_types,1,BE$7)="INDEX",AB12/AB11-1,IF(INDEX(calc_types,1,BE$7)="CASH", AB11/1200,AB11/AB12-1))</f>
        <v>-3.5779102929738071E-2</v>
      </c>
      <c r="BF12" s="20" cm="1">
        <f t="array" ref="BF12">IF(INDEX(calc_types,1,BF$7)="INDEX",AC12/AC11-1,IF(INDEX(calc_types,1,BF$7)="CASH", AC11/1200,AC11/AC12-1))</f>
        <v>-1.0411810411810274E-2</v>
      </c>
      <c r="BG12" s="20" cm="1">
        <f t="array" ref="BG12">IF(INDEX(calc_types,1,BG$7)="INDEX",AD12/AD11-1,IF(INDEX(calc_types,1,BG$7)="CASH", AD11/1200,AD11/AD12-1))</f>
        <v>9.2315693667923693E-3</v>
      </c>
      <c r="BH12" s="21">
        <f t="shared" si="10"/>
        <v>-1.3366140239402357E-3</v>
      </c>
      <c r="BI12" s="21">
        <f t="shared" si="11"/>
        <v>-6.3132189511084114E-4</v>
      </c>
      <c r="BJ12" s="21">
        <f t="shared" si="12"/>
        <v>2.1510393845002571E-3</v>
      </c>
      <c r="BK12" s="21">
        <f t="shared" si="13"/>
        <v>6.8436911061115629E-4</v>
      </c>
      <c r="BL12" s="21">
        <f t="shared" si="14"/>
        <v>6.5005125992089897E-3</v>
      </c>
      <c r="BM12" s="21">
        <f t="shared" si="15"/>
        <v>7.6448280397237449E-5</v>
      </c>
      <c r="BN12" s="21">
        <f t="shared" si="16"/>
        <v>2.6768861538928527E-3</v>
      </c>
      <c r="BO12" s="21">
        <f t="shared" si="17"/>
        <v>1.1511604571515498E-2</v>
      </c>
      <c r="BP12" s="21">
        <f t="shared" si="18"/>
        <v>-5.5897816873895631E-4</v>
      </c>
      <c r="BQ12" s="21">
        <f t="shared" si="19"/>
        <v>3.4262134114561296E-3</v>
      </c>
      <c r="BR12" s="21">
        <f t="shared" si="20"/>
        <v>9.1745767073728602E-3</v>
      </c>
      <c r="BS12" s="21">
        <f t="shared" si="21"/>
        <v>5.678512949132397E-3</v>
      </c>
      <c r="BT12" s="21">
        <f t="shared" si="22"/>
        <v>1.419228448806698E-2</v>
      </c>
      <c r="BU12" s="21">
        <f t="shared" si="23"/>
        <v>6.6623721379465022E-5</v>
      </c>
      <c r="BV12" s="21">
        <f t="shared" si="24"/>
        <v>3.1895705782329794E-4</v>
      </c>
      <c r="BW12" s="21">
        <f t="shared" si="25"/>
        <v>2.0393889584599647E-3</v>
      </c>
      <c r="BX12" s="21">
        <f t="shared" si="26"/>
        <v>-2.8455977277873756E-3</v>
      </c>
      <c r="BY12" s="21">
        <f t="shared" si="27"/>
        <v>-1.286204936514812E-2</v>
      </c>
      <c r="BZ12" s="21">
        <f t="shared" si="28"/>
        <v>7.528780311678974E-3</v>
      </c>
      <c r="CA12" s="21">
        <f t="shared" si="29"/>
        <v>-1.0265428330681213E-2</v>
      </c>
      <c r="CB12" s="21">
        <f t="shared" si="30"/>
        <v>-1.2132893518518525E-3</v>
      </c>
      <c r="CC12" s="21">
        <f t="shared" si="31"/>
        <v>-4.5909768518518517E-4</v>
      </c>
      <c r="CD12" s="21">
        <f t="shared" si="32"/>
        <v>-7.3196805555555543E-4</v>
      </c>
      <c r="CE12" s="21">
        <f t="shared" si="33"/>
        <v>-4.4924629629629635E-4</v>
      </c>
      <c r="CF12" s="21">
        <f t="shared" si="34"/>
        <v>0</v>
      </c>
      <c r="CG12" s="21">
        <f t="shared" si="35"/>
        <v>-3.5083612615660835E-2</v>
      </c>
      <c r="CH12" s="21">
        <f t="shared" si="36"/>
        <v>-9.77914465304415E-3</v>
      </c>
      <c r="CI12" s="21">
        <f t="shared" si="37"/>
        <v>1.2837840884045146E-2</v>
      </c>
    </row>
    <row r="13" spans="1:87" x14ac:dyDescent="0.2">
      <c r="A13" s="18">
        <v>5</v>
      </c>
      <c r="B13" s="19">
        <v>38748</v>
      </c>
      <c r="C13" s="18">
        <v>202.892</v>
      </c>
      <c r="D13" s="18">
        <v>1131.1569999999999</v>
      </c>
      <c r="E13" s="18">
        <v>1859.761</v>
      </c>
      <c r="F13" s="18">
        <v>1509.2629999999999</v>
      </c>
      <c r="G13" s="18">
        <v>1792.1379999999999</v>
      </c>
      <c r="H13" s="18">
        <v>143.65899999999999</v>
      </c>
      <c r="I13" s="18">
        <v>363.11</v>
      </c>
      <c r="J13" s="18">
        <v>470.4</v>
      </c>
      <c r="K13" s="18">
        <v>105.968</v>
      </c>
      <c r="L13" s="18">
        <v>641.54100000000005</v>
      </c>
      <c r="M13" s="18">
        <v>772.53099999999995</v>
      </c>
      <c r="N13" s="18">
        <v>232.03700000000001</v>
      </c>
      <c r="O13" s="18">
        <v>240.34700000000001</v>
      </c>
      <c r="P13" s="18">
        <v>103.453</v>
      </c>
      <c r="Q13" s="18">
        <v>193.46600000000001</v>
      </c>
      <c r="R13" s="18">
        <v>252.53899999999999</v>
      </c>
      <c r="S13" s="18">
        <v>2099.92</v>
      </c>
      <c r="T13" s="18">
        <v>2416.66</v>
      </c>
      <c r="U13" s="18">
        <v>5681.61</v>
      </c>
      <c r="V13" s="18">
        <v>8802.51</v>
      </c>
      <c r="W13" s="18">
        <v>0.26474999999999999</v>
      </c>
      <c r="X13" s="18">
        <v>0.19839999999999999</v>
      </c>
      <c r="Y13" s="18">
        <v>0.55020000000000002</v>
      </c>
      <c r="Z13" s="18">
        <v>-0.1024</v>
      </c>
      <c r="AA13" s="18">
        <v>1</v>
      </c>
      <c r="AB13" s="18">
        <v>0.76429999999999998</v>
      </c>
      <c r="AC13" s="18">
        <v>0.63449999999999995</v>
      </c>
      <c r="AD13" s="18">
        <v>76.27</v>
      </c>
      <c r="AE13" s="19">
        <f t="shared" si="8"/>
        <v>38748</v>
      </c>
      <c r="AF13" s="20" cm="1">
        <f t="array" ref="AF13">IF(INDEX(calc_types,1,AF$7)="INDEX",C13/C12-1,IF(INDEX(calc_types,1,AF$7)="CASH", C12/1200,C12/C13-1))</f>
        <v>1.4295361894478553E-4</v>
      </c>
      <c r="AG13" s="20" cm="1">
        <f t="array" ref="AG13">IF(INDEX(calc_types,1,AG$7)="INDEX",D13/D12-1,IF(INDEX(calc_types,1,AG$7)="CASH", D12/1200,D12/D13-1))</f>
        <v>1.1337527303880712E-3</v>
      </c>
      <c r="AH13" s="20" cm="1">
        <f t="array" ref="AH13">IF(INDEX(calc_types,1,AH$7)="INDEX",E13/E12-1,IF(INDEX(calc_types,1,AH$7)="CASH", E12/1200,E12/E13-1))</f>
        <v>6.0805368183536324E-3</v>
      </c>
      <c r="AI13" s="20" cm="1">
        <f t="array" ref="AI13">IF(INDEX(calc_types,1,AI$7)="INDEX",F13/F12-1,IF(INDEX(calc_types,1,AI$7)="CASH", F12/1200,F12/F13-1))</f>
        <v>1.0746603304545355E-2</v>
      </c>
      <c r="AJ13" s="20" cm="1">
        <f t="array" ref="AJ13">IF(INDEX(calc_types,1,AJ$7)="INDEX",G13/G12-1,IF(INDEX(calc_types,1,AJ$7)="CASH", G12/1200,G12/G13-1))</f>
        <v>2.1663061857162935E-2</v>
      </c>
      <c r="AK13" s="20" cm="1">
        <f t="array" ref="AK13">IF(INDEX(calc_types,1,AK$7)="INDEX",H13/H12-1,IF(INDEX(calc_types,1,AK$7)="CASH", H12/1200,H12/H13-1))</f>
        <v>-4.174813351053297E-4</v>
      </c>
      <c r="AL13" s="20" cm="1">
        <f t="array" ref="AL13">IF(INDEX(calc_types,1,AL$7)="INDEX",I13/I12-1,IF(INDEX(calc_types,1,AL$7)="CASH", I12/1200,I12/I13-1))</f>
        <v>-4.1017565979095671E-4</v>
      </c>
      <c r="AM13" s="20" cm="1">
        <f t="array" ref="AM13">IF(INDEX(calc_types,1,AM$7)="INDEX",J13/J12-1,IF(INDEX(calc_types,1,AM$7)="CASH", J12/1200,J12/J13-1))</f>
        <v>2.6558443496165207E-3</v>
      </c>
      <c r="AN13" s="20" cm="1">
        <f t="array" ref="AN13">IF(INDEX(calc_types,1,AN$7)="INDEX",K13/K12-1,IF(INDEX(calc_types,1,AN$7)="CASH", K12/1200,K12/K13-1))</f>
        <v>3.7761498376265301E-4</v>
      </c>
      <c r="AO13" s="20" cm="1">
        <f t="array" ref="AO13">IF(INDEX(calc_types,1,AO$7)="INDEX",L13/L12-1,IF(INDEX(calc_types,1,AO$7)="CASH", L12/1200,L12/L13-1))</f>
        <v>-3.0386327087761345E-4</v>
      </c>
      <c r="AP13" s="20" cm="1">
        <f t="array" ref="AP13">IF(INDEX(calc_types,1,AP$7)="INDEX",M13/M12-1,IF(INDEX(calc_types,1,AP$7)="CASH", M12/1200,M12/M13-1))</f>
        <v>1.3649125444925581E-3</v>
      </c>
      <c r="AQ13" s="20" cm="1">
        <f t="array" ref="AQ13">IF(INDEX(calc_types,1,AQ$7)="INDEX",N13/N12-1,IF(INDEX(calc_types,1,AQ$7)="CASH", N12/1200,N12/N13-1))</f>
        <v>1.1764244197454365E-2</v>
      </c>
      <c r="AR13" s="20" cm="1">
        <f t="array" ref="AR13">IF(INDEX(calc_types,1,AR$7)="INDEX",O13/O12-1,IF(INDEX(calc_types,1,AR$7)="CASH", O12/1200,O12/O13-1))</f>
        <v>2.6571162536412007E-2</v>
      </c>
      <c r="AS13" s="20" cm="1">
        <f t="array" ref="AS13">IF(INDEX(calc_types,1,AS$7)="INDEX",P13/P12-1,IF(INDEX(calc_types,1,AS$7)="CASH", P12/1200,P12/P13-1))</f>
        <v>1.5468352717107337E-4</v>
      </c>
      <c r="AT13" s="20" cm="1">
        <f t="array" ref="AT13">IF(INDEX(calc_types,1,AT$7)="INDEX",Q13/Q12-1,IF(INDEX(calc_types,1,AT$7)="CASH", Q12/1200,Q12/Q13-1))</f>
        <v>2.3782442353437183E-4</v>
      </c>
      <c r="AU13" s="20" cm="1">
        <f t="array" ref="AU13">IF(INDEX(calc_types,1,AU$7)="INDEX",R13/R12-1,IF(INDEX(calc_types,1,AU$7)="CASH", R12/1200,R12/R13-1))</f>
        <v>5.5467731647107499E-4</v>
      </c>
      <c r="AV13" s="20" cm="1">
        <f t="array" ref="AV13">IF(INDEX(calc_types,1,AV$7)="INDEX",S13/S12-1,IF(INDEX(calc_types,1,AV$7)="CASH", S12/1200,S12/S13-1))</f>
        <v>4.4445328664650674E-2</v>
      </c>
      <c r="AW13" s="20" cm="1">
        <f t="array" ref="AW13">IF(INDEX(calc_types,1,AW$7)="INDEX",T13/T12-1,IF(INDEX(calc_types,1,AW$7)="CASH", T12/1200,T12/T13-1))</f>
        <v>4.3215125941594046E-2</v>
      </c>
      <c r="AX13" s="20" cm="1">
        <f t="array" ref="AX13">IF(INDEX(calc_types,1,AX$7)="INDEX",U13/U12-1,IF(INDEX(calc_types,1,AX$7)="CASH", U12/1200,U12/U13-1))</f>
        <v>1.9620334943685425E-2</v>
      </c>
      <c r="AY13" s="20" cm="1">
        <f t="array" ref="AY13">IF(INDEX(calc_types,1,AY$7)="INDEX",V13/V12-1,IF(INDEX(calc_types,1,AY$7)="CASH", V12/1200,V12/V13-1))</f>
        <v>4.1058028348915254E-2</v>
      </c>
      <c r="AZ13" s="20" cm="1">
        <f t="array" ref="AZ13">IF(INDEX(calc_types,1,AZ$7)="INDEX",W13/W12-1,IF(INDEX(calc_types,1,AZ$7)="CASH", W12/1200,W12/W13-1))</f>
        <v>2.4608333333333334E-4</v>
      </c>
      <c r="BA13" s="20" cm="1">
        <f t="array" ref="BA13">IF(INDEX(calc_types,1,BA$7)="INDEX",X13/X12-1,IF(INDEX(calc_types,1,BA$7)="CASH", X12/1200,X12/X13-1))</f>
        <v>3.9166666666666665E-5</v>
      </c>
      <c r="BB13" s="20" cm="1">
        <f t="array" ref="BB13">IF(INDEX(calc_types,1,BB$7)="INDEX",Y13/Y12-1,IF(INDEX(calc_types,1,BB$7)="CASH", Y12/1200,Y12/Y13-1))</f>
        <v>4.9991666666666663E-4</v>
      </c>
      <c r="BC13" s="20" cm="1">
        <f t="array" ref="BC13">IF(INDEX(calc_types,1,BC$7)="INDEX",Z13/Z12-1,IF(INDEX(calc_types,1,BC$7)="CASH", Z12/1200,Z12/Z13-1))</f>
        <v>-1.8216666666666666E-4</v>
      </c>
      <c r="BD13" s="20" cm="1">
        <f t="array" ref="BD13">IF(INDEX(calc_types,1,BD$7)="INDEX",AA13/AA12-1,IF(INDEX(calc_types,1,BD$7)="CASH", AA12/1200,AA12/AA13-1))</f>
        <v>0</v>
      </c>
      <c r="BE13" s="20" cm="1">
        <f t="array" ref="BE13">IF(INDEX(calc_types,1,BE$7)="INDEX",AB13/AB12-1,IF(INDEX(calc_types,1,BE$7)="CASH", AB12/1200,AB12/AB13-1))</f>
        <v>9.2895459897945898E-3</v>
      </c>
      <c r="BF13" s="20" cm="1">
        <f t="array" ref="BF13">IF(INDEX(calc_types,1,BF$7)="INDEX",AC13/AC12-1,IF(INDEX(calc_types,1,BF$7)="CASH", AC12/1200,AC12/AC13-1))</f>
        <v>1.4184397163120588E-2</v>
      </c>
      <c r="BG13" s="20" cm="1">
        <f t="array" ref="BG13">IF(INDEX(calc_types,1,BG$7)="INDEX",AD13/AD12-1,IF(INDEX(calc_types,1,BG$7)="CASH", AD12/1200,AD12/AD13-1))</f>
        <v>8.3912416415365954E-3</v>
      </c>
      <c r="BH13" s="21">
        <f t="shared" si="10"/>
        <v>-1.2528171259383713E-3</v>
      </c>
      <c r="BI13" s="21">
        <f t="shared" si="11"/>
        <v>-3.9515069311994895E-5</v>
      </c>
      <c r="BJ13" s="21">
        <f t="shared" si="12"/>
        <v>4.8864065886963497E-3</v>
      </c>
      <c r="BK13" s="21">
        <f t="shared" si="13"/>
        <v>8.6500513735703957E-3</v>
      </c>
      <c r="BL13" s="21">
        <f t="shared" si="14"/>
        <v>1.8990835395024292E-2</v>
      </c>
      <c r="BM13" s="21">
        <f t="shared" si="15"/>
        <v>-6.8905524460269568E-4</v>
      </c>
      <c r="BN13" s="21">
        <f t="shared" si="16"/>
        <v>-4.9097735440482198E-4</v>
      </c>
      <c r="BO13" s="21">
        <f t="shared" si="17"/>
        <v>2.4709876182186668E-3</v>
      </c>
      <c r="BP13" s="21">
        <f t="shared" si="18"/>
        <v>-7.0085351773330326E-4</v>
      </c>
      <c r="BQ13" s="21">
        <f t="shared" si="19"/>
        <v>-1.1530534562690104E-3</v>
      </c>
      <c r="BR13" s="21">
        <f t="shared" si="20"/>
        <v>4.0380118123383032E-4</v>
      </c>
      <c r="BS13" s="21">
        <f t="shared" si="21"/>
        <v>9.3813958578237606E-3</v>
      </c>
      <c r="BT13" s="21">
        <f t="shared" si="22"/>
        <v>2.343029329430946E-2</v>
      </c>
      <c r="BU13" s="21">
        <f t="shared" si="23"/>
        <v>1.5362862532710564E-4</v>
      </c>
      <c r="BV13" s="21">
        <f t="shared" si="24"/>
        <v>2.9820983115351626E-4</v>
      </c>
      <c r="BW13" s="21">
        <f t="shared" si="25"/>
        <v>6.8869192841498612E-4</v>
      </c>
      <c r="BX13" s="21">
        <f t="shared" si="26"/>
        <v>3.1876950703837989E-2</v>
      </c>
      <c r="BY13" s="21">
        <f t="shared" si="27"/>
        <v>3.6309058948797657E-2</v>
      </c>
      <c r="BZ13" s="21">
        <f t="shared" si="28"/>
        <v>1.5004719369128672E-2</v>
      </c>
      <c r="CA13" s="21">
        <f t="shared" si="29"/>
        <v>2.8333683719792183E-2</v>
      </c>
      <c r="CB13" s="21">
        <f t="shared" si="30"/>
        <v>-1.1934060185185191E-3</v>
      </c>
      <c r="CC13" s="21">
        <f t="shared" si="31"/>
        <v>-3.4618101851851852E-4</v>
      </c>
      <c r="CD13" s="21">
        <f t="shared" si="32"/>
        <v>-7.2955138888888881E-4</v>
      </c>
      <c r="CE13" s="21">
        <f t="shared" si="33"/>
        <v>-4.366296296296298E-5</v>
      </c>
      <c r="CF13" s="21">
        <f t="shared" si="34"/>
        <v>0</v>
      </c>
      <c r="CG13" s="21">
        <f t="shared" si="35"/>
        <v>9.9850363038718228E-3</v>
      </c>
      <c r="CH13" s="21">
        <f t="shared" si="36"/>
        <v>1.4817062921886712E-2</v>
      </c>
      <c r="CI13" s="21">
        <f t="shared" si="37"/>
        <v>1.1997513158789372E-2</v>
      </c>
    </row>
    <row r="14" spans="1:87" x14ac:dyDescent="0.2">
      <c r="A14" s="18">
        <v>6</v>
      </c>
      <c r="B14" s="19">
        <v>38776</v>
      </c>
      <c r="C14" s="18">
        <v>202.869</v>
      </c>
      <c r="D14" s="18">
        <v>1129.5640000000001</v>
      </c>
      <c r="E14" s="18">
        <v>1850.0160000000001</v>
      </c>
      <c r="F14" s="18">
        <v>1516.3779999999999</v>
      </c>
      <c r="G14" s="18">
        <v>1808.0530000000001</v>
      </c>
      <c r="H14" s="18">
        <v>143.613</v>
      </c>
      <c r="I14" s="18">
        <v>363.00400000000002</v>
      </c>
      <c r="J14" s="18">
        <v>470.53800000000001</v>
      </c>
      <c r="K14" s="18">
        <v>105.986</v>
      </c>
      <c r="L14" s="18">
        <v>640.976</v>
      </c>
      <c r="M14" s="18">
        <v>772.47799999999995</v>
      </c>
      <c r="N14" s="18">
        <v>234.68299999999999</v>
      </c>
      <c r="O14" s="18">
        <v>244.48599999999999</v>
      </c>
      <c r="P14" s="18">
        <v>103.462</v>
      </c>
      <c r="Q14" s="18">
        <v>193.59700000000001</v>
      </c>
      <c r="R14" s="18">
        <v>253.084</v>
      </c>
      <c r="S14" s="18">
        <v>2189.0500000000002</v>
      </c>
      <c r="T14" s="18">
        <v>2512.11</v>
      </c>
      <c r="U14" s="18">
        <v>5871.51</v>
      </c>
      <c r="V14" s="18">
        <v>9723.24</v>
      </c>
      <c r="W14" s="18">
        <v>0.24349999999999999</v>
      </c>
      <c r="X14" s="18">
        <v>0.1084</v>
      </c>
      <c r="Y14" s="18">
        <v>0.49680000000000002</v>
      </c>
      <c r="Z14" s="18">
        <v>-4.9299999999999997E-2</v>
      </c>
      <c r="AA14" s="18">
        <v>1</v>
      </c>
      <c r="AB14" s="18">
        <v>0.75049999999999994</v>
      </c>
      <c r="AC14" s="18">
        <v>0.62829999999999997</v>
      </c>
      <c r="AD14" s="18">
        <v>81.150000000000006</v>
      </c>
      <c r="AE14" s="19">
        <f t="shared" si="8"/>
        <v>38776</v>
      </c>
      <c r="AF14" s="20" cm="1">
        <f t="array" ref="AF14">IF(INDEX(calc_types,1,AF$7)="INDEX",C14/C13-1,IF(INDEX(calc_types,1,AF$7)="CASH", C13/1200,C13/C14-1))</f>
        <v>-1.1336080279156224E-4</v>
      </c>
      <c r="AG14" s="20" cm="1">
        <f t="array" ref="AG14">IF(INDEX(calc_types,1,AG$7)="INDEX",D14/D13-1,IF(INDEX(calc_types,1,AG$7)="CASH", D13/1200,D13/D14-1))</f>
        <v>-1.4082925712344263E-3</v>
      </c>
      <c r="AH14" s="20" cm="1">
        <f t="array" ref="AH14">IF(INDEX(calc_types,1,AH$7)="INDEX",E14/E13-1,IF(INDEX(calc_types,1,AH$7)="CASH", E13/1200,E13/E14-1))</f>
        <v>-5.2399206134551291E-3</v>
      </c>
      <c r="AI14" s="20" cm="1">
        <f t="array" ref="AI14">IF(INDEX(calc_types,1,AI$7)="INDEX",F14/F13-1,IF(INDEX(calc_types,1,AI$7)="CASH", F13/1200,F13/F14-1))</f>
        <v>4.7142214445063946E-3</v>
      </c>
      <c r="AJ14" s="20" cm="1">
        <f t="array" ref="AJ14">IF(INDEX(calc_types,1,AJ$7)="INDEX",G14/G13-1,IF(INDEX(calc_types,1,AJ$7)="CASH", G13/1200,G13/G14-1))</f>
        <v>8.8804545185694472E-3</v>
      </c>
      <c r="AK14" s="20" cm="1">
        <f t="array" ref="AK14">IF(INDEX(calc_types,1,AK$7)="INDEX",H14/H13-1,IF(INDEX(calc_types,1,AK$7)="CASH", H13/1200,H13/H14-1))</f>
        <v>-3.202027022323195E-4</v>
      </c>
      <c r="AL14" s="20" cm="1">
        <f t="array" ref="AL14">IF(INDEX(calc_types,1,AL$7)="INDEX",I14/I13-1,IF(INDEX(calc_types,1,AL$7)="CASH", I13/1200,I13/I14-1))</f>
        <v>-2.919225579025575E-4</v>
      </c>
      <c r="AM14" s="20" cm="1">
        <f t="array" ref="AM14">IF(INDEX(calc_types,1,AM$7)="INDEX",J14/J13-1,IF(INDEX(calc_types,1,AM$7)="CASH", J13/1200,J13/J14-1))</f>
        <v>2.9336734693874433E-4</v>
      </c>
      <c r="AN14" s="20" cm="1">
        <f t="array" ref="AN14">IF(INDEX(calc_types,1,AN$7)="INDEX",K14/K13-1,IF(INDEX(calc_types,1,AN$7)="CASH", K13/1200,K13/K14-1))</f>
        <v>1.698626000301573E-4</v>
      </c>
      <c r="AO14" s="20" cm="1">
        <f t="array" ref="AO14">IF(INDEX(calc_types,1,AO$7)="INDEX",L14/L13-1,IF(INDEX(calc_types,1,AO$7)="CASH", L13/1200,L13/L14-1))</f>
        <v>-8.8069195889284302E-4</v>
      </c>
      <c r="AP14" s="20" cm="1">
        <f t="array" ref="AP14">IF(INDEX(calc_types,1,AP$7)="INDEX",M14/M13-1,IF(INDEX(calc_types,1,AP$7)="CASH", M13/1200,M13/M14-1))</f>
        <v>-6.8605661132092877E-5</v>
      </c>
      <c r="AQ14" s="20" cm="1">
        <f t="array" ref="AQ14">IF(INDEX(calc_types,1,AQ$7)="INDEX",N14/N13-1,IF(INDEX(calc_types,1,AQ$7)="CASH", N13/1200,N13/N14-1))</f>
        <v>1.1403353775475411E-2</v>
      </c>
      <c r="AR14" s="20" cm="1">
        <f t="array" ref="AR14">IF(INDEX(calc_types,1,AR$7)="INDEX",O14/O13-1,IF(INDEX(calc_types,1,AR$7)="CASH", O13/1200,O13/O14-1))</f>
        <v>1.722093473186681E-2</v>
      </c>
      <c r="AS14" s="20" cm="1">
        <f t="array" ref="AS14">IF(INDEX(calc_types,1,AS$7)="INDEX",P14/P13-1,IF(INDEX(calc_types,1,AS$7)="CASH", P13/1200,P13/P14-1))</f>
        <v>8.6996027181429625E-5</v>
      </c>
      <c r="AT14" s="20" cm="1">
        <f t="array" ref="AT14">IF(INDEX(calc_types,1,AT$7)="INDEX",Q14/Q13-1,IF(INDEX(calc_types,1,AT$7)="CASH", Q13/1200,Q13/Q14-1))</f>
        <v>6.7712156141119806E-4</v>
      </c>
      <c r="AU14" s="20" cm="1">
        <f t="array" ref="AU14">IF(INDEX(calc_types,1,AU$7)="INDEX",R14/R13-1,IF(INDEX(calc_types,1,AU$7)="CASH", R13/1200,R13/R14-1))</f>
        <v>2.1580825139879689E-3</v>
      </c>
      <c r="AV14" s="20" cm="1">
        <f t="array" ref="AV14">IF(INDEX(calc_types,1,AV$7)="INDEX",S14/S13-1,IF(INDEX(calc_types,1,AV$7)="CASH", S13/1200,S13/S14-1))</f>
        <v>4.244447407520302E-2</v>
      </c>
      <c r="AW14" s="20" cm="1">
        <f t="array" ref="AW14">IF(INDEX(calc_types,1,AW$7)="INDEX",T14/T13-1,IF(INDEX(calc_types,1,AW$7)="CASH", T13/1200,T13/T14-1))</f>
        <v>3.9496660680443441E-2</v>
      </c>
      <c r="AX14" s="20" cm="1">
        <f t="array" ref="AX14">IF(INDEX(calc_types,1,AX$7)="INDEX",U14/U13-1,IF(INDEX(calc_types,1,AX$7)="CASH", U13/1200,U13/U14-1))</f>
        <v>3.3423624641606864E-2</v>
      </c>
      <c r="AY14" s="20" cm="1">
        <f t="array" ref="AY14">IF(INDEX(calc_types,1,AY$7)="INDEX",V14/V13-1,IF(INDEX(calc_types,1,AY$7)="CASH", V13/1200,V13/V14-1))</f>
        <v>0.10459857472470913</v>
      </c>
      <c r="AZ14" s="20" cm="1">
        <f t="array" ref="AZ14">IF(INDEX(calc_types,1,AZ$7)="INDEX",W14/W13-1,IF(INDEX(calc_types,1,AZ$7)="CASH", W13/1200,W13/W14-1))</f>
        <v>2.2062499999999998E-4</v>
      </c>
      <c r="BA14" s="20" cm="1">
        <f t="array" ref="BA14">IF(INDEX(calc_types,1,BA$7)="INDEX",X14/X13-1,IF(INDEX(calc_types,1,BA$7)="CASH", X13/1200,X13/X14-1))</f>
        <v>1.6533333333333333E-4</v>
      </c>
      <c r="BB14" s="20" cm="1">
        <f t="array" ref="BB14">IF(INDEX(calc_types,1,BB$7)="INDEX",Y14/Y13-1,IF(INDEX(calc_types,1,BB$7)="CASH", Y13/1200,Y13/Y14-1))</f>
        <v>4.5850000000000003E-4</v>
      </c>
      <c r="BC14" s="20" cm="1">
        <f t="array" ref="BC14">IF(INDEX(calc_types,1,BC$7)="INDEX",Z14/Z13-1,IF(INDEX(calc_types,1,BC$7)="CASH", Z13/1200,Z13/Z14-1))</f>
        <v>-8.5333333333333339E-5</v>
      </c>
      <c r="BD14" s="20" cm="1">
        <f t="array" ref="BD14">IF(INDEX(calc_types,1,BD$7)="INDEX",AA14/AA13-1,IF(INDEX(calc_types,1,BD$7)="CASH", AA13/1200,AA13/AA14-1))</f>
        <v>0</v>
      </c>
      <c r="BE14" s="20" cm="1">
        <f t="array" ref="BE14">IF(INDEX(calc_types,1,BE$7)="INDEX",AB14/AB13-1,IF(INDEX(calc_types,1,BE$7)="CASH", AB13/1200,AB13/AB14-1))</f>
        <v>1.8387741505663024E-2</v>
      </c>
      <c r="BF14" s="20" cm="1">
        <f t="array" ref="BF14">IF(INDEX(calc_types,1,BF$7)="INDEX",AC14/AC13-1,IF(INDEX(calc_types,1,BF$7)="CASH", AC13/1200,AC13/AC14-1))</f>
        <v>9.8678975011936565E-3</v>
      </c>
      <c r="BG14" s="20" cm="1">
        <f t="array" ref="BG14">IF(INDEX(calc_types,1,BG$7)="INDEX",AD14/AD13-1,IF(INDEX(calc_types,1,BG$7)="CASH", AD13/1200,AD13/AD14-1))</f>
        <v>-6.0135551447936031E-2</v>
      </c>
      <c r="BH14" s="21">
        <f t="shared" si="10"/>
        <v>-1.5091315476747191E-3</v>
      </c>
      <c r="BI14" s="21">
        <f t="shared" si="11"/>
        <v>-2.5815603709344924E-3</v>
      </c>
      <c r="BJ14" s="21">
        <f t="shared" si="12"/>
        <v>-6.4340508431124117E-3</v>
      </c>
      <c r="BK14" s="21">
        <f t="shared" si="13"/>
        <v>2.6176695135314357E-3</v>
      </c>
      <c r="BL14" s="21">
        <f t="shared" si="14"/>
        <v>6.2082280564308024E-3</v>
      </c>
      <c r="BM14" s="21">
        <f t="shared" si="15"/>
        <v>-5.9177661172968548E-4</v>
      </c>
      <c r="BN14" s="21">
        <f t="shared" si="16"/>
        <v>-3.7272425251642276E-4</v>
      </c>
      <c r="BO14" s="21">
        <f t="shared" si="17"/>
        <v>1.0851061554089042E-4</v>
      </c>
      <c r="BP14" s="21">
        <f t="shared" si="18"/>
        <v>-9.0860590146579897E-4</v>
      </c>
      <c r="BQ14" s="21">
        <f t="shared" si="19"/>
        <v>-1.72988214428424E-3</v>
      </c>
      <c r="BR14" s="21">
        <f t="shared" si="20"/>
        <v>-1.0297170243908206E-3</v>
      </c>
      <c r="BS14" s="21">
        <f t="shared" si="21"/>
        <v>9.0205054358448063E-3</v>
      </c>
      <c r="BT14" s="21">
        <f t="shared" si="22"/>
        <v>1.4080065489764265E-2</v>
      </c>
      <c r="BU14" s="21">
        <f t="shared" si="23"/>
        <v>8.5941125337461881E-5</v>
      </c>
      <c r="BV14" s="21">
        <f t="shared" si="24"/>
        <v>7.3750696903034248E-4</v>
      </c>
      <c r="BW14" s="21">
        <f t="shared" si="25"/>
        <v>2.2920971259318803E-3</v>
      </c>
      <c r="BX14" s="21">
        <f t="shared" si="26"/>
        <v>2.9876096114390335E-2</v>
      </c>
      <c r="BY14" s="21">
        <f t="shared" si="27"/>
        <v>3.2590593687647051E-2</v>
      </c>
      <c r="BZ14" s="21">
        <f t="shared" si="28"/>
        <v>2.8808009067050111E-2</v>
      </c>
      <c r="CA14" s="21">
        <f t="shared" si="29"/>
        <v>9.1874230095586054E-2</v>
      </c>
      <c r="CB14" s="21">
        <f t="shared" si="30"/>
        <v>-1.2188643518518526E-3</v>
      </c>
      <c r="CC14" s="21">
        <f t="shared" si="31"/>
        <v>-2.2001435185185186E-4</v>
      </c>
      <c r="CD14" s="21">
        <f t="shared" si="32"/>
        <v>-7.709680555555554E-4</v>
      </c>
      <c r="CE14" s="21">
        <f t="shared" si="33"/>
        <v>5.317037037037034E-5</v>
      </c>
      <c r="CF14" s="21">
        <f t="shared" si="34"/>
        <v>0</v>
      </c>
      <c r="CG14" s="21">
        <f t="shared" si="35"/>
        <v>1.9083231819740257E-2</v>
      </c>
      <c r="CH14" s="21">
        <f t="shared" si="36"/>
        <v>1.050056325995978E-2</v>
      </c>
      <c r="CI14" s="21">
        <f t="shared" si="37"/>
        <v>-5.6529279930683254E-2</v>
      </c>
    </row>
    <row r="15" spans="1:87" x14ac:dyDescent="0.2">
      <c r="A15" s="18">
        <v>7</v>
      </c>
      <c r="B15" s="19">
        <v>38807</v>
      </c>
      <c r="C15" s="18">
        <v>202.886</v>
      </c>
      <c r="D15" s="18">
        <v>1128.9280000000001</v>
      </c>
      <c r="E15" s="18">
        <v>1842.027</v>
      </c>
      <c r="F15" s="18">
        <v>1520.838</v>
      </c>
      <c r="G15" s="18">
        <v>1812.873</v>
      </c>
      <c r="H15" s="18">
        <v>143.642</v>
      </c>
      <c r="I15" s="18">
        <v>363.06200000000001</v>
      </c>
      <c r="J15" s="18">
        <v>470.81099999999998</v>
      </c>
      <c r="K15" s="18">
        <v>106.006</v>
      </c>
      <c r="L15" s="18">
        <v>641.16700000000003</v>
      </c>
      <c r="M15" s="18">
        <v>772.03200000000004</v>
      </c>
      <c r="N15" s="18">
        <v>235.86099999999999</v>
      </c>
      <c r="O15" s="18">
        <v>245.96700000000001</v>
      </c>
      <c r="P15" s="18">
        <v>103.473</v>
      </c>
      <c r="Q15" s="18">
        <v>193.58799999999999</v>
      </c>
      <c r="R15" s="18">
        <v>253.09700000000001</v>
      </c>
      <c r="S15" s="18">
        <v>2260.0500000000002</v>
      </c>
      <c r="T15" s="18">
        <v>2477.2800000000002</v>
      </c>
      <c r="U15" s="18">
        <v>5768.45</v>
      </c>
      <c r="V15" s="18">
        <v>10083.56</v>
      </c>
      <c r="W15" s="18">
        <v>0.24124999999999999</v>
      </c>
      <c r="X15" s="18">
        <v>8.4000000000000005E-2</v>
      </c>
      <c r="Y15" s="18">
        <v>0.47749999999999998</v>
      </c>
      <c r="Z15" s="18">
        <v>-4.2099999999999999E-2</v>
      </c>
      <c r="AA15" s="18">
        <v>1</v>
      </c>
      <c r="AB15" s="18">
        <v>0.74950000000000006</v>
      </c>
      <c r="AC15" s="18">
        <v>0.62460000000000004</v>
      </c>
      <c r="AD15" s="18">
        <v>82.87</v>
      </c>
      <c r="AE15" s="19">
        <f t="shared" si="8"/>
        <v>38807</v>
      </c>
      <c r="AF15" s="20" cm="1">
        <f t="array" ref="AF15">IF(INDEX(calc_types,1,AF$7)="INDEX",C15/C14-1,IF(INDEX(calc_types,1,AF$7)="CASH", C14/1200,C14/C15-1))</f>
        <v>8.379791885393395E-5</v>
      </c>
      <c r="AG15" s="20" cm="1">
        <f t="array" ref="AG15">IF(INDEX(calc_types,1,AG$7)="INDEX",D15/D14-1,IF(INDEX(calc_types,1,AG$7)="CASH", D14/1200,D14/D15-1))</f>
        <v>-5.6304910567261945E-4</v>
      </c>
      <c r="AH15" s="20" cm="1">
        <f t="array" ref="AH15">IF(INDEX(calc_types,1,AH$7)="INDEX",E15/E14-1,IF(INDEX(calc_types,1,AH$7)="CASH", E14/1200,E14/E15-1))</f>
        <v>-4.3183410305640546E-3</v>
      </c>
      <c r="AI15" s="20" cm="1">
        <f t="array" ref="AI15">IF(INDEX(calc_types,1,AI$7)="INDEX",F15/F14-1,IF(INDEX(calc_types,1,AI$7)="CASH", F14/1200,F14/F15-1))</f>
        <v>2.941219141928908E-3</v>
      </c>
      <c r="AJ15" s="20" cm="1">
        <f t="array" ref="AJ15">IF(INDEX(calc_types,1,AJ$7)="INDEX",G15/G14-1,IF(INDEX(calc_types,1,AJ$7)="CASH", G14/1200,G14/G15-1))</f>
        <v>2.6658510563573046E-3</v>
      </c>
      <c r="AK15" s="20" cm="1">
        <f t="array" ref="AK15">IF(INDEX(calc_types,1,AK$7)="INDEX",H15/H14-1,IF(INDEX(calc_types,1,AK$7)="CASH", H14/1200,H14/H15-1))</f>
        <v>2.0193158001013956E-4</v>
      </c>
      <c r="AL15" s="20" cm="1">
        <f t="array" ref="AL15">IF(INDEX(calc_types,1,AL$7)="INDEX",I15/I14-1,IF(INDEX(calc_types,1,AL$7)="CASH", I14/1200,I14/I15-1))</f>
        <v>1.5977785368748165E-4</v>
      </c>
      <c r="AM15" s="20" cm="1">
        <f t="array" ref="AM15">IF(INDEX(calc_types,1,AM$7)="INDEX",J15/J14-1,IF(INDEX(calc_types,1,AM$7)="CASH", J14/1200,J14/J15-1))</f>
        <v>5.8018693495531792E-4</v>
      </c>
      <c r="AN15" s="20" cm="1">
        <f t="array" ref="AN15">IF(INDEX(calc_types,1,AN$7)="INDEX",K15/K14-1,IF(INDEX(calc_types,1,AN$7)="CASH", K14/1200,K14/K15-1))</f>
        <v>1.887041684749402E-4</v>
      </c>
      <c r="AO15" s="20" cm="1">
        <f t="array" ref="AO15">IF(INDEX(calc_types,1,AO$7)="INDEX",L15/L14-1,IF(INDEX(calc_types,1,AO$7)="CASH", L14/1200,L14/L15-1))</f>
        <v>2.9798307580941596E-4</v>
      </c>
      <c r="AP15" s="20" cm="1">
        <f t="array" ref="AP15">IF(INDEX(calc_types,1,AP$7)="INDEX",M15/M14-1,IF(INDEX(calc_types,1,AP$7)="CASH", M14/1200,M14/M15-1))</f>
        <v>-5.7736272100938901E-4</v>
      </c>
      <c r="AQ15" s="20" cm="1">
        <f t="array" ref="AQ15">IF(INDEX(calc_types,1,AQ$7)="INDEX",N15/N14-1,IF(INDEX(calc_types,1,AQ$7)="CASH", N14/1200,N14/N15-1))</f>
        <v>5.0195369924537214E-3</v>
      </c>
      <c r="AR15" s="20" cm="1">
        <f t="array" ref="AR15">IF(INDEX(calc_types,1,AR$7)="INDEX",O15/O14-1,IF(INDEX(calc_types,1,AR$7)="CASH", O14/1200,O14/O15-1))</f>
        <v>6.0576065705195692E-3</v>
      </c>
      <c r="AS15" s="20" cm="1">
        <f t="array" ref="AS15">IF(INDEX(calc_types,1,AS$7)="INDEX",P15/P14-1,IF(INDEX(calc_types,1,AS$7)="CASH", P14/1200,P14/P15-1))</f>
        <v>1.0631922831572105E-4</v>
      </c>
      <c r="AT15" s="20" cm="1">
        <f t="array" ref="AT15">IF(INDEX(calc_types,1,AT$7)="INDEX",Q15/Q14-1,IF(INDEX(calc_types,1,AT$7)="CASH", Q14/1200,Q14/Q15-1))</f>
        <v>-4.648832368281397E-5</v>
      </c>
      <c r="AU15" s="20" cm="1">
        <f t="array" ref="AU15">IF(INDEX(calc_types,1,AU$7)="INDEX",R15/R14-1,IF(INDEX(calc_types,1,AU$7)="CASH", R14/1200,R14/R15-1))</f>
        <v>5.1366344770986672E-5</v>
      </c>
      <c r="AV15" s="20" cm="1">
        <f t="array" ref="AV15">IF(INDEX(calc_types,1,AV$7)="INDEX",S15/S14-1,IF(INDEX(calc_types,1,AV$7)="CASH", S14/1200,S14/S15-1))</f>
        <v>3.243416093739282E-2</v>
      </c>
      <c r="AW15" s="20" cm="1">
        <f t="array" ref="AW15">IF(INDEX(calc_types,1,AW$7)="INDEX",T15/T14-1,IF(INDEX(calc_types,1,AW$7)="CASH", T14/1200,T14/T15-1))</f>
        <v>-1.386483872123434E-2</v>
      </c>
      <c r="AX15" s="20" cm="1">
        <f t="array" ref="AX15">IF(INDEX(calc_types,1,AX$7)="INDEX",U15/U14-1,IF(INDEX(calc_types,1,AX$7)="CASH", U14/1200,U14/U15-1))</f>
        <v>-1.7552554623938343E-2</v>
      </c>
      <c r="AY15" s="20" cm="1">
        <f t="array" ref="AY15">IF(INDEX(calc_types,1,AY$7)="INDEX",V15/V14-1,IF(INDEX(calc_types,1,AY$7)="CASH", V14/1200,V14/V15-1))</f>
        <v>3.7057606312299152E-2</v>
      </c>
      <c r="AZ15" s="20" cm="1">
        <f t="array" ref="AZ15">IF(INDEX(calc_types,1,AZ$7)="INDEX",W15/W14-1,IF(INDEX(calc_types,1,AZ$7)="CASH", W14/1200,W14/W15-1))</f>
        <v>2.0291666666666667E-4</v>
      </c>
      <c r="BA15" s="20" cm="1">
        <f t="array" ref="BA15">IF(INDEX(calc_types,1,BA$7)="INDEX",X15/X14-1,IF(INDEX(calc_types,1,BA$7)="CASH", X14/1200,X14/X15-1))</f>
        <v>9.0333333333333325E-5</v>
      </c>
      <c r="BB15" s="20" cm="1">
        <f t="array" ref="BB15">IF(INDEX(calc_types,1,BB$7)="INDEX",Y15/Y14-1,IF(INDEX(calc_types,1,BB$7)="CASH", Y14/1200,Y14/Y15-1))</f>
        <v>4.1400000000000003E-4</v>
      </c>
      <c r="BC15" s="20" cm="1">
        <f t="array" ref="BC15">IF(INDEX(calc_types,1,BC$7)="INDEX",Z15/Z14-1,IF(INDEX(calc_types,1,BC$7)="CASH", Z14/1200,Z14/Z15-1))</f>
        <v>-4.1083333333333334E-5</v>
      </c>
      <c r="BD15" s="20" cm="1">
        <f t="array" ref="BD15">IF(INDEX(calc_types,1,BD$7)="INDEX",AA15/AA14-1,IF(INDEX(calc_types,1,BD$7)="CASH", AA14/1200,AA14/AA15-1))</f>
        <v>0</v>
      </c>
      <c r="BE15" s="20" cm="1">
        <f t="array" ref="BE15">IF(INDEX(calc_types,1,BE$7)="INDEX",AB15/AB14-1,IF(INDEX(calc_types,1,BE$7)="CASH", AB14/1200,AB14/AB15-1))</f>
        <v>1.3342228152100066E-3</v>
      </c>
      <c r="BF15" s="20" cm="1">
        <f t="array" ref="BF15">IF(INDEX(calc_types,1,BF$7)="INDEX",AC15/AC14-1,IF(INDEX(calc_types,1,BF$7)="CASH", AC14/1200,AC14/AC15-1))</f>
        <v>5.9237912263847559E-3</v>
      </c>
      <c r="BG15" s="20" cm="1">
        <f t="array" ref="BG15">IF(INDEX(calc_types,1,BG$7)="INDEX",AD15/AD14-1,IF(INDEX(calc_types,1,BG$7)="CASH", AD14/1200,AD14/AD15-1))</f>
        <v>-2.0755400024134119E-2</v>
      </c>
      <c r="BH15" s="21">
        <f t="shared" si="10"/>
        <v>-1.3119728260292229E-3</v>
      </c>
      <c r="BI15" s="21">
        <f t="shared" si="11"/>
        <v>-1.7363169053726856E-3</v>
      </c>
      <c r="BJ15" s="21">
        <f t="shared" si="12"/>
        <v>-5.5124712602213372E-3</v>
      </c>
      <c r="BK15" s="21">
        <f t="shared" si="13"/>
        <v>8.4466721095394909E-4</v>
      </c>
      <c r="BL15" s="21">
        <f t="shared" si="14"/>
        <v>-6.3754057813398234E-6</v>
      </c>
      <c r="BM15" s="21">
        <f t="shared" si="15"/>
        <v>-6.9642329487226424E-5</v>
      </c>
      <c r="BN15" s="21">
        <f t="shared" si="16"/>
        <v>7.8976159073616364E-5</v>
      </c>
      <c r="BO15" s="21">
        <f t="shared" si="17"/>
        <v>3.9533020355746401E-4</v>
      </c>
      <c r="BP15" s="21">
        <f t="shared" si="18"/>
        <v>-8.8976433302101606E-4</v>
      </c>
      <c r="BQ15" s="21">
        <f t="shared" si="19"/>
        <v>-5.5120710958198103E-4</v>
      </c>
      <c r="BR15" s="21">
        <f t="shared" si="20"/>
        <v>-1.5384740842681168E-3</v>
      </c>
      <c r="BS15" s="21">
        <f t="shared" si="21"/>
        <v>2.6366886528231158E-3</v>
      </c>
      <c r="BT15" s="21">
        <f t="shared" si="22"/>
        <v>2.9167373284170232E-3</v>
      </c>
      <c r="BU15" s="21">
        <f t="shared" si="23"/>
        <v>1.052643264717533E-4</v>
      </c>
      <c r="BV15" s="21">
        <f t="shared" si="24"/>
        <v>1.3897083936330481E-5</v>
      </c>
      <c r="BW15" s="21">
        <f t="shared" si="25"/>
        <v>1.8538095671489786E-4</v>
      </c>
      <c r="BX15" s="21">
        <f t="shared" si="26"/>
        <v>1.9865782976580135E-2</v>
      </c>
      <c r="BY15" s="21">
        <f t="shared" si="27"/>
        <v>-2.077090571403073E-2</v>
      </c>
      <c r="BZ15" s="21">
        <f t="shared" si="28"/>
        <v>-2.2168170198495096E-2</v>
      </c>
      <c r="CA15" s="21">
        <f t="shared" si="29"/>
        <v>2.433326168317608E-2</v>
      </c>
      <c r="CB15" s="21">
        <f t="shared" si="30"/>
        <v>-1.236572685185186E-3</v>
      </c>
      <c r="CC15" s="21">
        <f t="shared" si="31"/>
        <v>-2.9501435185185187E-4</v>
      </c>
      <c r="CD15" s="21">
        <f t="shared" si="32"/>
        <v>-8.1546805555555535E-4</v>
      </c>
      <c r="CE15" s="21">
        <f t="shared" si="33"/>
        <v>9.7420370370370345E-5</v>
      </c>
      <c r="CF15" s="21">
        <f t="shared" si="34"/>
        <v>0</v>
      </c>
      <c r="CG15" s="21">
        <f t="shared" si="35"/>
        <v>2.0297131292872396E-3</v>
      </c>
      <c r="CH15" s="21">
        <f t="shared" si="36"/>
        <v>6.5564569851508797E-3</v>
      </c>
      <c r="CI15" s="21">
        <f t="shared" si="37"/>
        <v>-1.7149128506881342E-2</v>
      </c>
    </row>
    <row r="16" spans="1:87" x14ac:dyDescent="0.2">
      <c r="A16" s="18">
        <v>8</v>
      </c>
      <c r="B16" s="19">
        <v>38837</v>
      </c>
      <c r="C16" s="18">
        <v>202.93199999999999</v>
      </c>
      <c r="D16" s="18">
        <v>1131.3050000000001</v>
      </c>
      <c r="E16" s="18">
        <v>1858.345</v>
      </c>
      <c r="F16" s="18">
        <v>1523.9649999999999</v>
      </c>
      <c r="G16" s="18">
        <v>1824.502</v>
      </c>
      <c r="H16" s="18">
        <v>143.68299999999999</v>
      </c>
      <c r="I16" s="18">
        <v>363.95100000000002</v>
      </c>
      <c r="J16" s="18">
        <v>474.34100000000001</v>
      </c>
      <c r="K16" s="18">
        <v>106.057</v>
      </c>
      <c r="L16" s="18">
        <v>641.20000000000005</v>
      </c>
      <c r="M16" s="18">
        <v>771.37199999999996</v>
      </c>
      <c r="N16" s="18">
        <v>235.554</v>
      </c>
      <c r="O16" s="18">
        <v>244.50800000000001</v>
      </c>
      <c r="P16" s="18">
        <v>103.486</v>
      </c>
      <c r="Q16" s="18">
        <v>193.67400000000001</v>
      </c>
      <c r="R16" s="18">
        <v>253.721</v>
      </c>
      <c r="S16" s="18">
        <v>2245.04</v>
      </c>
      <c r="T16" s="18">
        <v>2306.4299999999998</v>
      </c>
      <c r="U16" s="18">
        <v>5737.78</v>
      </c>
      <c r="V16" s="18">
        <v>9520.89</v>
      </c>
      <c r="W16" s="18">
        <v>0.23874999999999999</v>
      </c>
      <c r="X16" s="18">
        <v>0.1051</v>
      </c>
      <c r="Y16" s="18">
        <v>0.45839999999999997</v>
      </c>
      <c r="Z16" s="18">
        <v>-6.2300000000000001E-2</v>
      </c>
      <c r="AA16" s="18">
        <v>1</v>
      </c>
      <c r="AB16" s="18">
        <v>0.75539999999999996</v>
      </c>
      <c r="AC16" s="18">
        <v>0.61599999999999999</v>
      </c>
      <c r="AD16" s="18">
        <v>79.819999999999993</v>
      </c>
      <c r="AE16" s="19">
        <f t="shared" si="8"/>
        <v>38837</v>
      </c>
      <c r="AF16" s="20" cm="1">
        <f t="array" ref="AF16">IF(INDEX(calc_types,1,AF$7)="INDEX",C16/C15-1,IF(INDEX(calc_types,1,AF$7)="CASH", C15/1200,C15/C16-1))</f>
        <v>2.2672831047976238E-4</v>
      </c>
      <c r="AG16" s="20" cm="1">
        <f t="array" ref="AG16">IF(INDEX(calc_types,1,AG$7)="INDEX",D16/D15-1,IF(INDEX(calc_types,1,AG$7)="CASH", D15/1200,D15/D16-1))</f>
        <v>2.1055372884719592E-3</v>
      </c>
      <c r="AH16" s="20" cm="1">
        <f t="array" ref="AH16">IF(INDEX(calc_types,1,AH$7)="INDEX",E16/E15-1,IF(INDEX(calc_types,1,AH$7)="CASH", E15/1200,E15/E16-1))</f>
        <v>8.8587192261568859E-3</v>
      </c>
      <c r="AI16" s="20" cm="1">
        <f t="array" ref="AI16">IF(INDEX(calc_types,1,AI$7)="INDEX",F16/F15-1,IF(INDEX(calc_types,1,AI$7)="CASH", F15/1200,F15/F16-1))</f>
        <v>2.0561032799022438E-3</v>
      </c>
      <c r="AJ16" s="20" cm="1">
        <f t="array" ref="AJ16">IF(INDEX(calc_types,1,AJ$7)="INDEX",G16/G15-1,IF(INDEX(calc_types,1,AJ$7)="CASH", G15/1200,G15/G16-1))</f>
        <v>6.4146799031150614E-3</v>
      </c>
      <c r="AK16" s="20" cm="1">
        <f t="array" ref="AK16">IF(INDEX(calc_types,1,AK$7)="INDEX",H16/H15-1,IF(INDEX(calc_types,1,AK$7)="CASH", H15/1200,H15/H16-1))</f>
        <v>2.8543183748475087E-4</v>
      </c>
      <c r="AL16" s="20" cm="1">
        <f t="array" ref="AL16">IF(INDEX(calc_types,1,AL$7)="INDEX",I16/I15-1,IF(INDEX(calc_types,1,AL$7)="CASH", I15/1200,I15/I16-1))</f>
        <v>2.4486175914857355E-3</v>
      </c>
      <c r="AM16" s="20" cm="1">
        <f t="array" ref="AM16">IF(INDEX(calc_types,1,AM$7)="INDEX",J16/J15-1,IF(INDEX(calc_types,1,AM$7)="CASH", J15/1200,J15/J16-1))</f>
        <v>7.4977007758951775E-3</v>
      </c>
      <c r="AN16" s="20" cm="1">
        <f t="array" ref="AN16">IF(INDEX(calc_types,1,AN$7)="INDEX",K16/K15-1,IF(INDEX(calc_types,1,AN$7)="CASH", K15/1200,K15/K16-1))</f>
        <v>4.8110484312213764E-4</v>
      </c>
      <c r="AO16" s="20" cm="1">
        <f t="array" ref="AO16">IF(INDEX(calc_types,1,AO$7)="INDEX",L16/L15-1,IF(INDEX(calc_types,1,AO$7)="CASH", L15/1200,L15/L16-1))</f>
        <v>5.1468650133390526E-5</v>
      </c>
      <c r="AP16" s="20" cm="1">
        <f t="array" ref="AP16">IF(INDEX(calc_types,1,AP$7)="INDEX",M16/M15-1,IF(INDEX(calc_types,1,AP$7)="CASH", M15/1200,M15/M16-1))</f>
        <v>-8.5488684406875848E-4</v>
      </c>
      <c r="AQ16" s="20" cm="1">
        <f t="array" ref="AQ16">IF(INDEX(calc_types,1,AQ$7)="INDEX",N16/N15-1,IF(INDEX(calc_types,1,AQ$7)="CASH", N15/1200,N15/N16-1))</f>
        <v>-1.3016140862626147E-3</v>
      </c>
      <c r="AR16" s="20" cm="1">
        <f t="array" ref="AR16">IF(INDEX(calc_types,1,AR$7)="INDEX",O16/O15-1,IF(INDEX(calc_types,1,AR$7)="CASH", O15/1200,O15/O16-1))</f>
        <v>-5.9316900234583914E-3</v>
      </c>
      <c r="AS16" s="20" cm="1">
        <f t="array" ref="AS16">IF(INDEX(calc_types,1,AS$7)="INDEX",P16/P15-1,IF(INDEX(calc_types,1,AS$7)="CASH", P15/1200,P15/P16-1))</f>
        <v>1.2563663950992954E-4</v>
      </c>
      <c r="AT16" s="20" cm="1">
        <f t="array" ref="AT16">IF(INDEX(calc_types,1,AT$7)="INDEX",Q16/Q15-1,IF(INDEX(calc_types,1,AT$7)="CASH", Q15/1200,Q15/Q16-1))</f>
        <v>4.4424241171969747E-4</v>
      </c>
      <c r="AU16" s="20" cm="1">
        <f t="array" ref="AU16">IF(INDEX(calc_types,1,AU$7)="INDEX",R16/R15-1,IF(INDEX(calc_types,1,AU$7)="CASH", R15/1200,R15/R16-1))</f>
        <v>2.4654579074425698E-3</v>
      </c>
      <c r="AV16" s="20" cm="1">
        <f t="array" ref="AV16">IF(INDEX(calc_types,1,AV$7)="INDEX",S16/S15-1,IF(INDEX(calc_types,1,AV$7)="CASH", S15/1200,S15/S16-1))</f>
        <v>-6.6414459857083719E-3</v>
      </c>
      <c r="AW16" s="20" cm="1">
        <f t="array" ref="AW16">IF(INDEX(calc_types,1,AW$7)="INDEX",T16/T15-1,IF(INDEX(calc_types,1,AW$7)="CASH", T15/1200,T15/T16-1))</f>
        <v>-6.8966770005812972E-2</v>
      </c>
      <c r="AX16" s="20" cm="1">
        <f t="array" ref="AX16">IF(INDEX(calc_types,1,AX$7)="INDEX",U16/U15-1,IF(INDEX(calc_types,1,AX$7)="CASH", U15/1200,U15/U16-1))</f>
        <v>-5.3168528807565618E-3</v>
      </c>
      <c r="AY16" s="20" cm="1">
        <f t="array" ref="AY16">IF(INDEX(calc_types,1,AY$7)="INDEX",V16/V15-1,IF(INDEX(calc_types,1,AY$7)="CASH", V15/1200,V15/V16-1))</f>
        <v>-5.5800729107577052E-2</v>
      </c>
      <c r="AZ16" s="20" cm="1">
        <f t="array" ref="AZ16">IF(INDEX(calc_types,1,AZ$7)="INDEX",W16/W15-1,IF(INDEX(calc_types,1,AZ$7)="CASH", W15/1200,W15/W16-1))</f>
        <v>2.0104166666666667E-4</v>
      </c>
      <c r="BA16" s="20" cm="1">
        <f t="array" ref="BA16">IF(INDEX(calc_types,1,BA$7)="INDEX",X16/X15-1,IF(INDEX(calc_types,1,BA$7)="CASH", X15/1200,X15/X16-1))</f>
        <v>7.0000000000000007E-5</v>
      </c>
      <c r="BB16" s="20" cm="1">
        <f t="array" ref="BB16">IF(INDEX(calc_types,1,BB$7)="INDEX",Y16/Y15-1,IF(INDEX(calc_types,1,BB$7)="CASH", Y15/1200,Y15/Y16-1))</f>
        <v>3.9791666666666664E-4</v>
      </c>
      <c r="BC16" s="20" cm="1">
        <f t="array" ref="BC16">IF(INDEX(calc_types,1,BC$7)="INDEX",Z16/Z15-1,IF(INDEX(calc_types,1,BC$7)="CASH", Z15/1200,Z15/Z16-1))</f>
        <v>-3.508333333333333E-5</v>
      </c>
      <c r="BD16" s="20" cm="1">
        <f t="array" ref="BD16">IF(INDEX(calc_types,1,BD$7)="INDEX",AA16/AA15-1,IF(INDEX(calc_types,1,BD$7)="CASH", AA15/1200,AA15/AA16-1))</f>
        <v>0</v>
      </c>
      <c r="BE16" s="20" cm="1">
        <f t="array" ref="BE16">IF(INDEX(calc_types,1,BE$7)="INDEX",AB16/AB15-1,IF(INDEX(calc_types,1,BE$7)="CASH", AB15/1200,AB15/AB16-1))</f>
        <v>-7.8104315594386131E-3</v>
      </c>
      <c r="BF16" s="20" cm="1">
        <f t="array" ref="BF16">IF(INDEX(calc_types,1,BF$7)="INDEX",AC16/AC15-1,IF(INDEX(calc_types,1,BF$7)="CASH", AC15/1200,AC15/AC16-1))</f>
        <v>1.3961038961038952E-2</v>
      </c>
      <c r="BG16" s="20" cm="1">
        <f t="array" ref="BG16">IF(INDEX(calc_types,1,BG$7)="INDEX",AD16/AD15-1,IF(INDEX(calc_types,1,BG$7)="CASH", AD15/1200,AD15/AD16-1))</f>
        <v>3.8210974693059452E-2</v>
      </c>
      <c r="BH16" s="21">
        <f t="shared" si="10"/>
        <v>-1.1690424344033945E-3</v>
      </c>
      <c r="BI16" s="21">
        <f t="shared" si="11"/>
        <v>9.3226948877189308E-4</v>
      </c>
      <c r="BJ16" s="21">
        <f t="shared" si="12"/>
        <v>7.6645889964996033E-3</v>
      </c>
      <c r="BK16" s="21">
        <f t="shared" si="13"/>
        <v>-4.0448651072715058E-5</v>
      </c>
      <c r="BL16" s="21">
        <f t="shared" si="14"/>
        <v>3.742453440976417E-3</v>
      </c>
      <c r="BM16" s="21">
        <f t="shared" si="15"/>
        <v>1.3857927987384893E-5</v>
      </c>
      <c r="BN16" s="21">
        <f t="shared" si="16"/>
        <v>2.3678158968718703E-3</v>
      </c>
      <c r="BO16" s="21">
        <f t="shared" si="17"/>
        <v>7.3128440444973231E-3</v>
      </c>
      <c r="BP16" s="21">
        <f t="shared" si="18"/>
        <v>-5.9736365837381863E-4</v>
      </c>
      <c r="BQ16" s="21">
        <f t="shared" si="19"/>
        <v>-7.9772153525800647E-4</v>
      </c>
      <c r="BR16" s="21">
        <f t="shared" si="20"/>
        <v>-1.8159982073274862E-3</v>
      </c>
      <c r="BS16" s="21">
        <f t="shared" si="21"/>
        <v>-3.6844624258932203E-3</v>
      </c>
      <c r="BT16" s="21">
        <f t="shared" si="22"/>
        <v>-9.072559265560937E-3</v>
      </c>
      <c r="BU16" s="21">
        <f t="shared" si="23"/>
        <v>1.2458173766596181E-4</v>
      </c>
      <c r="BV16" s="21">
        <f t="shared" si="24"/>
        <v>5.046278193388419E-4</v>
      </c>
      <c r="BW16" s="21">
        <f t="shared" si="25"/>
        <v>2.5994725193864811E-3</v>
      </c>
      <c r="BX16" s="21">
        <f t="shared" si="26"/>
        <v>-1.9209823946521057E-2</v>
      </c>
      <c r="BY16" s="21">
        <f t="shared" si="27"/>
        <v>-7.5872836998609361E-2</v>
      </c>
      <c r="BZ16" s="21">
        <f t="shared" si="28"/>
        <v>-9.9324684553133147E-3</v>
      </c>
      <c r="CA16" s="21">
        <f t="shared" si="29"/>
        <v>-6.8525073736700123E-2</v>
      </c>
      <c r="CB16" s="21">
        <f t="shared" si="30"/>
        <v>-1.2384476851851859E-3</v>
      </c>
      <c r="CC16" s="21">
        <f t="shared" si="31"/>
        <v>-3.1534768518518518E-4</v>
      </c>
      <c r="CD16" s="21">
        <f t="shared" si="32"/>
        <v>-8.3155138888888879E-4</v>
      </c>
      <c r="CE16" s="21">
        <f t="shared" si="33"/>
        <v>1.0342037037037034E-4</v>
      </c>
      <c r="CF16" s="21">
        <f t="shared" si="34"/>
        <v>0</v>
      </c>
      <c r="CG16" s="21">
        <f t="shared" si="35"/>
        <v>-7.1149412453613801E-3</v>
      </c>
      <c r="CH16" s="21">
        <f t="shared" si="36"/>
        <v>1.4593704719805076E-2</v>
      </c>
      <c r="CI16" s="21">
        <f t="shared" si="37"/>
        <v>4.1817246210312228E-2</v>
      </c>
    </row>
    <row r="17" spans="1:87" x14ac:dyDescent="0.2">
      <c r="A17" s="18">
        <v>9</v>
      </c>
      <c r="B17" s="19">
        <v>38868</v>
      </c>
      <c r="C17" s="18">
        <v>202.97499999999999</v>
      </c>
      <c r="D17" s="18">
        <v>1131.77</v>
      </c>
      <c r="E17" s="18">
        <v>1865.9090000000001</v>
      </c>
      <c r="F17" s="18">
        <v>1521.2850000000001</v>
      </c>
      <c r="G17" s="18">
        <v>1821.07</v>
      </c>
      <c r="H17" s="18">
        <v>143.75200000000001</v>
      </c>
      <c r="I17" s="18">
        <v>364.59100000000001</v>
      </c>
      <c r="J17" s="18">
        <v>478.64100000000002</v>
      </c>
      <c r="K17" s="18">
        <v>106.167</v>
      </c>
      <c r="L17" s="18">
        <v>644.46900000000005</v>
      </c>
      <c r="M17" s="18">
        <v>782.87699999999995</v>
      </c>
      <c r="N17" s="18">
        <v>235.00700000000001</v>
      </c>
      <c r="O17" s="18">
        <v>244.405</v>
      </c>
      <c r="P17" s="18">
        <v>103.494</v>
      </c>
      <c r="Q17" s="18">
        <v>193.72300000000001</v>
      </c>
      <c r="R17" s="18">
        <v>254.203</v>
      </c>
      <c r="S17" s="18">
        <v>2108.39</v>
      </c>
      <c r="T17" s="18">
        <v>2118.94</v>
      </c>
      <c r="U17" s="18">
        <v>5320.86</v>
      </c>
      <c r="V17" s="18">
        <v>8542.73</v>
      </c>
      <c r="W17" s="18">
        <v>0.23874999999999999</v>
      </c>
      <c r="X17" s="18">
        <v>8.2500000000000004E-2</v>
      </c>
      <c r="Y17" s="18">
        <v>0.4108</v>
      </c>
      <c r="Z17" s="18">
        <v>-0.12130000000000001</v>
      </c>
      <c r="AA17" s="18">
        <v>1</v>
      </c>
      <c r="AB17" s="18">
        <v>0.80869999999999997</v>
      </c>
      <c r="AC17" s="18">
        <v>0.64910000000000001</v>
      </c>
      <c r="AD17" s="18">
        <v>78.319999999999993</v>
      </c>
      <c r="AE17" s="19">
        <f t="shared" si="8"/>
        <v>38868</v>
      </c>
      <c r="AF17" s="20" cm="1">
        <f t="array" ref="AF17">IF(INDEX(calc_types,1,AF$7)="INDEX",C17/C16-1,IF(INDEX(calc_types,1,AF$7)="CASH", C16/1200,C16/C17-1))</f>
        <v>2.1189363924856153E-4</v>
      </c>
      <c r="AG17" s="20" cm="1">
        <f t="array" ref="AG17">IF(INDEX(calc_types,1,AG$7)="INDEX",D17/D16-1,IF(INDEX(calc_types,1,AG$7)="CASH", D16/1200,D16/D17-1))</f>
        <v>4.1102973999040948E-4</v>
      </c>
      <c r="AH17" s="20" cm="1">
        <f t="array" ref="AH17">IF(INDEX(calc_types,1,AH$7)="INDEX",E17/E16-1,IF(INDEX(calc_types,1,AH$7)="CASH", E16/1200,E16/E17-1))</f>
        <v>4.0702883479655227E-3</v>
      </c>
      <c r="AI17" s="20" cm="1">
        <f t="array" ref="AI17">IF(INDEX(calc_types,1,AI$7)="INDEX",F17/F16-1,IF(INDEX(calc_types,1,AI$7)="CASH", F16/1200,F16/F17-1))</f>
        <v>-1.758570570846385E-3</v>
      </c>
      <c r="AJ17" s="20" cm="1">
        <f t="array" ref="AJ17">IF(INDEX(calc_types,1,AJ$7)="INDEX",G17/G16-1,IF(INDEX(calc_types,1,AJ$7)="CASH", G16/1200,G16/G17-1))</f>
        <v>-1.8810612430131268E-3</v>
      </c>
      <c r="AK17" s="20" cm="1">
        <f t="array" ref="AK17">IF(INDEX(calc_types,1,AK$7)="INDEX",H17/H16-1,IF(INDEX(calc_types,1,AK$7)="CASH", H16/1200,H16/H17-1))</f>
        <v>4.8022382606172087E-4</v>
      </c>
      <c r="AL17" s="20" cm="1">
        <f t="array" ref="AL17">IF(INDEX(calc_types,1,AL$7)="INDEX",I17/I16-1,IF(INDEX(calc_types,1,AL$7)="CASH", I16/1200,I16/I17-1))</f>
        <v>1.7584784764981265E-3</v>
      </c>
      <c r="AM17" s="20" cm="1">
        <f t="array" ref="AM17">IF(INDEX(calc_types,1,AM$7)="INDEX",J17/J16-1,IF(INDEX(calc_types,1,AM$7)="CASH", J16/1200,J16/J17-1))</f>
        <v>9.0652083627602575E-3</v>
      </c>
      <c r="AN17" s="20" cm="1">
        <f t="array" ref="AN17">IF(INDEX(calc_types,1,AN$7)="INDEX",K17/K16-1,IF(INDEX(calc_types,1,AN$7)="CASH", K16/1200,K16/K17-1))</f>
        <v>1.0371781211990783E-3</v>
      </c>
      <c r="AO17" s="20" cm="1">
        <f t="array" ref="AO17">IF(INDEX(calc_types,1,AO$7)="INDEX",L17/L16-1,IF(INDEX(calc_types,1,AO$7)="CASH", L16/1200,L16/L17-1))</f>
        <v>5.0982532751091547E-3</v>
      </c>
      <c r="AP17" s="20" cm="1">
        <f t="array" ref="AP17">IF(INDEX(calc_types,1,AP$7)="INDEX",M17/M16-1,IF(INDEX(calc_types,1,AP$7)="CASH", M16/1200,M16/M17-1))</f>
        <v>1.4914982654283593E-2</v>
      </c>
      <c r="AQ17" s="20" cm="1">
        <f t="array" ref="AQ17">IF(INDEX(calc_types,1,AQ$7)="INDEX",N17/N16-1,IF(INDEX(calc_types,1,AQ$7)="CASH", N16/1200,N16/N17-1))</f>
        <v>-2.3221851465056176E-3</v>
      </c>
      <c r="AR17" s="20" cm="1">
        <f t="array" ref="AR17">IF(INDEX(calc_types,1,AR$7)="INDEX",O17/O16-1,IF(INDEX(calc_types,1,AR$7)="CASH", O16/1200,O16/O17-1))</f>
        <v>-4.212541102950329E-4</v>
      </c>
      <c r="AS17" s="20" cm="1">
        <f t="array" ref="AS17">IF(INDEX(calc_types,1,AS$7)="INDEX",P17/P16-1,IF(INDEX(calc_types,1,AS$7)="CASH", P16/1200,P16/P17-1))</f>
        <v>7.7305142724526377E-5</v>
      </c>
      <c r="AT17" s="20" cm="1">
        <f t="array" ref="AT17">IF(INDEX(calc_types,1,AT$7)="INDEX",Q17/Q16-1,IF(INDEX(calc_types,1,AT$7)="CASH", Q16/1200,Q16/Q17-1))</f>
        <v>2.5300246806492233E-4</v>
      </c>
      <c r="AU17" s="20" cm="1">
        <f t="array" ref="AU17">IF(INDEX(calc_types,1,AU$7)="INDEX",R17/R16-1,IF(INDEX(calc_types,1,AU$7)="CASH", R16/1200,R16/R17-1))</f>
        <v>1.8997245005341057E-3</v>
      </c>
      <c r="AV17" s="20" cm="1">
        <f t="array" ref="AV17">IF(INDEX(calc_types,1,AV$7)="INDEX",S17/S16-1,IF(INDEX(calc_types,1,AV$7)="CASH", S16/1200,S16/S17-1))</f>
        <v>-6.0867512382852929E-2</v>
      </c>
      <c r="AW17" s="20" cm="1">
        <f t="array" ref="AW17">IF(INDEX(calc_types,1,AW$7)="INDEX",T17/T16-1,IF(INDEX(calc_types,1,AW$7)="CASH", T16/1200,T16/T17-1))</f>
        <v>-8.1290132369072454E-2</v>
      </c>
      <c r="AX17" s="20" cm="1">
        <f t="array" ref="AX17">IF(INDEX(calc_types,1,AX$7)="INDEX",U17/U16-1,IF(INDEX(calc_types,1,AX$7)="CASH", U16/1200,U16/U17-1))</f>
        <v>-7.2662249162568138E-2</v>
      </c>
      <c r="AY17" s="20" cm="1">
        <f t="array" ref="AY17">IF(INDEX(calc_types,1,AY$7)="INDEX",V17/V16-1,IF(INDEX(calc_types,1,AY$7)="CASH", V16/1200,V16/V17-1))</f>
        <v>-0.10273829442415572</v>
      </c>
      <c r="AZ17" s="20" cm="1">
        <f t="array" ref="AZ17">IF(INDEX(calc_types,1,AZ$7)="INDEX",W17/W16-1,IF(INDEX(calc_types,1,AZ$7)="CASH", W16/1200,W16/W17-1))</f>
        <v>1.9895833333333332E-4</v>
      </c>
      <c r="BA17" s="20" cm="1">
        <f t="array" ref="BA17">IF(INDEX(calc_types,1,BA$7)="INDEX",X17/X16-1,IF(INDEX(calc_types,1,BA$7)="CASH", X16/1200,X16/X17-1))</f>
        <v>8.7583333333333339E-5</v>
      </c>
      <c r="BB17" s="20" cm="1">
        <f t="array" ref="BB17">IF(INDEX(calc_types,1,BB$7)="INDEX",Y17/Y16-1,IF(INDEX(calc_types,1,BB$7)="CASH", Y16/1200,Y16/Y17-1))</f>
        <v>3.8199999999999996E-4</v>
      </c>
      <c r="BC17" s="20" cm="1">
        <f t="array" ref="BC17">IF(INDEX(calc_types,1,BC$7)="INDEX",Z17/Z16-1,IF(INDEX(calc_types,1,BC$7)="CASH", Z16/1200,Z16/Z17-1))</f>
        <v>-5.191666666666667E-5</v>
      </c>
      <c r="BD17" s="20" cm="1">
        <f t="array" ref="BD17">IF(INDEX(calc_types,1,BD$7)="INDEX",AA17/AA16-1,IF(INDEX(calc_types,1,BD$7)="CASH", AA16/1200,AA16/AA17-1))</f>
        <v>0</v>
      </c>
      <c r="BE17" s="20" cm="1">
        <f t="array" ref="BE17">IF(INDEX(calc_types,1,BE$7)="INDEX",AB17/AB16-1,IF(INDEX(calc_types,1,BE$7)="CASH", AB16/1200,AB16/AB17-1))</f>
        <v>-6.5908247805119391E-2</v>
      </c>
      <c r="BF17" s="20" cm="1">
        <f t="array" ref="BF17">IF(INDEX(calc_types,1,BF$7)="INDEX",AC17/AC16-1,IF(INDEX(calc_types,1,BF$7)="CASH", AC16/1200,AC16/AC17-1))</f>
        <v>-5.0993683561854852E-2</v>
      </c>
      <c r="BG17" s="20" cm="1">
        <f t="array" ref="BG17">IF(INDEX(calc_types,1,BG$7)="INDEX",AD17/AD16-1,IF(INDEX(calc_types,1,BG$7)="CASH", AD16/1200,AD16/AD17-1))</f>
        <v>1.9152196118488174E-2</v>
      </c>
      <c r="BH17" s="21">
        <f t="shared" si="10"/>
        <v>-1.1838771056345953E-3</v>
      </c>
      <c r="BI17" s="21">
        <f t="shared" si="11"/>
        <v>-7.6223805970965664E-4</v>
      </c>
      <c r="BJ17" s="21">
        <f t="shared" si="12"/>
        <v>2.8761581183082406E-3</v>
      </c>
      <c r="BK17" s="21">
        <f t="shared" si="13"/>
        <v>-3.8551225018213439E-3</v>
      </c>
      <c r="BL17" s="21">
        <f t="shared" si="14"/>
        <v>-4.5532877051517717E-3</v>
      </c>
      <c r="BM17" s="21">
        <f t="shared" si="15"/>
        <v>2.0864991656435489E-4</v>
      </c>
      <c r="BN17" s="21">
        <f t="shared" si="16"/>
        <v>1.6776767818842612E-3</v>
      </c>
      <c r="BO17" s="21">
        <f t="shared" si="17"/>
        <v>8.8803516313624032E-3</v>
      </c>
      <c r="BP17" s="21">
        <f t="shared" si="18"/>
        <v>-4.1290380296878006E-5</v>
      </c>
      <c r="BQ17" s="21">
        <f t="shared" si="19"/>
        <v>4.2490630897177575E-3</v>
      </c>
      <c r="BR17" s="21">
        <f t="shared" si="20"/>
        <v>1.3953871291024865E-2</v>
      </c>
      <c r="BS17" s="21">
        <f t="shared" si="21"/>
        <v>-4.7050334861362232E-3</v>
      </c>
      <c r="BT17" s="21">
        <f t="shared" si="22"/>
        <v>-3.5621233523975789E-3</v>
      </c>
      <c r="BU17" s="21">
        <f t="shared" si="23"/>
        <v>7.6250240880558633E-5</v>
      </c>
      <c r="BV17" s="21">
        <f t="shared" si="24"/>
        <v>3.1338787568406675E-4</v>
      </c>
      <c r="BW17" s="21">
        <f t="shared" si="25"/>
        <v>2.033739112478017E-3</v>
      </c>
      <c r="BX17" s="21">
        <f t="shared" si="26"/>
        <v>-7.3435890343665614E-2</v>
      </c>
      <c r="BY17" s="21">
        <f t="shared" si="27"/>
        <v>-8.8196199361868843E-2</v>
      </c>
      <c r="BZ17" s="21">
        <f t="shared" si="28"/>
        <v>-7.7277864737124891E-2</v>
      </c>
      <c r="CA17" s="21">
        <f t="shared" si="29"/>
        <v>-0.11546263905327879</v>
      </c>
      <c r="CB17" s="21">
        <f t="shared" si="30"/>
        <v>-1.2405310185185192E-3</v>
      </c>
      <c r="CC17" s="21">
        <f t="shared" si="31"/>
        <v>-2.9776435185185186E-4</v>
      </c>
      <c r="CD17" s="21">
        <f t="shared" si="32"/>
        <v>-8.4746805555555547E-4</v>
      </c>
      <c r="CE17" s="21">
        <f t="shared" si="33"/>
        <v>8.6587037037037014E-5</v>
      </c>
      <c r="CF17" s="21">
        <f t="shared" si="34"/>
        <v>0</v>
      </c>
      <c r="CG17" s="21">
        <f t="shared" si="35"/>
        <v>-6.5212757491042161E-2</v>
      </c>
      <c r="CH17" s="21">
        <f t="shared" si="36"/>
        <v>-5.0361017803088728E-2</v>
      </c>
      <c r="CI17" s="21">
        <f t="shared" si="37"/>
        <v>2.275846763574095E-2</v>
      </c>
    </row>
    <row r="18" spans="1:87" x14ac:dyDescent="0.2">
      <c r="A18" s="18">
        <v>10</v>
      </c>
      <c r="B18" s="19">
        <v>38898</v>
      </c>
      <c r="C18" s="18">
        <v>202.976</v>
      </c>
      <c r="D18" s="18">
        <v>1131.116</v>
      </c>
      <c r="E18" s="18">
        <v>1863.3150000000001</v>
      </c>
      <c r="F18" s="18">
        <v>1526.316</v>
      </c>
      <c r="G18" s="18">
        <v>1832.356</v>
      </c>
      <c r="H18" s="18">
        <v>143.76</v>
      </c>
      <c r="I18" s="18">
        <v>363.89800000000002</v>
      </c>
      <c r="J18" s="18">
        <v>474.67500000000001</v>
      </c>
      <c r="K18" s="18">
        <v>106.163</v>
      </c>
      <c r="L18" s="18">
        <v>643.64700000000005</v>
      </c>
      <c r="M18" s="18">
        <v>780.01199999999994</v>
      </c>
      <c r="N18" s="18">
        <v>236.25200000000001</v>
      </c>
      <c r="O18" s="18">
        <v>246.86699999999999</v>
      </c>
      <c r="P18" s="18">
        <v>103.504</v>
      </c>
      <c r="Q18" s="18">
        <v>193.74199999999999</v>
      </c>
      <c r="R18" s="18">
        <v>254.33199999999999</v>
      </c>
      <c r="S18" s="18">
        <v>2194.2199999999998</v>
      </c>
      <c r="T18" s="18">
        <v>2264.7199999999998</v>
      </c>
      <c r="U18" s="18">
        <v>5571.15</v>
      </c>
      <c r="V18" s="18">
        <v>9006.7800000000007</v>
      </c>
      <c r="W18" s="18">
        <v>0.24575</v>
      </c>
      <c r="X18" s="18">
        <v>-3.9399999999999998E-2</v>
      </c>
      <c r="Y18" s="18">
        <v>0.32729999999999998</v>
      </c>
      <c r="Z18" s="18">
        <v>-0.26519999999999999</v>
      </c>
      <c r="AA18" s="18">
        <v>1</v>
      </c>
      <c r="AB18" s="18">
        <v>0.78990000000000005</v>
      </c>
      <c r="AC18" s="18">
        <v>0.63670000000000004</v>
      </c>
      <c r="AD18" s="18">
        <v>79.790000000000006</v>
      </c>
      <c r="AE18" s="19">
        <f t="shared" si="8"/>
        <v>38898</v>
      </c>
      <c r="AF18" s="20" cm="1">
        <f t="array" ref="AF18">IF(INDEX(calc_types,1,AF$7)="INDEX",C18/C17-1,IF(INDEX(calc_types,1,AF$7)="CASH", C17/1200,C17/C18-1))</f>
        <v>4.9267151127629916E-6</v>
      </c>
      <c r="AG18" s="20" cm="1">
        <f t="array" ref="AG18">IF(INDEX(calc_types,1,AG$7)="INDEX",D18/D17-1,IF(INDEX(calc_types,1,AG$7)="CASH", D17/1200,D17/D18-1))</f>
        <v>-5.7785592479031589E-4</v>
      </c>
      <c r="AH18" s="20" cm="1">
        <f t="array" ref="AH18">IF(INDEX(calc_types,1,AH$7)="INDEX",E18/E17-1,IF(INDEX(calc_types,1,AH$7)="CASH", E17/1200,E17/E18-1))</f>
        <v>-1.3902071322878795E-3</v>
      </c>
      <c r="AI18" s="20" cm="1">
        <f t="array" ref="AI18">IF(INDEX(calc_types,1,AI$7)="INDEX",F18/F17-1,IF(INDEX(calc_types,1,AI$7)="CASH", F17/1200,F17/F18-1))</f>
        <v>3.3070726392490091E-3</v>
      </c>
      <c r="AJ18" s="20" cm="1">
        <f t="array" ref="AJ18">IF(INDEX(calc_types,1,AJ$7)="INDEX",G18/G17-1,IF(INDEX(calc_types,1,AJ$7)="CASH", G17/1200,G17/G18-1))</f>
        <v>6.1974553421890732E-3</v>
      </c>
      <c r="AK18" s="20" cm="1">
        <f t="array" ref="AK18">IF(INDEX(calc_types,1,AK$7)="INDEX",H18/H17-1,IF(INDEX(calc_types,1,AK$7)="CASH", H17/1200,H17/H18-1))</f>
        <v>5.5651399632594689E-5</v>
      </c>
      <c r="AL18" s="20" cm="1">
        <f t="array" ref="AL18">IF(INDEX(calc_types,1,AL$7)="INDEX",I18/I17-1,IF(INDEX(calc_types,1,AL$7)="CASH", I17/1200,I17/I18-1))</f>
        <v>-1.9007600297319405E-3</v>
      </c>
      <c r="AM18" s="20" cm="1">
        <f t="array" ref="AM18">IF(INDEX(calc_types,1,AM$7)="INDEX",J18/J17-1,IF(INDEX(calc_types,1,AM$7)="CASH", J17/1200,J17/J18-1))</f>
        <v>-8.2859596231831256E-3</v>
      </c>
      <c r="AN18" s="20" cm="1">
        <f t="array" ref="AN18">IF(INDEX(calc_types,1,AN$7)="INDEX",K18/K17-1,IF(INDEX(calc_types,1,AN$7)="CASH", K17/1200,K17/K18-1))</f>
        <v>-3.7676490811655583E-5</v>
      </c>
      <c r="AO18" s="20" cm="1">
        <f t="array" ref="AO18">IF(INDEX(calc_types,1,AO$7)="INDEX",L18/L17-1,IF(INDEX(calc_types,1,AO$7)="CASH", L17/1200,L17/L18-1))</f>
        <v>-1.2754686416258654E-3</v>
      </c>
      <c r="AP18" s="20" cm="1">
        <f t="array" ref="AP18">IF(INDEX(calc_types,1,AP$7)="INDEX",M18/M17-1,IF(INDEX(calc_types,1,AP$7)="CASH", M17/1200,M17/M18-1))</f>
        <v>-3.6595787077663422E-3</v>
      </c>
      <c r="AQ18" s="20" cm="1">
        <f t="array" ref="AQ18">IF(INDEX(calc_types,1,AQ$7)="INDEX",N18/N17-1,IF(INDEX(calc_types,1,AQ$7)="CASH", N17/1200,N17/N18-1))</f>
        <v>5.2977145361627898E-3</v>
      </c>
      <c r="AR18" s="20" cm="1">
        <f t="array" ref="AR18">IF(INDEX(calc_types,1,AR$7)="INDEX",O18/O17-1,IF(INDEX(calc_types,1,AR$7)="CASH", O17/1200,O17/O18-1))</f>
        <v>1.0073443669319282E-2</v>
      </c>
      <c r="AS18" s="20" cm="1">
        <f t="array" ref="AS18">IF(INDEX(calc_types,1,AS$7)="INDEX",P18/P17-1,IF(INDEX(calc_types,1,AS$7)="CASH", P17/1200,P17/P18-1))</f>
        <v>9.6623958876884686E-5</v>
      </c>
      <c r="AT18" s="20" cm="1">
        <f t="array" ref="AT18">IF(INDEX(calc_types,1,AT$7)="INDEX",Q18/Q17-1,IF(INDEX(calc_types,1,AT$7)="CASH", Q17/1200,Q17/Q18-1))</f>
        <v>9.807818379847788E-5</v>
      </c>
      <c r="AU18" s="20" cm="1">
        <f t="array" ref="AU18">IF(INDEX(calc_types,1,AU$7)="INDEX",R18/R17-1,IF(INDEX(calc_types,1,AU$7)="CASH", R17/1200,R17/R18-1))</f>
        <v>5.0746844057703022E-4</v>
      </c>
      <c r="AV18" s="20" cm="1">
        <f t="array" ref="AV18">IF(INDEX(calc_types,1,AV$7)="INDEX",S18/S17-1,IF(INDEX(calc_types,1,AV$7)="CASH", S17/1200,S17/S18-1))</f>
        <v>4.0708787273701752E-2</v>
      </c>
      <c r="AW18" s="20" cm="1">
        <f t="array" ref="AW18">IF(INDEX(calc_types,1,AW$7)="INDEX",T18/T17-1,IF(INDEX(calc_types,1,AW$7)="CASH", T17/1200,T17/T18-1))</f>
        <v>6.8798550218505339E-2</v>
      </c>
      <c r="AX18" s="20" cm="1">
        <f t="array" ref="AX18">IF(INDEX(calc_types,1,AX$7)="INDEX",U18/U17-1,IF(INDEX(calc_types,1,AX$7)="CASH", U17/1200,U17/U18-1))</f>
        <v>4.703938836954924E-2</v>
      </c>
      <c r="AY18" s="20" cm="1">
        <f t="array" ref="AY18">IF(INDEX(calc_types,1,AY$7)="INDEX",V18/V17-1,IF(INDEX(calc_types,1,AY$7)="CASH", V17/1200,V17/V18-1))</f>
        <v>5.4321042570700584E-2</v>
      </c>
      <c r="AZ18" s="20" cm="1">
        <f t="array" ref="AZ18">IF(INDEX(calc_types,1,AZ$7)="INDEX",W18/W17-1,IF(INDEX(calc_types,1,AZ$7)="CASH", W17/1200,W17/W18-1))</f>
        <v>1.9895833333333332E-4</v>
      </c>
      <c r="BA18" s="20" cm="1">
        <f t="array" ref="BA18">IF(INDEX(calc_types,1,BA$7)="INDEX",X18/X17-1,IF(INDEX(calc_types,1,BA$7)="CASH", X17/1200,X17/X18-1))</f>
        <v>6.8750000000000004E-5</v>
      </c>
      <c r="BB18" s="20" cm="1">
        <f t="array" ref="BB18">IF(INDEX(calc_types,1,BB$7)="INDEX",Y18/Y17-1,IF(INDEX(calc_types,1,BB$7)="CASH", Y17/1200,Y17/Y18-1))</f>
        <v>3.4233333333333332E-4</v>
      </c>
      <c r="BC18" s="20" cm="1">
        <f t="array" ref="BC18">IF(INDEX(calc_types,1,BC$7)="INDEX",Z18/Z17-1,IF(INDEX(calc_types,1,BC$7)="CASH", Z17/1200,Z17/Z18-1))</f>
        <v>-1.0108333333333334E-4</v>
      </c>
      <c r="BD18" s="20" cm="1">
        <f t="array" ref="BD18">IF(INDEX(calc_types,1,BD$7)="INDEX",AA18/AA17-1,IF(INDEX(calc_types,1,BD$7)="CASH", AA17/1200,AA17/AA18-1))</f>
        <v>0</v>
      </c>
      <c r="BE18" s="20" cm="1">
        <f t="array" ref="BE18">IF(INDEX(calc_types,1,BE$7)="INDEX",AB18/AB17-1,IF(INDEX(calc_types,1,BE$7)="CASH", AB17/1200,AB17/AB18-1))</f>
        <v>2.3800481073553481E-2</v>
      </c>
      <c r="BF18" s="20" cm="1">
        <f t="array" ref="BF18">IF(INDEX(calc_types,1,BF$7)="INDEX",AC18/AC17-1,IF(INDEX(calc_types,1,BF$7)="CASH", AC17/1200,AC17/AC18-1))</f>
        <v>1.9475420135071309E-2</v>
      </c>
      <c r="BG18" s="20" cm="1">
        <f t="array" ref="BG18">IF(INDEX(calc_types,1,BG$7)="INDEX",AD18/AD17-1,IF(INDEX(calc_types,1,BG$7)="CASH", AD17/1200,AD17/AD18-1))</f>
        <v>-1.842336132347433E-2</v>
      </c>
      <c r="BH18" s="21">
        <f t="shared" si="10"/>
        <v>-1.3908440297703939E-3</v>
      </c>
      <c r="BI18" s="21">
        <f t="shared" si="11"/>
        <v>-1.751123724490382E-3</v>
      </c>
      <c r="BJ18" s="21">
        <f t="shared" si="12"/>
        <v>-2.5843373619451617E-3</v>
      </c>
      <c r="BK18" s="21">
        <f t="shared" si="13"/>
        <v>1.2105207082740502E-3</v>
      </c>
      <c r="BL18" s="21">
        <f t="shared" si="14"/>
        <v>3.5252288800504288E-3</v>
      </c>
      <c r="BM18" s="21">
        <f t="shared" si="15"/>
        <v>-2.1592250986477129E-4</v>
      </c>
      <c r="BN18" s="21">
        <f t="shared" si="16"/>
        <v>-1.9815617243458057E-3</v>
      </c>
      <c r="BO18" s="21">
        <f t="shared" si="17"/>
        <v>-8.47081635458098E-3</v>
      </c>
      <c r="BP18" s="21">
        <f t="shared" si="18"/>
        <v>-1.1161449923076119E-3</v>
      </c>
      <c r="BQ18" s="21">
        <f t="shared" si="19"/>
        <v>-2.1246588270172626E-3</v>
      </c>
      <c r="BR18" s="21">
        <f t="shared" si="20"/>
        <v>-4.6206900710250697E-3</v>
      </c>
      <c r="BS18" s="21">
        <f t="shared" si="21"/>
        <v>2.9148661965321841E-3</v>
      </c>
      <c r="BT18" s="21">
        <f t="shared" si="22"/>
        <v>6.9325744272167363E-3</v>
      </c>
      <c r="BU18" s="21">
        <f t="shared" si="23"/>
        <v>9.5569057032916942E-5</v>
      </c>
      <c r="BV18" s="21">
        <f t="shared" si="24"/>
        <v>1.5846359141762233E-4</v>
      </c>
      <c r="BW18" s="21">
        <f t="shared" si="25"/>
        <v>6.4148305252094136E-4</v>
      </c>
      <c r="BX18" s="21">
        <f t="shared" si="26"/>
        <v>2.8140409312889067E-2</v>
      </c>
      <c r="BY18" s="21">
        <f t="shared" si="27"/>
        <v>6.189248322570895E-2</v>
      </c>
      <c r="BZ18" s="21">
        <f t="shared" si="28"/>
        <v>4.2423772794992487E-2</v>
      </c>
      <c r="CA18" s="21">
        <f t="shared" si="29"/>
        <v>4.1596697941577512E-2</v>
      </c>
      <c r="CB18" s="21">
        <f t="shared" si="30"/>
        <v>-1.2405310185185192E-3</v>
      </c>
      <c r="CC18" s="21">
        <f t="shared" si="31"/>
        <v>-3.1659768518518518E-4</v>
      </c>
      <c r="CD18" s="21">
        <f t="shared" si="32"/>
        <v>-8.8713472222222206E-4</v>
      </c>
      <c r="CE18" s="21">
        <f t="shared" si="33"/>
        <v>3.7420370370370336E-5</v>
      </c>
      <c r="CF18" s="21">
        <f t="shared" si="34"/>
        <v>0</v>
      </c>
      <c r="CG18" s="21">
        <f t="shared" si="35"/>
        <v>2.4495971387630714E-2</v>
      </c>
      <c r="CH18" s="21">
        <f t="shared" si="36"/>
        <v>2.0108085893837432E-2</v>
      </c>
      <c r="CI18" s="21">
        <f t="shared" si="37"/>
        <v>-1.4817089806221553E-2</v>
      </c>
    </row>
    <row r="19" spans="1:87" x14ac:dyDescent="0.2">
      <c r="A19" s="18">
        <v>11</v>
      </c>
      <c r="B19" s="19">
        <v>38929</v>
      </c>
      <c r="C19" s="18">
        <v>203.04900000000001</v>
      </c>
      <c r="D19" s="18">
        <v>1133.817</v>
      </c>
      <c r="E19" s="18">
        <v>1875.4010000000001</v>
      </c>
      <c r="F19" s="18">
        <v>1538.0150000000001</v>
      </c>
      <c r="G19" s="18">
        <v>1860.2809999999999</v>
      </c>
      <c r="H19" s="18">
        <v>143.85</v>
      </c>
      <c r="I19" s="18">
        <v>365.24299999999999</v>
      </c>
      <c r="J19" s="18">
        <v>479.94600000000003</v>
      </c>
      <c r="K19" s="18">
        <v>106.295</v>
      </c>
      <c r="L19" s="18">
        <v>646.65899999999999</v>
      </c>
      <c r="M19" s="18">
        <v>787.99300000000005</v>
      </c>
      <c r="N19" s="18">
        <v>239.411</v>
      </c>
      <c r="O19" s="18">
        <v>252.86799999999999</v>
      </c>
      <c r="P19" s="18">
        <v>103.514</v>
      </c>
      <c r="Q19" s="18">
        <v>193.76300000000001</v>
      </c>
      <c r="R19" s="18">
        <v>254.548</v>
      </c>
      <c r="S19" s="18">
        <v>2223.85</v>
      </c>
      <c r="T19" s="18">
        <v>2325.7199999999998</v>
      </c>
      <c r="U19" s="18">
        <v>5635.28</v>
      </c>
      <c r="V19" s="18">
        <v>8695.06</v>
      </c>
      <c r="W19" s="18">
        <v>0.2457</v>
      </c>
      <c r="X19" s="18">
        <v>-0.15409999999999999</v>
      </c>
      <c r="Y19" s="18">
        <v>0.26490000000000002</v>
      </c>
      <c r="Z19" s="18">
        <v>-0.1113</v>
      </c>
      <c r="AA19" s="18">
        <v>1</v>
      </c>
      <c r="AB19" s="18">
        <v>0.81279999999999997</v>
      </c>
      <c r="AC19" s="18">
        <v>0.63780000000000003</v>
      </c>
      <c r="AD19" s="18">
        <v>78.12</v>
      </c>
      <c r="AE19" s="19">
        <f t="shared" si="8"/>
        <v>38929</v>
      </c>
      <c r="AF19" s="20" cm="1">
        <f t="array" ref="AF19">IF(INDEX(calc_types,1,AF$7)="INDEX",C19/C18-1,IF(INDEX(calc_types,1,AF$7)="CASH", C18/1200,C18/C19-1))</f>
        <v>3.596484313417303E-4</v>
      </c>
      <c r="AG19" s="20" cm="1">
        <f t="array" ref="AG19">IF(INDEX(calc_types,1,AG$7)="INDEX",D19/D18-1,IF(INDEX(calc_types,1,AG$7)="CASH", D18/1200,D18/D19-1))</f>
        <v>2.3879071642518568E-3</v>
      </c>
      <c r="AH19" s="20" cm="1">
        <f t="array" ref="AH19">IF(INDEX(calc_types,1,AH$7)="INDEX",E19/E18-1,IF(INDEX(calc_types,1,AH$7)="CASH", E18/1200,E18/E19-1))</f>
        <v>6.4862892210926226E-3</v>
      </c>
      <c r="AI19" s="20" cm="1">
        <f t="array" ref="AI19">IF(INDEX(calc_types,1,AI$7)="INDEX",F19/F18-1,IF(INDEX(calc_types,1,AI$7)="CASH", F18/1200,F18/F19-1))</f>
        <v>7.6648610117433513E-3</v>
      </c>
      <c r="AJ19" s="20" cm="1">
        <f t="array" ref="AJ19">IF(INDEX(calc_types,1,AJ$7)="INDEX",G19/G18-1,IF(INDEX(calc_types,1,AJ$7)="CASH", G18/1200,G18/G19-1))</f>
        <v>1.5239942456596767E-2</v>
      </c>
      <c r="AK19" s="20" cm="1">
        <f t="array" ref="AK19">IF(INDEX(calc_types,1,AK$7)="INDEX",H19/H18-1,IF(INDEX(calc_types,1,AK$7)="CASH", H18/1200,H18/H19-1))</f>
        <v>6.2604340567617989E-4</v>
      </c>
      <c r="AL19" s="20" cm="1">
        <f t="array" ref="AL19">IF(INDEX(calc_types,1,AL$7)="INDEX",I19/I18-1,IF(INDEX(calc_types,1,AL$7)="CASH", I18/1200,I18/I19-1))</f>
        <v>3.6960906627681034E-3</v>
      </c>
      <c r="AM19" s="20" cm="1">
        <f t="array" ref="AM19">IF(INDEX(calc_types,1,AM$7)="INDEX",J19/J18-1,IF(INDEX(calc_types,1,AM$7)="CASH", J18/1200,J18/J19-1))</f>
        <v>1.1104439879917827E-2</v>
      </c>
      <c r="AN19" s="20" cm="1">
        <f t="array" ref="AN19">IF(INDEX(calc_types,1,AN$7)="INDEX",K19/K18-1,IF(INDEX(calc_types,1,AN$7)="CASH", K18/1200,K18/K19-1))</f>
        <v>1.2433710426420497E-3</v>
      </c>
      <c r="AO19" s="20" cm="1">
        <f t="array" ref="AO19">IF(INDEX(calc_types,1,AO$7)="INDEX",L19/L18-1,IF(INDEX(calc_types,1,AO$7)="CASH", L18/1200,L18/L19-1))</f>
        <v>4.6795836848458894E-3</v>
      </c>
      <c r="AP19" s="20" cm="1">
        <f t="array" ref="AP19">IF(INDEX(calc_types,1,AP$7)="INDEX",M19/M18-1,IF(INDEX(calc_types,1,AP$7)="CASH", M18/1200,M18/M19-1))</f>
        <v>1.0231893868299702E-2</v>
      </c>
      <c r="AQ19" s="20" cm="1">
        <f t="array" ref="AQ19">IF(INDEX(calc_types,1,AQ$7)="INDEX",N19/N18-1,IF(INDEX(calc_types,1,AQ$7)="CASH", N18/1200,N18/N19-1))</f>
        <v>1.3371315375107828E-2</v>
      </c>
      <c r="AR19" s="20" cm="1">
        <f t="array" ref="AR19">IF(INDEX(calc_types,1,AR$7)="INDEX",O19/O18-1,IF(INDEX(calc_types,1,AR$7)="CASH", O18/1200,O18/O19-1))</f>
        <v>2.4308635824148217E-2</v>
      </c>
      <c r="AS19" s="20" cm="1">
        <f t="array" ref="AS19">IF(INDEX(calc_types,1,AS$7)="INDEX",P19/P18-1,IF(INDEX(calc_types,1,AS$7)="CASH", P18/1200,P18/P19-1))</f>
        <v>9.6614623589230675E-5</v>
      </c>
      <c r="AT19" s="20" cm="1">
        <f t="array" ref="AT19">IF(INDEX(calc_types,1,AT$7)="INDEX",Q19/Q18-1,IF(INDEX(calc_types,1,AT$7)="CASH", Q18/1200,Q18/Q19-1))</f>
        <v>1.083915722972506E-4</v>
      </c>
      <c r="AU19" s="20" cm="1">
        <f t="array" ref="AU19">IF(INDEX(calc_types,1,AU$7)="INDEX",R19/R18-1,IF(INDEX(calc_types,1,AU$7)="CASH", R18/1200,R18/R19-1))</f>
        <v>8.4928361354452697E-4</v>
      </c>
      <c r="AV19" s="20" cm="1">
        <f t="array" ref="AV19">IF(INDEX(calc_types,1,AV$7)="INDEX",S19/S18-1,IF(INDEX(calc_types,1,AV$7)="CASH", S18/1200,S18/S19-1))</f>
        <v>1.3503659614806152E-2</v>
      </c>
      <c r="AW19" s="20" cm="1">
        <f t="array" ref="AW19">IF(INDEX(calc_types,1,AW$7)="INDEX",T19/T18-1,IF(INDEX(calc_types,1,AW$7)="CASH", T18/1200,T18/T19-1))</f>
        <v>2.6934897029213367E-2</v>
      </c>
      <c r="AX19" s="20" cm="1">
        <f t="array" ref="AX19">IF(INDEX(calc_types,1,AX$7)="INDEX",U19/U18-1,IF(INDEX(calc_types,1,AX$7)="CASH", U18/1200,U18/U19-1))</f>
        <v>1.1511088374931644E-2</v>
      </c>
      <c r="AY19" s="20" cm="1">
        <f t="array" ref="AY19">IF(INDEX(calc_types,1,AY$7)="INDEX",V19/V18-1,IF(INDEX(calc_types,1,AY$7)="CASH", V18/1200,V18/V19-1))</f>
        <v>-3.460948307830336E-2</v>
      </c>
      <c r="AZ19" s="20" cm="1">
        <f t="array" ref="AZ19">IF(INDEX(calc_types,1,AZ$7)="INDEX",W19/W18-1,IF(INDEX(calc_types,1,AZ$7)="CASH", W18/1200,W18/W19-1))</f>
        <v>2.0479166666666665E-4</v>
      </c>
      <c r="BA19" s="20" cm="1">
        <f t="array" ref="BA19">IF(INDEX(calc_types,1,BA$7)="INDEX",X19/X18-1,IF(INDEX(calc_types,1,BA$7)="CASH", X18/1200,X18/X19-1))</f>
        <v>-3.283333333333333E-5</v>
      </c>
      <c r="BB19" s="20" cm="1">
        <f t="array" ref="BB19">IF(INDEX(calc_types,1,BB$7)="INDEX",Y19/Y18-1,IF(INDEX(calc_types,1,BB$7)="CASH", Y18/1200,Y18/Y19-1))</f>
        <v>2.7274999999999999E-4</v>
      </c>
      <c r="BC19" s="20" cm="1">
        <f t="array" ref="BC19">IF(INDEX(calc_types,1,BC$7)="INDEX",Z19/Z18-1,IF(INDEX(calc_types,1,BC$7)="CASH", Z18/1200,Z18/Z19-1))</f>
        <v>-2.2100000000000001E-4</v>
      </c>
      <c r="BD19" s="20" cm="1">
        <f t="array" ref="BD19">IF(INDEX(calc_types,1,BD$7)="INDEX",AA19/AA18-1,IF(INDEX(calc_types,1,BD$7)="CASH", AA18/1200,AA18/AA19-1))</f>
        <v>0</v>
      </c>
      <c r="BE19" s="20" cm="1">
        <f t="array" ref="BE19">IF(INDEX(calc_types,1,BE$7)="INDEX",AB19/AB18-1,IF(INDEX(calc_types,1,BE$7)="CASH", AB18/1200,AB18/AB19-1))</f>
        <v>-2.8174212598425119E-2</v>
      </c>
      <c r="BF19" s="20" cm="1">
        <f t="array" ref="BF19">IF(INDEX(calc_types,1,BF$7)="INDEX",AC19/AC18-1,IF(INDEX(calc_types,1,BF$7)="CASH", AC18/1200,AC18/AC19-1))</f>
        <v>-1.7246785826278144E-3</v>
      </c>
      <c r="BG19" s="20" cm="1">
        <f t="array" ref="BG19">IF(INDEX(calc_types,1,BG$7)="INDEX",AD19/AD18-1,IF(INDEX(calc_types,1,BG$7)="CASH", AD18/1200,AD18/AD19-1))</f>
        <v>2.137736815156166E-2</v>
      </c>
      <c r="BH19" s="21">
        <f t="shared" si="10"/>
        <v>-1.0361223135414265E-3</v>
      </c>
      <c r="BI19" s="21">
        <f t="shared" si="11"/>
        <v>1.2146393645517907E-3</v>
      </c>
      <c r="BJ19" s="21">
        <f t="shared" si="12"/>
        <v>5.29215899143534E-3</v>
      </c>
      <c r="BK19" s="21">
        <f t="shared" si="13"/>
        <v>5.5683090807683924E-3</v>
      </c>
      <c r="BL19" s="21">
        <f t="shared" si="14"/>
        <v>1.2567715994458122E-2</v>
      </c>
      <c r="BM19" s="21">
        <f t="shared" si="15"/>
        <v>3.5446949617881391E-4</v>
      </c>
      <c r="BN19" s="21">
        <f t="shared" si="16"/>
        <v>3.6152889681542381E-3</v>
      </c>
      <c r="BO19" s="21">
        <f t="shared" si="17"/>
        <v>1.0919583148519972E-2</v>
      </c>
      <c r="BP19" s="21">
        <f t="shared" si="18"/>
        <v>1.649025411460934E-4</v>
      </c>
      <c r="BQ19" s="21">
        <f t="shared" si="19"/>
        <v>3.8303934994544922E-3</v>
      </c>
      <c r="BR19" s="21">
        <f t="shared" si="20"/>
        <v>9.2707825050409743E-3</v>
      </c>
      <c r="BS19" s="21">
        <f t="shared" si="21"/>
        <v>1.0988467035477224E-2</v>
      </c>
      <c r="BT19" s="21">
        <f t="shared" si="22"/>
        <v>2.116776658204567E-2</v>
      </c>
      <c r="BU19" s="21">
        <f t="shared" si="23"/>
        <v>9.5559721745262931E-5</v>
      </c>
      <c r="BV19" s="21">
        <f t="shared" si="24"/>
        <v>1.6877697991639506E-4</v>
      </c>
      <c r="BW19" s="21">
        <f t="shared" si="25"/>
        <v>9.8329822548843811E-4</v>
      </c>
      <c r="BX19" s="21">
        <f t="shared" si="26"/>
        <v>9.3528165399346837E-4</v>
      </c>
      <c r="BY19" s="21">
        <f t="shared" si="27"/>
        <v>2.0028830036416978E-2</v>
      </c>
      <c r="BZ19" s="21">
        <f t="shared" si="28"/>
        <v>6.8954728003748919E-3</v>
      </c>
      <c r="CA19" s="21">
        <f t="shared" si="29"/>
        <v>-4.7333827707426432E-2</v>
      </c>
      <c r="CB19" s="21">
        <f t="shared" si="30"/>
        <v>-1.2346976851851858E-3</v>
      </c>
      <c r="CC19" s="21">
        <f t="shared" si="31"/>
        <v>-4.1818101851851853E-4</v>
      </c>
      <c r="CD19" s="21">
        <f t="shared" si="32"/>
        <v>-9.5671805555555545E-4</v>
      </c>
      <c r="CE19" s="21">
        <f t="shared" si="33"/>
        <v>-8.2496296296296327E-5</v>
      </c>
      <c r="CF19" s="21">
        <f t="shared" si="34"/>
        <v>0</v>
      </c>
      <c r="CG19" s="21">
        <f t="shared" si="35"/>
        <v>-2.7478722284347886E-2</v>
      </c>
      <c r="CH19" s="21">
        <f t="shared" si="36"/>
        <v>-1.0920128238616901E-3</v>
      </c>
      <c r="CI19" s="21">
        <f t="shared" si="37"/>
        <v>2.4983639668814436E-2</v>
      </c>
    </row>
    <row r="20" spans="1:87" x14ac:dyDescent="0.2">
      <c r="A20" s="18">
        <v>12</v>
      </c>
      <c r="B20" s="19">
        <v>38960</v>
      </c>
      <c r="C20" s="18">
        <v>203.06700000000001</v>
      </c>
      <c r="D20" s="18">
        <v>1133.9159999999999</v>
      </c>
      <c r="E20" s="18">
        <v>1877.3969999999999</v>
      </c>
      <c r="F20" s="18">
        <v>1544.057</v>
      </c>
      <c r="G20" s="18">
        <v>1874.6389999999999</v>
      </c>
      <c r="H20" s="18">
        <v>143.797</v>
      </c>
      <c r="I20" s="18">
        <v>364.98500000000001</v>
      </c>
      <c r="J20" s="18">
        <v>479.45600000000002</v>
      </c>
      <c r="K20" s="18">
        <v>106.262</v>
      </c>
      <c r="L20" s="18">
        <v>646.22400000000005</v>
      </c>
      <c r="M20" s="18">
        <v>787.91099999999994</v>
      </c>
      <c r="N20" s="18">
        <v>240.99799999999999</v>
      </c>
      <c r="O20" s="18">
        <v>255.85499999999999</v>
      </c>
      <c r="P20" s="18">
        <v>103.51900000000001</v>
      </c>
      <c r="Q20" s="18">
        <v>193.78899999999999</v>
      </c>
      <c r="R20" s="18">
        <v>254.458</v>
      </c>
      <c r="S20" s="18">
        <v>2272.09</v>
      </c>
      <c r="T20" s="18">
        <v>2440.71</v>
      </c>
      <c r="U20" s="18">
        <v>5711.48</v>
      </c>
      <c r="V20" s="18">
        <v>8839.91</v>
      </c>
      <c r="W20" s="18">
        <v>0.23050000000000001</v>
      </c>
      <c r="X20" s="18">
        <v>-0.12720000000000001</v>
      </c>
      <c r="Y20" s="18">
        <v>0.36420000000000002</v>
      </c>
      <c r="Z20" s="18">
        <v>-3.9E-2</v>
      </c>
      <c r="AA20" s="18">
        <v>1</v>
      </c>
      <c r="AB20" s="18">
        <v>0.79520000000000002</v>
      </c>
      <c r="AC20" s="18">
        <v>0.63029999999999997</v>
      </c>
      <c r="AD20" s="18">
        <v>78.39</v>
      </c>
      <c r="AE20" s="19">
        <f t="shared" si="8"/>
        <v>38960</v>
      </c>
      <c r="AF20" s="20" cm="1">
        <f t="array" ref="AF20">IF(INDEX(calc_types,1,AF$7)="INDEX",C20/C19-1,IF(INDEX(calc_types,1,AF$7)="CASH", C19/1200,C19/C20-1))</f>
        <v>8.8648552812431447E-5</v>
      </c>
      <c r="AG20" s="20" cm="1">
        <f t="array" ref="AG20">IF(INDEX(calc_types,1,AG$7)="INDEX",D20/D19-1,IF(INDEX(calc_types,1,AG$7)="CASH", D19/1200,D19/D20-1))</f>
        <v>8.7315677926858015E-5</v>
      </c>
      <c r="AH20" s="20" cm="1">
        <f t="array" ref="AH20">IF(INDEX(calc_types,1,AH$7)="INDEX",E20/E19-1,IF(INDEX(calc_types,1,AH$7)="CASH", E19/1200,E19/E20-1))</f>
        <v>1.0643057138179923E-3</v>
      </c>
      <c r="AI20" s="20" cm="1">
        <f t="array" ref="AI20">IF(INDEX(calc_types,1,AI$7)="INDEX",F20/F19-1,IF(INDEX(calc_types,1,AI$7)="CASH", F19/1200,F19/F20-1))</f>
        <v>3.9284402297765642E-3</v>
      </c>
      <c r="AJ20" s="20" cm="1">
        <f t="array" ref="AJ20">IF(INDEX(calc_types,1,AJ$7)="INDEX",G20/G19-1,IF(INDEX(calc_types,1,AJ$7)="CASH", G19/1200,G19/G20-1))</f>
        <v>7.7181888112602959E-3</v>
      </c>
      <c r="AK20" s="20" cm="1">
        <f t="array" ref="AK20">IF(INDEX(calc_types,1,AK$7)="INDEX",H20/H19-1,IF(INDEX(calc_types,1,AK$7)="CASH", H19/1200,H19/H20-1))</f>
        <v>-3.6843934654151589E-4</v>
      </c>
      <c r="AL20" s="20" cm="1">
        <f t="array" ref="AL20">IF(INDEX(calc_types,1,AL$7)="INDEX",I20/I19-1,IF(INDEX(calc_types,1,AL$7)="CASH", I19/1200,I19/I20-1))</f>
        <v>-7.0637904080295133E-4</v>
      </c>
      <c r="AM20" s="20" cm="1">
        <f t="array" ref="AM20">IF(INDEX(calc_types,1,AM$7)="INDEX",J20/J19-1,IF(INDEX(calc_types,1,AM$7)="CASH", J19/1200,J19/J20-1))</f>
        <v>-1.0209481900047557E-3</v>
      </c>
      <c r="AN20" s="20" cm="1">
        <f t="array" ref="AN20">IF(INDEX(calc_types,1,AN$7)="INDEX",K20/K19-1,IF(INDEX(calc_types,1,AN$7)="CASH", K19/1200,K19/K20-1))</f>
        <v>-3.104567477303366E-4</v>
      </c>
      <c r="AO20" s="20" cm="1">
        <f t="array" ref="AO20">IF(INDEX(calc_types,1,AO$7)="INDEX",L20/L19-1,IF(INDEX(calc_types,1,AO$7)="CASH", L19/1200,L19/L20-1))</f>
        <v>-6.7268838754264149E-4</v>
      </c>
      <c r="AP20" s="20" cm="1">
        <f t="array" ref="AP20">IF(INDEX(calc_types,1,AP$7)="INDEX",M20/M19-1,IF(INDEX(calc_types,1,AP$7)="CASH", M19/1200,M19/M20-1))</f>
        <v>-1.0406183811295655E-4</v>
      </c>
      <c r="AQ20" s="20" cm="1">
        <f t="array" ref="AQ20">IF(INDEX(calc_types,1,AQ$7)="INDEX",N20/N19-1,IF(INDEX(calc_types,1,AQ$7)="CASH", N19/1200,N19/N20-1))</f>
        <v>6.6287681017163091E-3</v>
      </c>
      <c r="AR20" s="20" cm="1">
        <f t="array" ref="AR20">IF(INDEX(calc_types,1,AR$7)="INDEX",O20/O19-1,IF(INDEX(calc_types,1,AR$7)="CASH", O19/1200,O19/O20-1))</f>
        <v>1.1812487147444539E-2</v>
      </c>
      <c r="AS20" s="20" cm="1">
        <f t="array" ref="AS20">IF(INDEX(calc_types,1,AS$7)="INDEX",P20/P19-1,IF(INDEX(calc_types,1,AS$7)="CASH", P19/1200,P19/P20-1))</f>
        <v>4.8302645052844539E-5</v>
      </c>
      <c r="AT20" s="20" cm="1">
        <f t="array" ref="AT20">IF(INDEX(calc_types,1,AT$7)="INDEX",Q20/Q19-1,IF(INDEX(calc_types,1,AT$7)="CASH", Q19/1200,Q19/Q20-1))</f>
        <v>1.3418454503688615E-4</v>
      </c>
      <c r="AU20" s="20" cm="1">
        <f t="array" ref="AU20">IF(INDEX(calc_types,1,AU$7)="INDEX",R20/R19-1,IF(INDEX(calc_types,1,AU$7)="CASH", R19/1200,R19/R20-1))</f>
        <v>-3.5356789289253676E-4</v>
      </c>
      <c r="AV20" s="20" cm="1">
        <f t="array" ref="AV20">IF(INDEX(calc_types,1,AV$7)="INDEX",S20/S19-1,IF(INDEX(calc_types,1,AV$7)="CASH", S19/1200,S19/S20-1))</f>
        <v>2.1692110529037523E-2</v>
      </c>
      <c r="AW20" s="20" cm="1">
        <f t="array" ref="AW20">IF(INDEX(calc_types,1,AW$7)="INDEX",T20/T19-1,IF(INDEX(calc_types,1,AW$7)="CASH", T19/1200,T19/T20-1))</f>
        <v>4.9442753211908608E-2</v>
      </c>
      <c r="AX20" s="20" cm="1">
        <f t="array" ref="AX20">IF(INDEX(calc_types,1,AX$7)="INDEX",U20/U19-1,IF(INDEX(calc_types,1,AX$7)="CASH", U19/1200,U19/U20-1))</f>
        <v>1.3521954543518566E-2</v>
      </c>
      <c r="AY20" s="20" cm="1">
        <f t="array" ref="AY20">IF(INDEX(calc_types,1,AY$7)="INDEX",V20/V19-1,IF(INDEX(calc_types,1,AY$7)="CASH", V19/1200,V19/V20-1))</f>
        <v>1.6658884470032387E-2</v>
      </c>
      <c r="AZ20" s="20" cm="1">
        <f t="array" ref="AZ20">IF(INDEX(calc_types,1,AZ$7)="INDEX",W20/W19-1,IF(INDEX(calc_types,1,AZ$7)="CASH", W19/1200,W19/W20-1))</f>
        <v>2.0474999999999999E-4</v>
      </c>
      <c r="BA20" s="20" cm="1">
        <f t="array" ref="BA20">IF(INDEX(calc_types,1,BA$7)="INDEX",X20/X19-1,IF(INDEX(calc_types,1,BA$7)="CASH", X19/1200,X19/X20-1))</f>
        <v>-1.2841666666666665E-4</v>
      </c>
      <c r="BB20" s="20" cm="1">
        <f t="array" ref="BB20">IF(INDEX(calc_types,1,BB$7)="INDEX",Y20/Y19-1,IF(INDEX(calc_types,1,BB$7)="CASH", Y19/1200,Y19/Y20-1))</f>
        <v>2.2075000000000003E-4</v>
      </c>
      <c r="BC20" s="20" cm="1">
        <f t="array" ref="BC20">IF(INDEX(calc_types,1,BC$7)="INDEX",Z20/Z19-1,IF(INDEX(calc_types,1,BC$7)="CASH", Z19/1200,Z19/Z20-1))</f>
        <v>-9.2749999999999991E-5</v>
      </c>
      <c r="BD20" s="20" cm="1">
        <f t="array" ref="BD20">IF(INDEX(calc_types,1,BD$7)="INDEX",AA20/AA19-1,IF(INDEX(calc_types,1,BD$7)="CASH", AA19/1200,AA19/AA20-1))</f>
        <v>0</v>
      </c>
      <c r="BE20" s="20" cm="1">
        <f t="array" ref="BE20">IF(INDEX(calc_types,1,BE$7)="INDEX",AB20/AB19-1,IF(INDEX(calc_types,1,BE$7)="CASH", AB19/1200,AB19/AB20-1))</f>
        <v>2.2132796780684139E-2</v>
      </c>
      <c r="BF20" s="20" cm="1">
        <f t="array" ref="BF20">IF(INDEX(calc_types,1,BF$7)="INDEX",AC20/AC19-1,IF(INDEX(calc_types,1,BF$7)="CASH", AC19/1200,AC19/AC20-1))</f>
        <v>1.1899095668729265E-2</v>
      </c>
      <c r="BG20" s="20" cm="1">
        <f t="array" ref="BG20">IF(INDEX(calc_types,1,BG$7)="INDEX",AD20/AD19-1,IF(INDEX(calc_types,1,BG$7)="CASH", AD19/1200,AD19/AD20-1))</f>
        <v>-3.4443168771526311E-3</v>
      </c>
      <c r="BH20" s="21">
        <f t="shared" si="10"/>
        <v>-1.3071221920707254E-3</v>
      </c>
      <c r="BI20" s="21">
        <f t="shared" si="11"/>
        <v>-1.0859521217732081E-3</v>
      </c>
      <c r="BJ20" s="21">
        <f t="shared" si="12"/>
        <v>-1.2982451583928986E-4</v>
      </c>
      <c r="BK20" s="21">
        <f t="shared" si="13"/>
        <v>1.8318882988016053E-3</v>
      </c>
      <c r="BL20" s="21">
        <f t="shared" si="14"/>
        <v>5.045962349121651E-3</v>
      </c>
      <c r="BM20" s="21">
        <f t="shared" si="15"/>
        <v>-6.4001325603888187E-4</v>
      </c>
      <c r="BN20" s="21">
        <f t="shared" si="16"/>
        <v>-7.8718073541681659E-4</v>
      </c>
      <c r="BO20" s="21">
        <f t="shared" si="17"/>
        <v>-1.2058049214026096E-3</v>
      </c>
      <c r="BP20" s="21">
        <f t="shared" si="18"/>
        <v>-1.3889252492262929E-3</v>
      </c>
      <c r="BQ20" s="21">
        <f t="shared" si="19"/>
        <v>-1.5218785729340385E-3</v>
      </c>
      <c r="BR20" s="21">
        <f t="shared" si="20"/>
        <v>-1.0651732013716843E-3</v>
      </c>
      <c r="BS20" s="21">
        <f t="shared" si="21"/>
        <v>4.2459197620857035E-3</v>
      </c>
      <c r="BT20" s="21">
        <f t="shared" si="22"/>
        <v>8.6716179053419936E-3</v>
      </c>
      <c r="BU20" s="21">
        <f t="shared" si="23"/>
        <v>4.7247743208876803E-5</v>
      </c>
      <c r="BV20" s="21">
        <f t="shared" si="24"/>
        <v>1.945699526560306E-4</v>
      </c>
      <c r="BW20" s="21">
        <f t="shared" si="25"/>
        <v>-2.1955328094862557E-4</v>
      </c>
      <c r="BX20" s="21">
        <f t="shared" si="26"/>
        <v>9.1237325682248394E-3</v>
      </c>
      <c r="BY20" s="21">
        <f t="shared" si="27"/>
        <v>4.2536686219112219E-2</v>
      </c>
      <c r="BZ20" s="21">
        <f t="shared" si="28"/>
        <v>8.9063389689618133E-3</v>
      </c>
      <c r="CA20" s="21">
        <f t="shared" si="29"/>
        <v>3.9345398409093135E-3</v>
      </c>
      <c r="CB20" s="21">
        <f t="shared" si="30"/>
        <v>-1.2347393518518524E-3</v>
      </c>
      <c r="CC20" s="21">
        <f t="shared" si="31"/>
        <v>-5.137643518518518E-4</v>
      </c>
      <c r="CD20" s="21">
        <f t="shared" si="32"/>
        <v>-1.0087180555555554E-3</v>
      </c>
      <c r="CE20" s="21">
        <f t="shared" si="33"/>
        <v>4.5753703703703687E-5</v>
      </c>
      <c r="CF20" s="21">
        <f t="shared" si="34"/>
        <v>0</v>
      </c>
      <c r="CG20" s="21">
        <f t="shared" si="35"/>
        <v>2.2828287094761372E-2</v>
      </c>
      <c r="CH20" s="21">
        <f t="shared" si="36"/>
        <v>1.2531761427495389E-2</v>
      </c>
      <c r="CI20" s="21">
        <f t="shared" si="37"/>
        <v>1.6195464010014451E-4</v>
      </c>
    </row>
    <row r="21" spans="1:87" x14ac:dyDescent="0.2">
      <c r="A21" s="18">
        <v>13</v>
      </c>
      <c r="B21" s="19">
        <v>38990</v>
      </c>
      <c r="C21" s="18">
        <v>203.11500000000001</v>
      </c>
      <c r="D21" s="18">
        <v>1134.0129999999999</v>
      </c>
      <c r="E21" s="18">
        <v>1877.431</v>
      </c>
      <c r="F21" s="18">
        <v>1551.172</v>
      </c>
      <c r="G21" s="18">
        <v>1890.171</v>
      </c>
      <c r="H21" s="18">
        <v>143.81700000000001</v>
      </c>
      <c r="I21" s="18">
        <v>364.654</v>
      </c>
      <c r="J21" s="18">
        <v>478.53500000000003</v>
      </c>
      <c r="K21" s="18">
        <v>106.267</v>
      </c>
      <c r="L21" s="18">
        <v>645.423</v>
      </c>
      <c r="M21" s="18">
        <v>786.05600000000004</v>
      </c>
      <c r="N21" s="18">
        <v>243.02600000000001</v>
      </c>
      <c r="O21" s="18">
        <v>259.10500000000002</v>
      </c>
      <c r="P21" s="18">
        <v>103.53</v>
      </c>
      <c r="Q21" s="18">
        <v>193.80799999999999</v>
      </c>
      <c r="R21" s="18">
        <v>254.60900000000001</v>
      </c>
      <c r="S21" s="18">
        <v>2329.71</v>
      </c>
      <c r="T21" s="18">
        <v>2454.2600000000002</v>
      </c>
      <c r="U21" s="18">
        <v>5742.07</v>
      </c>
      <c r="V21" s="18">
        <v>8870.16</v>
      </c>
      <c r="W21" s="18">
        <v>0.21425</v>
      </c>
      <c r="X21" s="18">
        <v>-0.1384</v>
      </c>
      <c r="Y21" s="18">
        <v>0.32800000000000001</v>
      </c>
      <c r="Z21" s="18">
        <v>-8.0799999999999997E-2</v>
      </c>
      <c r="AA21" s="18">
        <v>1</v>
      </c>
      <c r="AB21" s="18">
        <v>0.77769999999999995</v>
      </c>
      <c r="AC21" s="18">
        <v>0.61850000000000005</v>
      </c>
      <c r="AD21" s="18">
        <v>77.959999999999994</v>
      </c>
      <c r="AE21" s="19">
        <f t="shared" si="8"/>
        <v>38990</v>
      </c>
      <c r="AF21" s="20" cm="1">
        <f t="array" ref="AF21">IF(INDEX(calc_types,1,AF$7)="INDEX",C21/C20-1,IF(INDEX(calc_types,1,AF$7)="CASH", C20/1200,C20/C21-1))</f>
        <v>2.3637518651486999E-4</v>
      </c>
      <c r="AG21" s="20" cm="1">
        <f t="array" ref="AG21">IF(INDEX(calc_types,1,AG$7)="INDEX",D21/D20-1,IF(INDEX(calc_types,1,AG$7)="CASH", D20/1200,D20/D21-1))</f>
        <v>8.554425548279454E-5</v>
      </c>
      <c r="AH21" s="20" cm="1">
        <f t="array" ref="AH21">IF(INDEX(calc_types,1,AH$7)="INDEX",E21/E20-1,IF(INDEX(calc_types,1,AH$7)="CASH", E20/1200,E20/E21-1))</f>
        <v>1.8110181277730675E-5</v>
      </c>
      <c r="AI21" s="20" cm="1">
        <f t="array" ref="AI21">IF(INDEX(calc_types,1,AI$7)="INDEX",F21/F20-1,IF(INDEX(calc_types,1,AI$7)="CASH", F20/1200,F20/F21-1))</f>
        <v>4.6079905081224393E-3</v>
      </c>
      <c r="AJ21" s="20" cm="1">
        <f t="array" ref="AJ21">IF(INDEX(calc_types,1,AJ$7)="INDEX",G21/G20-1,IF(INDEX(calc_types,1,AJ$7)="CASH", G20/1200,G20/G21-1))</f>
        <v>8.2853285352539885E-3</v>
      </c>
      <c r="AK21" s="20" cm="1">
        <f t="array" ref="AK21">IF(INDEX(calc_types,1,AK$7)="INDEX",H21/H20-1,IF(INDEX(calc_types,1,AK$7)="CASH", H20/1200,H20/H21-1))</f>
        <v>1.3908496004799709E-4</v>
      </c>
      <c r="AL21" s="20" cm="1">
        <f t="array" ref="AL21">IF(INDEX(calc_types,1,AL$7)="INDEX",I21/I20-1,IF(INDEX(calc_types,1,AL$7)="CASH", I20/1200,I20/I21-1))</f>
        <v>-9.0688658438020653E-4</v>
      </c>
      <c r="AM21" s="20" cm="1">
        <f t="array" ref="AM21">IF(INDEX(calc_types,1,AM$7)="INDEX",J21/J20-1,IF(INDEX(calc_types,1,AM$7)="CASH", J20/1200,J20/J21-1))</f>
        <v>-1.9209270506573839E-3</v>
      </c>
      <c r="AN21" s="20" cm="1">
        <f t="array" ref="AN21">IF(INDEX(calc_types,1,AN$7)="INDEX",K21/K20-1,IF(INDEX(calc_types,1,AN$7)="CASH", K20/1200,K20/K21-1))</f>
        <v>4.7053509250716274E-5</v>
      </c>
      <c r="AO21" s="20" cm="1">
        <f t="array" ref="AO21">IF(INDEX(calc_types,1,AO$7)="INDEX",L21/L20-1,IF(INDEX(calc_types,1,AO$7)="CASH", L20/1200,L20/L21-1))</f>
        <v>-1.2395082819580683E-3</v>
      </c>
      <c r="AP21" s="20" cm="1">
        <f t="array" ref="AP21">IF(INDEX(calc_types,1,AP$7)="INDEX",M21/M20-1,IF(INDEX(calc_types,1,AP$7)="CASH", M20/1200,M20/M21-1))</f>
        <v>-2.3543268211764223E-3</v>
      </c>
      <c r="AQ21" s="20" cm="1">
        <f t="array" ref="AQ21">IF(INDEX(calc_types,1,AQ$7)="INDEX",N21/N20-1,IF(INDEX(calc_types,1,AQ$7)="CASH", N20/1200,N20/N21-1))</f>
        <v>8.415007593424173E-3</v>
      </c>
      <c r="AR21" s="20" cm="1">
        <f t="array" ref="AR21">IF(INDEX(calc_types,1,AR$7)="INDEX",O21/O20-1,IF(INDEX(calc_types,1,AR$7)="CASH", O20/1200,O20/O21-1))</f>
        <v>1.2702507279513942E-2</v>
      </c>
      <c r="AS21" s="20" cm="1">
        <f t="array" ref="AS21">IF(INDEX(calc_types,1,AS$7)="INDEX",P21/P20-1,IF(INDEX(calc_types,1,AS$7)="CASH", P20/1200,P20/P21-1))</f>
        <v>1.0626068644392639E-4</v>
      </c>
      <c r="AT21" s="20" cm="1">
        <f t="array" ref="AT21">IF(INDEX(calc_types,1,AT$7)="INDEX",Q21/Q20-1,IF(INDEX(calc_types,1,AT$7)="CASH", Q20/1200,Q20/Q21-1))</f>
        <v>9.8044780663553155E-5</v>
      </c>
      <c r="AU21" s="20" cm="1">
        <f t="array" ref="AU21">IF(INDEX(calc_types,1,AU$7)="INDEX",R21/R20-1,IF(INDEX(calc_types,1,AU$7)="CASH", R20/1200,R20/R21-1))</f>
        <v>5.934181672417882E-4</v>
      </c>
      <c r="AV21" s="20" cm="1">
        <f t="array" ref="AV21">IF(INDEX(calc_types,1,AV$7)="INDEX",S21/S20-1,IF(INDEX(calc_types,1,AV$7)="CASH", S20/1200,S20/S21-1))</f>
        <v>2.5359910919021678E-2</v>
      </c>
      <c r="AW21" s="20" cm="1">
        <f t="array" ref="AW21">IF(INDEX(calc_types,1,AW$7)="INDEX",T21/T20-1,IF(INDEX(calc_types,1,AW$7)="CASH", T20/1200,T20/T21-1))</f>
        <v>5.5516632455310244E-3</v>
      </c>
      <c r="AX21" s="20" cm="1">
        <f t="array" ref="AX21">IF(INDEX(calc_types,1,AX$7)="INDEX",U21/U20-1,IF(INDEX(calc_types,1,AX$7)="CASH", U20/1200,U20/U21-1))</f>
        <v>5.3558797369508415E-3</v>
      </c>
      <c r="AY21" s="20" cm="1">
        <f t="array" ref="AY21">IF(INDEX(calc_types,1,AY$7)="INDEX",V21/V20-1,IF(INDEX(calc_types,1,AY$7)="CASH", V20/1200,V20/V21-1))</f>
        <v>3.4219805405257819E-3</v>
      </c>
      <c r="AZ21" s="20" cm="1">
        <f t="array" ref="AZ21">IF(INDEX(calc_types,1,AZ$7)="INDEX",W21/W20-1,IF(INDEX(calc_types,1,AZ$7)="CASH", W20/1200,W20/W21-1))</f>
        <v>1.9208333333333333E-4</v>
      </c>
      <c r="BA21" s="20" cm="1">
        <f t="array" ref="BA21">IF(INDEX(calc_types,1,BA$7)="INDEX",X21/X20-1,IF(INDEX(calc_types,1,BA$7)="CASH", X20/1200,X20/X21-1))</f>
        <v>-1.06E-4</v>
      </c>
      <c r="BB21" s="20" cm="1">
        <f t="array" ref="BB21">IF(INDEX(calc_types,1,BB$7)="INDEX",Y21/Y20-1,IF(INDEX(calc_types,1,BB$7)="CASH", Y20/1200,Y20/Y21-1))</f>
        <v>3.035E-4</v>
      </c>
      <c r="BC21" s="20" cm="1">
        <f t="array" ref="BC21">IF(INDEX(calc_types,1,BC$7)="INDEX",Z21/Z20-1,IF(INDEX(calc_types,1,BC$7)="CASH", Z20/1200,Z20/Z21-1))</f>
        <v>-3.2499999999999997E-5</v>
      </c>
      <c r="BD21" s="20" cm="1">
        <f t="array" ref="BD21">IF(INDEX(calc_types,1,BD$7)="INDEX",AA21/AA20-1,IF(INDEX(calc_types,1,BD$7)="CASH", AA20/1200,AA20/AA21-1))</f>
        <v>0</v>
      </c>
      <c r="BE21" s="20" cm="1">
        <f t="array" ref="BE21">IF(INDEX(calc_types,1,BE$7)="INDEX",AB21/AB20-1,IF(INDEX(calc_types,1,BE$7)="CASH", AB20/1200,AB20/AB21-1))</f>
        <v>2.2502250225022502E-2</v>
      </c>
      <c r="BF21" s="20" cm="1">
        <f t="array" ref="BF21">IF(INDEX(calc_types,1,BF$7)="INDEX",AC21/AC20-1,IF(INDEX(calc_types,1,BF$7)="CASH", AC20/1200,AC20/AC21-1))</f>
        <v>1.9078415521422754E-2</v>
      </c>
      <c r="BG21" s="20" cm="1">
        <f t="array" ref="BG21">IF(INDEX(calc_types,1,BG$7)="INDEX",AD21/AD20-1,IF(INDEX(calc_types,1,BG$7)="CASH", AD20/1200,AD20/AD21-1))</f>
        <v>5.5156490507952682E-3</v>
      </c>
      <c r="BH21" s="21">
        <f t="shared" si="10"/>
        <v>-1.1593955583682869E-3</v>
      </c>
      <c r="BI21" s="21">
        <f t="shared" si="11"/>
        <v>-1.0877235442172716E-3</v>
      </c>
      <c r="BJ21" s="21">
        <f t="shared" si="12"/>
        <v>-1.1760200483795515E-3</v>
      </c>
      <c r="BK21" s="21">
        <f t="shared" si="13"/>
        <v>2.5114385771474804E-3</v>
      </c>
      <c r="BL21" s="21">
        <f t="shared" si="14"/>
        <v>5.6131020731153437E-3</v>
      </c>
      <c r="BM21" s="21">
        <f t="shared" si="15"/>
        <v>-1.3248894944936889E-4</v>
      </c>
      <c r="BN21" s="21">
        <f t="shared" si="16"/>
        <v>-9.8768827899407179E-4</v>
      </c>
      <c r="BO21" s="21">
        <f t="shared" si="17"/>
        <v>-2.1057837820552378E-3</v>
      </c>
      <c r="BP21" s="21">
        <f t="shared" si="18"/>
        <v>-1.03141499224524E-3</v>
      </c>
      <c r="BQ21" s="21">
        <f t="shared" si="19"/>
        <v>-2.0886984673494655E-3</v>
      </c>
      <c r="BR21" s="21">
        <f t="shared" si="20"/>
        <v>-3.3154381844351499E-3</v>
      </c>
      <c r="BS21" s="21">
        <f t="shared" si="21"/>
        <v>6.0321592537935674E-3</v>
      </c>
      <c r="BT21" s="21">
        <f t="shared" si="22"/>
        <v>9.5616380374113959E-3</v>
      </c>
      <c r="BU21" s="21">
        <f t="shared" si="23"/>
        <v>1.0520578459995865E-4</v>
      </c>
      <c r="BV21" s="21">
        <f t="shared" si="24"/>
        <v>1.5843018828269761E-4</v>
      </c>
      <c r="BW21" s="21">
        <f t="shared" si="25"/>
        <v>7.2743277918569933E-4</v>
      </c>
      <c r="BX21" s="21">
        <f t="shared" si="26"/>
        <v>1.2791532958208994E-2</v>
      </c>
      <c r="BY21" s="21">
        <f t="shared" si="27"/>
        <v>-1.3544037472653647E-3</v>
      </c>
      <c r="BZ21" s="21">
        <f t="shared" si="28"/>
        <v>7.4026416239408952E-4</v>
      </c>
      <c r="CA21" s="21">
        <f t="shared" si="29"/>
        <v>-9.3023640885972914E-3</v>
      </c>
      <c r="CB21" s="21">
        <f t="shared" si="30"/>
        <v>-1.2474060185185191E-3</v>
      </c>
      <c r="CC21" s="21">
        <f t="shared" si="31"/>
        <v>-4.9134768518518522E-4</v>
      </c>
      <c r="CD21" s="21">
        <f t="shared" si="32"/>
        <v>-9.2596805555555549E-4</v>
      </c>
      <c r="CE21" s="21">
        <f t="shared" si="33"/>
        <v>1.0600370370370367E-4</v>
      </c>
      <c r="CF21" s="21">
        <f t="shared" si="34"/>
        <v>0</v>
      </c>
      <c r="CG21" s="21">
        <f t="shared" si="35"/>
        <v>2.3197740539099735E-2</v>
      </c>
      <c r="CH21" s="21">
        <f t="shared" si="36"/>
        <v>1.9711081280188877E-2</v>
      </c>
      <c r="CI21" s="21">
        <f t="shared" si="37"/>
        <v>9.1219205680480447E-3</v>
      </c>
    </row>
    <row r="22" spans="1:87" x14ac:dyDescent="0.2">
      <c r="A22" s="18">
        <v>14</v>
      </c>
      <c r="B22" s="19">
        <v>39021</v>
      </c>
      <c r="C22" s="18">
        <v>203.12799999999999</v>
      </c>
      <c r="D22" s="18">
        <v>1133.383</v>
      </c>
      <c r="E22" s="18">
        <v>1873.229</v>
      </c>
      <c r="F22" s="18">
        <v>1555.8219999999999</v>
      </c>
      <c r="G22" s="18">
        <v>1901.43</v>
      </c>
      <c r="H22" s="18">
        <v>143.79</v>
      </c>
      <c r="I22" s="18">
        <v>364.56200000000001</v>
      </c>
      <c r="J22" s="18">
        <v>478.58699999999999</v>
      </c>
      <c r="K22" s="18">
        <v>106.28700000000001</v>
      </c>
      <c r="L22" s="18">
        <v>644.47400000000005</v>
      </c>
      <c r="M22" s="18">
        <v>783.51800000000003</v>
      </c>
      <c r="N22" s="18">
        <v>244.624</v>
      </c>
      <c r="O22" s="18">
        <v>262.13099999999997</v>
      </c>
      <c r="P22" s="18">
        <v>103.539</v>
      </c>
      <c r="Q22" s="18">
        <v>193.82599999999999</v>
      </c>
      <c r="R22" s="18">
        <v>254.63800000000001</v>
      </c>
      <c r="S22" s="18">
        <v>2285.7600000000002</v>
      </c>
      <c r="T22" s="18">
        <v>2503.64</v>
      </c>
      <c r="U22" s="18">
        <v>5782.7</v>
      </c>
      <c r="V22" s="18">
        <v>8928.2900000000009</v>
      </c>
      <c r="W22" s="18">
        <v>0.21199999999999999</v>
      </c>
      <c r="X22" s="18">
        <v>-0.10249999999999999</v>
      </c>
      <c r="Y22" s="18">
        <v>0.33600000000000002</v>
      </c>
      <c r="Z22" s="18">
        <v>-7.4899999999999994E-2</v>
      </c>
      <c r="AA22" s="18">
        <v>1</v>
      </c>
      <c r="AB22" s="18">
        <v>0.77190000000000003</v>
      </c>
      <c r="AC22" s="18">
        <v>0.62</v>
      </c>
      <c r="AD22" s="18">
        <v>79.77</v>
      </c>
      <c r="AE22" s="19">
        <f t="shared" si="8"/>
        <v>39021</v>
      </c>
      <c r="AF22" s="20" cm="1">
        <f t="array" ref="AF22">IF(INDEX(calc_types,1,AF$7)="INDEX",C22/C21-1,IF(INDEX(calc_types,1,AF$7)="CASH", C21/1200,C21/C22-1))</f>
        <v>6.4003150924252239E-5</v>
      </c>
      <c r="AG22" s="20" cm="1">
        <f t="array" ref="AG22">IF(INDEX(calc_types,1,AG$7)="INDEX",D22/D21-1,IF(INDEX(calc_types,1,AG$7)="CASH", D21/1200,D21/D22-1))</f>
        <v>-5.555491868257656E-4</v>
      </c>
      <c r="AH22" s="20" cm="1">
        <f t="array" ref="AH22">IF(INDEX(calc_types,1,AH$7)="INDEX",E22/E21-1,IF(INDEX(calc_types,1,AH$7)="CASH", E21/1200,E21/E22-1))</f>
        <v>-2.2381648113831698E-3</v>
      </c>
      <c r="AI22" s="20" cm="1">
        <f t="array" ref="AI22">IF(INDEX(calc_types,1,AI$7)="INDEX",F22/F21-1,IF(INDEX(calc_types,1,AI$7)="CASH", F21/1200,F21/F22-1))</f>
        <v>2.9977333268005335E-3</v>
      </c>
      <c r="AJ22" s="20" cm="1">
        <f t="array" ref="AJ22">IF(INDEX(calc_types,1,AJ$7)="INDEX",G22/G21-1,IF(INDEX(calc_types,1,AJ$7)="CASH", G21/1200,G21/G22-1))</f>
        <v>5.9566039263114767E-3</v>
      </c>
      <c r="AK22" s="20" cm="1">
        <f t="array" ref="AK22">IF(INDEX(calc_types,1,AK$7)="INDEX",H22/H21-1,IF(INDEX(calc_types,1,AK$7)="CASH", H21/1200,H21/H22-1))</f>
        <v>-1.8773858445120251E-4</v>
      </c>
      <c r="AL22" s="20" cm="1">
        <f t="array" ref="AL22">IF(INDEX(calc_types,1,AL$7)="INDEX",I22/I21-1,IF(INDEX(calc_types,1,AL$7)="CASH", I21/1200,I21/I22-1))</f>
        <v>-2.5229395536585653E-4</v>
      </c>
      <c r="AM22" s="20" cm="1">
        <f t="array" ref="AM22">IF(INDEX(calc_types,1,AM$7)="INDEX",J22/J21-1,IF(INDEX(calc_types,1,AM$7)="CASH", J21/1200,J21/J22-1))</f>
        <v>1.0866498793182799E-4</v>
      </c>
      <c r="AN22" s="20" cm="1">
        <f t="array" ref="AN22">IF(INDEX(calc_types,1,AN$7)="INDEX",K22/K21-1,IF(INDEX(calc_types,1,AN$7)="CASH", K21/1200,K21/K22-1))</f>
        <v>1.8820518128870312E-4</v>
      </c>
      <c r="AO22" s="20" cm="1">
        <f t="array" ref="AO22">IF(INDEX(calc_types,1,AO$7)="INDEX",L22/L21-1,IF(INDEX(calc_types,1,AO$7)="CASH", L21/1200,L21/L22-1))</f>
        <v>-1.4703535510819377E-3</v>
      </c>
      <c r="AP22" s="20" cm="1">
        <f t="array" ref="AP22">IF(INDEX(calc_types,1,AP$7)="INDEX",M22/M21-1,IF(INDEX(calc_types,1,AP$7)="CASH", M21/1200,M21/M22-1))</f>
        <v>-3.2287775934539686E-3</v>
      </c>
      <c r="AQ22" s="20" cm="1">
        <f t="array" ref="AQ22">IF(INDEX(calc_types,1,AQ$7)="INDEX",N22/N21-1,IF(INDEX(calc_types,1,AQ$7)="CASH", N21/1200,N21/N22-1))</f>
        <v>6.5754281434906581E-3</v>
      </c>
      <c r="AR22" s="20" cm="1">
        <f t="array" ref="AR22">IF(INDEX(calc_types,1,AR$7)="INDEX",O22/O21-1,IF(INDEX(calc_types,1,AR$7)="CASH", O21/1200,O21/O22-1))</f>
        <v>1.1678663090252783E-2</v>
      </c>
      <c r="AS22" s="20" cm="1">
        <f t="array" ref="AS22">IF(INDEX(calc_types,1,AS$7)="INDEX",P22/P21-1,IF(INDEX(calc_types,1,AS$7)="CASH", P21/1200,P21/P22-1))</f>
        <v>8.6931324253747277E-5</v>
      </c>
      <c r="AT22" s="20" cm="1">
        <f t="array" ref="AT22">IF(INDEX(calc_types,1,AT$7)="INDEX",Q22/Q21-1,IF(INDEX(calc_types,1,AT$7)="CASH", Q21/1200,Q21/Q22-1))</f>
        <v>9.2875423099103571E-5</v>
      </c>
      <c r="AU22" s="20" cm="1">
        <f t="array" ref="AU22">IF(INDEX(calc_types,1,AU$7)="INDEX",R22/R21-1,IF(INDEX(calc_types,1,AU$7)="CASH", R21/1200,R21/R22-1))</f>
        <v>1.1390013707290869E-4</v>
      </c>
      <c r="AV22" s="20" cm="1">
        <f t="array" ref="AV22">IF(INDEX(calc_types,1,AV$7)="INDEX",S22/S21-1,IF(INDEX(calc_types,1,AV$7)="CASH", S21/1200,S21/S22-1))</f>
        <v>-1.8865008949611628E-2</v>
      </c>
      <c r="AW22" s="20" cm="1">
        <f t="array" ref="AW22">IF(INDEX(calc_types,1,AW$7)="INDEX",T22/T21-1,IF(INDEX(calc_types,1,AW$7)="CASH", T21/1200,T21/T22-1))</f>
        <v>2.0120117672943971E-2</v>
      </c>
      <c r="AX22" s="20" cm="1">
        <f t="array" ref="AX22">IF(INDEX(calc_types,1,AX$7)="INDEX",U22/U21-1,IF(INDEX(calc_types,1,AX$7)="CASH", U21/1200,U21/U22-1))</f>
        <v>7.0758454703616636E-3</v>
      </c>
      <c r="AY22" s="20" cm="1">
        <f t="array" ref="AY22">IF(INDEX(calc_types,1,AY$7)="INDEX",V22/V21-1,IF(INDEX(calc_types,1,AY$7)="CASH", V21/1200,V21/V22-1))</f>
        <v>6.5534330835070875E-3</v>
      </c>
      <c r="AZ22" s="20" cm="1">
        <f t="array" ref="AZ22">IF(INDEX(calc_types,1,AZ$7)="INDEX",W22/W21-1,IF(INDEX(calc_types,1,AZ$7)="CASH", W21/1200,W21/W22-1))</f>
        <v>1.7854166666666667E-4</v>
      </c>
      <c r="BA22" s="20" cm="1">
        <f t="array" ref="BA22">IF(INDEX(calc_types,1,BA$7)="INDEX",X22/X21-1,IF(INDEX(calc_types,1,BA$7)="CASH", X21/1200,X21/X22-1))</f>
        <v>-1.1533333333333334E-4</v>
      </c>
      <c r="BB22" s="20" cm="1">
        <f t="array" ref="BB22">IF(INDEX(calc_types,1,BB$7)="INDEX",Y22/Y21-1,IF(INDEX(calc_types,1,BB$7)="CASH", Y21/1200,Y21/Y22-1))</f>
        <v>2.7333333333333333E-4</v>
      </c>
      <c r="BC22" s="20" cm="1">
        <f t="array" ref="BC22">IF(INDEX(calc_types,1,BC$7)="INDEX",Z22/Z21-1,IF(INDEX(calc_types,1,BC$7)="CASH", Z21/1200,Z21/Z22-1))</f>
        <v>-6.7333333333333335E-5</v>
      </c>
      <c r="BD22" s="20" cm="1">
        <f t="array" ref="BD22">IF(INDEX(calc_types,1,BD$7)="INDEX",AA22/AA21-1,IF(INDEX(calc_types,1,BD$7)="CASH", AA21/1200,AA21/AA22-1))</f>
        <v>0</v>
      </c>
      <c r="BE22" s="20" cm="1">
        <f t="array" ref="BE22">IF(INDEX(calc_types,1,BE$7)="INDEX",AB22/AB21-1,IF(INDEX(calc_types,1,BE$7)="CASH", AB21/1200,AB21/AB22-1))</f>
        <v>7.5139266744395083E-3</v>
      </c>
      <c r="BF22" s="20" cm="1">
        <f t="array" ref="BF22">IF(INDEX(calc_types,1,BF$7)="INDEX",AC22/AC21-1,IF(INDEX(calc_types,1,BF$7)="CASH", AC21/1200,AC21/AC22-1))</f>
        <v>-2.4193548387095865E-3</v>
      </c>
      <c r="BG22" s="20" cm="1">
        <f t="array" ref="BG22">IF(INDEX(calc_types,1,BG$7)="INDEX",AD22/AD21-1,IF(INDEX(calc_types,1,BG$7)="CASH", AD21/1200,AD21/AD22-1))</f>
        <v>-2.2690234423968891E-2</v>
      </c>
      <c r="BH22" s="21">
        <f t="shared" si="10"/>
        <v>-1.3317675939589046E-3</v>
      </c>
      <c r="BI22" s="21">
        <f t="shared" si="11"/>
        <v>-1.7288169865258317E-3</v>
      </c>
      <c r="BJ22" s="21">
        <f t="shared" si="12"/>
        <v>-3.432295041040452E-3</v>
      </c>
      <c r="BK22" s="21">
        <f t="shared" si="13"/>
        <v>9.011813958255746E-4</v>
      </c>
      <c r="BL22" s="21">
        <f t="shared" si="14"/>
        <v>3.2843774641728323E-3</v>
      </c>
      <c r="BM22" s="21">
        <f t="shared" si="15"/>
        <v>-4.5931249394856849E-4</v>
      </c>
      <c r="BN22" s="21">
        <f t="shared" si="16"/>
        <v>-3.3309564997972179E-4</v>
      </c>
      <c r="BO22" s="21">
        <f t="shared" si="17"/>
        <v>-7.6191743466025915E-5</v>
      </c>
      <c r="BP22" s="21">
        <f t="shared" si="18"/>
        <v>-8.9026332020725315E-4</v>
      </c>
      <c r="BQ22" s="21">
        <f t="shared" si="19"/>
        <v>-2.3195437364733349E-3</v>
      </c>
      <c r="BR22" s="21">
        <f t="shared" si="20"/>
        <v>-4.1898889567126962E-3</v>
      </c>
      <c r="BS22" s="21">
        <f t="shared" si="21"/>
        <v>4.1925798038600524E-3</v>
      </c>
      <c r="BT22" s="21">
        <f t="shared" si="22"/>
        <v>8.5377938481502377E-3</v>
      </c>
      <c r="BU22" s="21">
        <f t="shared" si="23"/>
        <v>8.5876422409779534E-5</v>
      </c>
      <c r="BV22" s="21">
        <f t="shared" si="24"/>
        <v>1.5326083071824802E-4</v>
      </c>
      <c r="BW22" s="21">
        <f t="shared" si="25"/>
        <v>2.4791474901681988E-4</v>
      </c>
      <c r="BX22" s="21">
        <f t="shared" si="26"/>
        <v>-3.1433386910424313E-2</v>
      </c>
      <c r="BY22" s="21">
        <f t="shared" si="27"/>
        <v>1.3214050680147582E-2</v>
      </c>
      <c r="BZ22" s="21">
        <f t="shared" si="28"/>
        <v>2.4602298958049116E-3</v>
      </c>
      <c r="CA22" s="21">
        <f t="shared" si="29"/>
        <v>-6.1709115456159858E-3</v>
      </c>
      <c r="CB22" s="21">
        <f t="shared" si="30"/>
        <v>-1.2609476851851858E-3</v>
      </c>
      <c r="CC22" s="21">
        <f t="shared" si="31"/>
        <v>-5.0068101851851853E-4</v>
      </c>
      <c r="CD22" s="21">
        <f t="shared" si="32"/>
        <v>-9.5613472222222211E-4</v>
      </c>
      <c r="CE22" s="21">
        <f t="shared" si="33"/>
        <v>7.1170370370370343E-5</v>
      </c>
      <c r="CF22" s="21">
        <f t="shared" si="34"/>
        <v>0</v>
      </c>
      <c r="CG22" s="21">
        <f t="shared" si="35"/>
        <v>8.2094169885167413E-3</v>
      </c>
      <c r="CH22" s="21">
        <f t="shared" si="36"/>
        <v>-1.7866890799434622E-3</v>
      </c>
      <c r="CI22" s="21">
        <f t="shared" si="37"/>
        <v>-1.9083962906716115E-2</v>
      </c>
    </row>
    <row r="23" spans="1:87" x14ac:dyDescent="0.2">
      <c r="A23" s="18">
        <v>15</v>
      </c>
      <c r="B23" s="19">
        <v>39051</v>
      </c>
      <c r="C23" s="18">
        <v>203.173</v>
      </c>
      <c r="D23" s="18">
        <v>1134.3920000000001</v>
      </c>
      <c r="E23" s="18">
        <v>1880.539</v>
      </c>
      <c r="F23" s="18">
        <v>1557.163</v>
      </c>
      <c r="G23" s="18">
        <v>1906.41</v>
      </c>
      <c r="H23" s="18">
        <v>143.78800000000001</v>
      </c>
      <c r="I23" s="18">
        <v>364.745</v>
      </c>
      <c r="J23" s="18">
        <v>480.10500000000002</v>
      </c>
      <c r="K23" s="18">
        <v>106.279</v>
      </c>
      <c r="L23" s="18">
        <v>644.14700000000005</v>
      </c>
      <c r="M23" s="18">
        <v>783.77300000000002</v>
      </c>
      <c r="N23" s="18">
        <v>245.72399999999999</v>
      </c>
      <c r="O23" s="18">
        <v>264.74299999999999</v>
      </c>
      <c r="P23" s="18">
        <v>103.54300000000001</v>
      </c>
      <c r="Q23" s="18">
        <v>193.834</v>
      </c>
      <c r="R23" s="18">
        <v>254.773</v>
      </c>
      <c r="S23" s="18">
        <v>2297</v>
      </c>
      <c r="T23" s="18">
        <v>2575.25</v>
      </c>
      <c r="U23" s="18">
        <v>5866.82</v>
      </c>
      <c r="V23" s="18">
        <v>9446.01</v>
      </c>
      <c r="W23" s="18">
        <v>0.2145</v>
      </c>
      <c r="X23" s="18">
        <v>-0.17849999999999999</v>
      </c>
      <c r="Y23" s="18">
        <v>0.31</v>
      </c>
      <c r="Z23" s="18">
        <v>-0.2298</v>
      </c>
      <c r="AA23" s="18">
        <v>1</v>
      </c>
      <c r="AB23" s="18">
        <v>0.76990000000000003</v>
      </c>
      <c r="AC23" s="18">
        <v>0.62450000000000006</v>
      </c>
      <c r="AD23" s="18">
        <v>82.48</v>
      </c>
      <c r="AE23" s="19">
        <f t="shared" si="8"/>
        <v>39051</v>
      </c>
      <c r="AF23" s="20" cm="1">
        <f t="array" ref="AF23">IF(INDEX(calc_types,1,AF$7)="INDEX",C23/C22-1,IF(INDEX(calc_types,1,AF$7)="CASH", C22/1200,C22/C23-1))</f>
        <v>2.2153518963419216E-4</v>
      </c>
      <c r="AG23" s="20" cm="1">
        <f t="array" ref="AG23">IF(INDEX(calc_types,1,AG$7)="INDEX",D23/D22-1,IF(INDEX(calc_types,1,AG$7)="CASH", D22/1200,D22/D23-1))</f>
        <v>8.9025510352636061E-4</v>
      </c>
      <c r="AH23" s="20" cm="1">
        <f t="array" ref="AH23">IF(INDEX(calc_types,1,AH$7)="INDEX",E23/E22-1,IF(INDEX(calc_types,1,AH$7)="CASH", E22/1200,E22/E23-1))</f>
        <v>3.9023525687462701E-3</v>
      </c>
      <c r="AI23" s="20" cm="1">
        <f t="array" ref="AI23">IF(INDEX(calc_types,1,AI$7)="INDEX",F23/F22-1,IF(INDEX(calc_types,1,AI$7)="CASH", F22/1200,F22/F23-1))</f>
        <v>8.6192379333893676E-4</v>
      </c>
      <c r="AJ23" s="20" cm="1">
        <f t="array" ref="AJ23">IF(INDEX(calc_types,1,AJ$7)="INDEX",G23/G22-1,IF(INDEX(calc_types,1,AJ$7)="CASH", G22/1200,G22/G23-1))</f>
        <v>2.6190814281883412E-3</v>
      </c>
      <c r="AK23" s="20" cm="1">
        <f t="array" ref="AK23">IF(INDEX(calc_types,1,AK$7)="INDEX",H23/H22-1,IF(INDEX(calc_types,1,AK$7)="CASH", H22/1200,H22/H23-1))</f>
        <v>-1.3909173099513339E-5</v>
      </c>
      <c r="AL23" s="20" cm="1">
        <f t="array" ref="AL23">IF(INDEX(calc_types,1,AL$7)="INDEX",I23/I22-1,IF(INDEX(calc_types,1,AL$7)="CASH", I22/1200,I22/I23-1))</f>
        <v>5.0197222968928479E-4</v>
      </c>
      <c r="AM23" s="20" cm="1">
        <f t="array" ref="AM23">IF(INDEX(calc_types,1,AM$7)="INDEX",J23/J22-1,IF(INDEX(calc_types,1,AM$7)="CASH", J22/1200,J22/J23-1))</f>
        <v>3.1718370954498809E-3</v>
      </c>
      <c r="AN23" s="20" cm="1">
        <f t="array" ref="AN23">IF(INDEX(calc_types,1,AN$7)="INDEX",K23/K22-1,IF(INDEX(calc_types,1,AN$7)="CASH", K22/1200,K22/K23-1))</f>
        <v>-7.526790670553396E-5</v>
      </c>
      <c r="AO23" s="20" cm="1">
        <f t="array" ref="AO23">IF(INDEX(calc_types,1,AO$7)="INDEX",L23/L22-1,IF(INDEX(calc_types,1,AO$7)="CASH", L22/1200,L22/L23-1))</f>
        <v>-5.0739052312431809E-4</v>
      </c>
      <c r="AP23" s="20" cm="1">
        <f t="array" ref="AP23">IF(INDEX(calc_types,1,AP$7)="INDEX",M23/M22-1,IF(INDEX(calc_types,1,AP$7)="CASH", M22/1200,M22/M23-1))</f>
        <v>3.2545519056359495E-4</v>
      </c>
      <c r="AQ23" s="20" cm="1">
        <f t="array" ref="AQ23">IF(INDEX(calc_types,1,AQ$7)="INDEX",N23/N22-1,IF(INDEX(calc_types,1,AQ$7)="CASH", N22/1200,N22/N23-1))</f>
        <v>4.4966969716788707E-3</v>
      </c>
      <c r="AR23" s="20" cm="1">
        <f t="array" ref="AR23">IF(INDEX(calc_types,1,AR$7)="INDEX",O23/O22-1,IF(INDEX(calc_types,1,AR$7)="CASH", O22/1200,O22/O23-1))</f>
        <v>9.9644834071515032E-3</v>
      </c>
      <c r="AS23" s="20" cm="1">
        <f t="array" ref="AS23">IF(INDEX(calc_types,1,AS$7)="INDEX",P23/P22-1,IF(INDEX(calc_types,1,AS$7)="CASH", P22/1200,P22/P23-1))</f>
        <v>3.8632785713588191E-5</v>
      </c>
      <c r="AT23" s="20" cm="1">
        <f t="array" ref="AT23">IF(INDEX(calc_types,1,AT$7)="INDEX",Q23/Q22-1,IF(INDEX(calc_types,1,AT$7)="CASH", Q22/1200,Q22/Q23-1))</f>
        <v>4.1274132469348856E-5</v>
      </c>
      <c r="AU23" s="20" cm="1">
        <f t="array" ref="AU23">IF(INDEX(calc_types,1,AU$7)="INDEX",R23/R22-1,IF(INDEX(calc_types,1,AU$7)="CASH", R22/1200,R22/R23-1))</f>
        <v>5.3016439023245709E-4</v>
      </c>
      <c r="AV23" s="20" cm="1">
        <f t="array" ref="AV23">IF(INDEX(calc_types,1,AV$7)="INDEX",S23/S22-1,IF(INDEX(calc_types,1,AV$7)="CASH", S22/1200,S22/S23-1))</f>
        <v>4.9174016519668573E-3</v>
      </c>
      <c r="AW23" s="20" cm="1">
        <f t="array" ref="AW23">IF(INDEX(calc_types,1,AW$7)="INDEX",T23/T22-1,IF(INDEX(calc_types,1,AW$7)="CASH", T22/1200,T22/T23-1))</f>
        <v>2.8602354971162036E-2</v>
      </c>
      <c r="AX23" s="20" cm="1">
        <f t="array" ref="AX23">IF(INDEX(calc_types,1,AX$7)="INDEX",U23/U22-1,IF(INDEX(calc_types,1,AX$7)="CASH", U22/1200,U22/U23-1))</f>
        <v>1.454683798225731E-2</v>
      </c>
      <c r="AY23" s="20" cm="1">
        <f t="array" ref="AY23">IF(INDEX(calc_types,1,AY$7)="INDEX",V23/V22-1,IF(INDEX(calc_types,1,AY$7)="CASH", V22/1200,V22/V23-1))</f>
        <v>5.7986467733462943E-2</v>
      </c>
      <c r="AZ23" s="20" cm="1">
        <f t="array" ref="AZ23">IF(INDEX(calc_types,1,AZ$7)="INDEX",W23/W22-1,IF(INDEX(calc_types,1,AZ$7)="CASH", W22/1200,W22/W23-1))</f>
        <v>1.7666666666666666E-4</v>
      </c>
      <c r="BA23" s="20" cm="1">
        <f t="array" ref="BA23">IF(INDEX(calc_types,1,BA$7)="INDEX",X23/X22-1,IF(INDEX(calc_types,1,BA$7)="CASH", X22/1200,X22/X23-1))</f>
        <v>-8.5416666666666665E-5</v>
      </c>
      <c r="BB23" s="20" cm="1">
        <f t="array" ref="BB23">IF(INDEX(calc_types,1,BB$7)="INDEX",Y23/Y22-1,IF(INDEX(calc_types,1,BB$7)="CASH", Y22/1200,Y22/Y23-1))</f>
        <v>2.8000000000000003E-4</v>
      </c>
      <c r="BC23" s="20" cm="1">
        <f t="array" ref="BC23">IF(INDEX(calc_types,1,BC$7)="INDEX",Z23/Z22-1,IF(INDEX(calc_types,1,BC$7)="CASH", Z22/1200,Z22/Z23-1))</f>
        <v>-6.2416666666666661E-5</v>
      </c>
      <c r="BD23" s="20" cm="1">
        <f t="array" ref="BD23">IF(INDEX(calc_types,1,BD$7)="INDEX",AA23/AA22-1,IF(INDEX(calc_types,1,BD$7)="CASH", AA22/1200,AA22/AA23-1))</f>
        <v>0</v>
      </c>
      <c r="BE23" s="20" cm="1">
        <f t="array" ref="BE23">IF(INDEX(calc_types,1,BE$7)="INDEX",AB23/AB22-1,IF(INDEX(calc_types,1,BE$7)="CASH", AB22/1200,AB22/AB23-1))</f>
        <v>2.5977399662293621E-3</v>
      </c>
      <c r="BF23" s="20" cm="1">
        <f t="array" ref="BF23">IF(INDEX(calc_types,1,BF$7)="INDEX",AC23/AC22-1,IF(INDEX(calc_types,1,BF$7)="CASH", AC22/1200,AC22/AC23-1))</f>
        <v>-7.2057646116894247E-3</v>
      </c>
      <c r="BG23" s="20" cm="1">
        <f t="array" ref="BG23">IF(INDEX(calc_types,1,BG$7)="INDEX",AD23/AD22-1,IF(INDEX(calc_types,1,BG$7)="CASH", AD22/1200,AD22/AD23-1))</f>
        <v>-3.2856450048496688E-2</v>
      </c>
      <c r="BH23" s="21">
        <f t="shared" si="10"/>
        <v>-1.1742355552489647E-3</v>
      </c>
      <c r="BI23" s="21">
        <f t="shared" si="11"/>
        <v>-2.8301269617370551E-4</v>
      </c>
      <c r="BJ23" s="21">
        <f t="shared" si="12"/>
        <v>2.7082223390889879E-3</v>
      </c>
      <c r="BK23" s="21">
        <f t="shared" si="13"/>
        <v>-1.2346281376360221E-3</v>
      </c>
      <c r="BL23" s="21">
        <f t="shared" si="14"/>
        <v>-5.3145033950303174E-5</v>
      </c>
      <c r="BM23" s="21">
        <f t="shared" si="15"/>
        <v>-2.8548308259687932E-4</v>
      </c>
      <c r="BN23" s="21">
        <f t="shared" si="16"/>
        <v>4.2117053507541953E-4</v>
      </c>
      <c r="BO23" s="21">
        <f t="shared" si="17"/>
        <v>2.986980364052027E-3</v>
      </c>
      <c r="BP23" s="21">
        <f t="shared" si="18"/>
        <v>-1.1537364082014902E-3</v>
      </c>
      <c r="BQ23" s="21">
        <f t="shared" si="19"/>
        <v>-1.3565807085157151E-3</v>
      </c>
      <c r="BR23" s="21">
        <f t="shared" si="20"/>
        <v>-6.3565617269513278E-4</v>
      </c>
      <c r="BS23" s="21">
        <f t="shared" si="21"/>
        <v>2.1138486320482651E-3</v>
      </c>
      <c r="BT23" s="21">
        <f t="shared" si="22"/>
        <v>6.8236141650489576E-3</v>
      </c>
      <c r="BU23" s="21">
        <f t="shared" si="23"/>
        <v>3.7577883869620455E-5</v>
      </c>
      <c r="BV23" s="21">
        <f t="shared" si="24"/>
        <v>1.0165954008849331E-4</v>
      </c>
      <c r="BW23" s="21">
        <f t="shared" si="25"/>
        <v>6.6417900217636823E-4</v>
      </c>
      <c r="BX23" s="21">
        <f t="shared" si="26"/>
        <v>-7.650976308845826E-3</v>
      </c>
      <c r="BY23" s="21">
        <f t="shared" si="27"/>
        <v>2.1696287978365647E-2</v>
      </c>
      <c r="BZ23" s="21">
        <f t="shared" si="28"/>
        <v>9.9312224077005573E-3</v>
      </c>
      <c r="CA23" s="21">
        <f t="shared" si="29"/>
        <v>4.5262123104339871E-2</v>
      </c>
      <c r="CB23" s="21">
        <f t="shared" si="30"/>
        <v>-1.2628226851851857E-3</v>
      </c>
      <c r="CC23" s="21">
        <f t="shared" si="31"/>
        <v>-4.7076435185185183E-4</v>
      </c>
      <c r="CD23" s="21">
        <f t="shared" si="32"/>
        <v>-9.4946805555555535E-4</v>
      </c>
      <c r="CE23" s="21">
        <f t="shared" si="33"/>
        <v>7.6087037037037017E-5</v>
      </c>
      <c r="CF23" s="21">
        <f t="shared" si="34"/>
        <v>0</v>
      </c>
      <c r="CG23" s="21">
        <f t="shared" si="35"/>
        <v>3.2932302803065951E-3</v>
      </c>
      <c r="CH23" s="21">
        <f t="shared" si="36"/>
        <v>-6.5730988529233009E-3</v>
      </c>
      <c r="CI23" s="21">
        <f t="shared" si="37"/>
        <v>-2.9250178531243912E-2</v>
      </c>
    </row>
    <row r="24" spans="1:87" x14ac:dyDescent="0.2">
      <c r="A24" s="18">
        <v>16</v>
      </c>
      <c r="B24" s="19">
        <v>39082</v>
      </c>
      <c r="C24" s="18">
        <v>203.227</v>
      </c>
      <c r="D24" s="18">
        <v>1134.7750000000001</v>
      </c>
      <c r="E24" s="18">
        <v>1877.664</v>
      </c>
      <c r="F24" s="18">
        <v>1560.204</v>
      </c>
      <c r="G24" s="18">
        <v>1908.154</v>
      </c>
      <c r="H24" s="18">
        <v>143.786</v>
      </c>
      <c r="I24" s="18">
        <v>364.89600000000002</v>
      </c>
      <c r="J24" s="18">
        <v>481.54599999999999</v>
      </c>
      <c r="K24" s="18">
        <v>106.319</v>
      </c>
      <c r="L24" s="18">
        <v>644.40300000000002</v>
      </c>
      <c r="M24" s="18">
        <v>783.48699999999997</v>
      </c>
      <c r="N24" s="18">
        <v>246.72200000000001</v>
      </c>
      <c r="O24" s="18">
        <v>266.83800000000002</v>
      </c>
      <c r="P24" s="18">
        <v>103.54600000000001</v>
      </c>
      <c r="Q24" s="18">
        <v>193.83799999999999</v>
      </c>
      <c r="R24" s="18">
        <v>254.79900000000001</v>
      </c>
      <c r="S24" s="18">
        <v>2316.52</v>
      </c>
      <c r="T24" s="18">
        <v>2635.93</v>
      </c>
      <c r="U24" s="18">
        <v>5897.81</v>
      </c>
      <c r="V24" s="18">
        <v>10395.18</v>
      </c>
      <c r="W24" s="18">
        <v>0.2087</v>
      </c>
      <c r="X24" s="18">
        <v>-9.8299999999999998E-2</v>
      </c>
      <c r="Y24" s="18">
        <v>0.30890000000000001</v>
      </c>
      <c r="Z24" s="18">
        <v>-7.6600000000000001E-2</v>
      </c>
      <c r="AA24" s="18">
        <v>1</v>
      </c>
      <c r="AB24" s="18">
        <v>0.75800000000000001</v>
      </c>
      <c r="AC24" s="18">
        <v>0.61539999999999995</v>
      </c>
      <c r="AD24" s="18">
        <v>86.75</v>
      </c>
      <c r="AE24" s="19">
        <f t="shared" si="8"/>
        <v>39082</v>
      </c>
      <c r="AF24" s="20" cm="1">
        <f t="array" ref="AF24">IF(INDEX(calc_types,1,AF$7)="INDEX",C24/C23-1,IF(INDEX(calc_types,1,AF$7)="CASH", C23/1200,C23/C24-1))</f>
        <v>2.6578334719662422E-4</v>
      </c>
      <c r="AG24" s="20" cm="1">
        <f t="array" ref="AG24">IF(INDEX(calc_types,1,AG$7)="INDEX",D24/D23-1,IF(INDEX(calc_types,1,AG$7)="CASH", D23/1200,D23/D24-1))</f>
        <v>3.3762579425800077E-4</v>
      </c>
      <c r="AH24" s="20" cm="1">
        <f t="array" ref="AH24">IF(INDEX(calc_types,1,AH$7)="INDEX",E24/E23-1,IF(INDEX(calc_types,1,AH$7)="CASH", E23/1200,E23/E24-1))</f>
        <v>-1.5288170040610449E-3</v>
      </c>
      <c r="AI24" s="20" cm="1">
        <f t="array" ref="AI24">IF(INDEX(calc_types,1,AI$7)="INDEX",F24/F23-1,IF(INDEX(calc_types,1,AI$7)="CASH", F23/1200,F23/F24-1))</f>
        <v>1.9529105173961003E-3</v>
      </c>
      <c r="AJ24" s="20" cm="1">
        <f t="array" ref="AJ24">IF(INDEX(calc_types,1,AJ$7)="INDEX",G24/G23-1,IF(INDEX(calc_types,1,AJ$7)="CASH", G23/1200,G23/G24-1))</f>
        <v>9.1480846197833365E-4</v>
      </c>
      <c r="AK24" s="20" cm="1">
        <f t="array" ref="AK24">IF(INDEX(calc_types,1,AK$7)="INDEX",H24/H23-1,IF(INDEX(calc_types,1,AK$7)="CASH", H23/1200,H23/H24-1))</f>
        <v>-1.3909366567532722E-5</v>
      </c>
      <c r="AL24" s="20" cm="1">
        <f t="array" ref="AL24">IF(INDEX(calc_types,1,AL$7)="INDEX",I24/I23-1,IF(INDEX(calc_types,1,AL$7)="CASH", I23/1200,I23/I24-1))</f>
        <v>4.1398785452861908E-4</v>
      </c>
      <c r="AM24" s="20" cm="1">
        <f t="array" ref="AM24">IF(INDEX(calc_types,1,AM$7)="INDEX",J24/J23-1,IF(INDEX(calc_types,1,AM$7)="CASH", J23/1200,J23/J24-1))</f>
        <v>3.0014267712270559E-3</v>
      </c>
      <c r="AN24" s="20" cm="1">
        <f t="array" ref="AN24">IF(INDEX(calc_types,1,AN$7)="INDEX",K24/K23-1,IF(INDEX(calc_types,1,AN$7)="CASH", K23/1200,K23/K24-1))</f>
        <v>3.7636786194839011E-4</v>
      </c>
      <c r="AO24" s="20" cm="1">
        <f t="array" ref="AO24">IF(INDEX(calc_types,1,AO$7)="INDEX",L24/L23-1,IF(INDEX(calc_types,1,AO$7)="CASH", L23/1200,L23/L24-1))</f>
        <v>3.9742481141713526E-4</v>
      </c>
      <c r="AP24" s="20" cm="1">
        <f t="array" ref="AP24">IF(INDEX(calc_types,1,AP$7)="INDEX",M24/M23-1,IF(INDEX(calc_types,1,AP$7)="CASH", M23/1200,M23/M24-1))</f>
        <v>-3.6490157226654052E-4</v>
      </c>
      <c r="AQ24" s="20" cm="1">
        <f t="array" ref="AQ24">IF(INDEX(calc_types,1,AQ$7)="INDEX",N24/N23-1,IF(INDEX(calc_types,1,AQ$7)="CASH", N23/1200,N23/N24-1))</f>
        <v>4.0614673373378096E-3</v>
      </c>
      <c r="AR24" s="20" cm="1">
        <f t="array" ref="AR24">IF(INDEX(calc_types,1,AR$7)="INDEX",O24/O23-1,IF(INDEX(calc_types,1,AR$7)="CASH", O23/1200,O23/O24-1))</f>
        <v>7.9133348190509878E-3</v>
      </c>
      <c r="AS24" s="20" cm="1">
        <f t="array" ref="AS24">IF(INDEX(calc_types,1,AS$7)="INDEX",P24/P23-1,IF(INDEX(calc_types,1,AS$7)="CASH", P23/1200,P23/P24-1))</f>
        <v>2.8973469959447939E-5</v>
      </c>
      <c r="AT24" s="20" cm="1">
        <f t="array" ref="AT24">IF(INDEX(calc_types,1,AT$7)="INDEX",Q24/Q23-1,IF(INDEX(calc_types,1,AT$7)="CASH", Q23/1200,Q23/Q24-1))</f>
        <v>2.0636214492775196E-5</v>
      </c>
      <c r="AU24" s="20" cm="1">
        <f t="array" ref="AU24">IF(INDEX(calc_types,1,AU$7)="INDEX",R24/R23-1,IF(INDEX(calc_types,1,AU$7)="CASH", R23/1200,R23/R24-1))</f>
        <v>1.0205163027476871E-4</v>
      </c>
      <c r="AV24" s="20" cm="1">
        <f t="array" ref="AV24">IF(INDEX(calc_types,1,AV$7)="INDEX",S24/S23-1,IF(INDEX(calc_types,1,AV$7)="CASH", S23/1200,S23/S24-1))</f>
        <v>8.4980409229429288E-3</v>
      </c>
      <c r="AW24" s="20" cm="1">
        <f t="array" ref="AW24">IF(INDEX(calc_types,1,AW$7)="INDEX",T24/T23-1,IF(INDEX(calc_types,1,AW$7)="CASH", T23/1200,T23/T24-1))</f>
        <v>2.3562760897000157E-2</v>
      </c>
      <c r="AX24" s="20" cm="1">
        <f t="array" ref="AX24">IF(INDEX(calc_types,1,AX$7)="INDEX",U24/U23-1,IF(INDEX(calc_types,1,AX$7)="CASH", U23/1200,U23/U24-1))</f>
        <v>5.2822483048740043E-3</v>
      </c>
      <c r="AY24" s="20" cm="1">
        <f t="array" ref="AY24">IF(INDEX(calc_types,1,AY$7)="INDEX",V24/V23-1,IF(INDEX(calc_types,1,AY$7)="CASH", V23/1200,V23/V24-1))</f>
        <v>0.10048369629081488</v>
      </c>
      <c r="AZ24" s="20" cm="1">
        <f t="array" ref="AZ24">IF(INDEX(calc_types,1,AZ$7)="INDEX",W24/W23-1,IF(INDEX(calc_types,1,AZ$7)="CASH", W23/1200,W23/W24-1))</f>
        <v>1.7875000000000001E-4</v>
      </c>
      <c r="BA24" s="20" cm="1">
        <f t="array" ref="BA24">IF(INDEX(calc_types,1,BA$7)="INDEX",X24/X23-1,IF(INDEX(calc_types,1,BA$7)="CASH", X23/1200,X23/X24-1))</f>
        <v>-1.4874999999999998E-4</v>
      </c>
      <c r="BB24" s="20" cm="1">
        <f t="array" ref="BB24">IF(INDEX(calc_types,1,BB$7)="INDEX",Y24/Y23-1,IF(INDEX(calc_types,1,BB$7)="CASH", Y23/1200,Y23/Y24-1))</f>
        <v>2.5833333333333334E-4</v>
      </c>
      <c r="BC24" s="20" cm="1">
        <f t="array" ref="BC24">IF(INDEX(calc_types,1,BC$7)="INDEX",Z24/Z23-1,IF(INDEX(calc_types,1,BC$7)="CASH", Z23/1200,Z23/Z24-1))</f>
        <v>-1.9149999999999999E-4</v>
      </c>
      <c r="BD24" s="20" cm="1">
        <f t="array" ref="BD24">IF(INDEX(calc_types,1,BD$7)="INDEX",AA24/AA23-1,IF(INDEX(calc_types,1,BD$7)="CASH", AA23/1200,AA23/AA24-1))</f>
        <v>0</v>
      </c>
      <c r="BE24" s="20" cm="1">
        <f t="array" ref="BE24">IF(INDEX(calc_types,1,BE$7)="INDEX",AB24/AB23-1,IF(INDEX(calc_types,1,BE$7)="CASH", AB23/1200,AB23/AB24-1))</f>
        <v>1.5699208443271884E-2</v>
      </c>
      <c r="BF24" s="20" cm="1">
        <f t="array" ref="BF24">IF(INDEX(calc_types,1,BF$7)="INDEX",AC24/AC23-1,IF(INDEX(calc_types,1,BF$7)="CASH", AC23/1200,AC23/AC24-1))</f>
        <v>1.478713032174217E-2</v>
      </c>
      <c r="BG24" s="20" cm="1">
        <f t="array" ref="BG24">IF(INDEX(calc_types,1,BG$7)="INDEX",AD24/AD23-1,IF(INDEX(calc_types,1,BG$7)="CASH", AD23/1200,AD23/AD24-1))</f>
        <v>-4.9221902017291042E-2</v>
      </c>
      <c r="BH24" s="21">
        <f t="shared" si="10"/>
        <v>-1.1299873976865326E-3</v>
      </c>
      <c r="BI24" s="21">
        <f t="shared" si="11"/>
        <v>-8.3564200544206536E-4</v>
      </c>
      <c r="BJ24" s="21">
        <f t="shared" si="12"/>
        <v>-2.7229472337183271E-3</v>
      </c>
      <c r="BK24" s="21">
        <f t="shared" si="13"/>
        <v>-1.4364141357885857E-4</v>
      </c>
      <c r="BL24" s="21">
        <f t="shared" si="14"/>
        <v>-1.7574180001603107E-3</v>
      </c>
      <c r="BM24" s="21">
        <f t="shared" si="15"/>
        <v>-2.854832760648987E-4</v>
      </c>
      <c r="BN24" s="21">
        <f t="shared" si="16"/>
        <v>3.3318615991475382E-4</v>
      </c>
      <c r="BO24" s="21">
        <f t="shared" si="17"/>
        <v>2.816570039829202E-3</v>
      </c>
      <c r="BP24" s="21">
        <f t="shared" si="18"/>
        <v>-7.0210063954756615E-4</v>
      </c>
      <c r="BQ24" s="21">
        <f t="shared" si="19"/>
        <v>-4.5176537397426174E-4</v>
      </c>
      <c r="BR24" s="21">
        <f t="shared" si="20"/>
        <v>-1.3260129355252683E-3</v>
      </c>
      <c r="BS24" s="21">
        <f t="shared" si="21"/>
        <v>1.678618997707204E-3</v>
      </c>
      <c r="BT24" s="21">
        <f t="shared" si="22"/>
        <v>4.7724655769484422E-3</v>
      </c>
      <c r="BU24" s="21">
        <f t="shared" si="23"/>
        <v>2.7918568115480203E-5</v>
      </c>
      <c r="BV24" s="21">
        <f t="shared" si="24"/>
        <v>8.1021622111919646E-5</v>
      </c>
      <c r="BW24" s="21">
        <f t="shared" si="25"/>
        <v>2.360662422186799E-4</v>
      </c>
      <c r="BX24" s="21">
        <f t="shared" si="26"/>
        <v>-4.0703370378697545E-3</v>
      </c>
      <c r="BY24" s="21">
        <f t="shared" si="27"/>
        <v>1.6656693904203768E-2</v>
      </c>
      <c r="BZ24" s="21">
        <f t="shared" si="28"/>
        <v>6.6663273031725232E-4</v>
      </c>
      <c r="CA24" s="21">
        <f t="shared" si="29"/>
        <v>8.7759351661691812E-2</v>
      </c>
      <c r="CB24" s="21">
        <f t="shared" si="30"/>
        <v>-1.2607393518518524E-3</v>
      </c>
      <c r="CC24" s="21">
        <f t="shared" si="31"/>
        <v>-5.3409768518518515E-4</v>
      </c>
      <c r="CD24" s="21">
        <f t="shared" si="32"/>
        <v>-9.7113472222222215E-4</v>
      </c>
      <c r="CE24" s="21">
        <f t="shared" si="33"/>
        <v>-5.2996296296296315E-5</v>
      </c>
      <c r="CF24" s="21">
        <f t="shared" si="34"/>
        <v>0</v>
      </c>
      <c r="CG24" s="21">
        <f t="shared" si="35"/>
        <v>1.6394698757349117E-2</v>
      </c>
      <c r="CH24" s="21">
        <f t="shared" si="36"/>
        <v>1.5419796080508294E-2</v>
      </c>
      <c r="CI24" s="21">
        <f t="shared" si="37"/>
        <v>-4.5615630500038265E-2</v>
      </c>
    </row>
    <row r="25" spans="1:87" x14ac:dyDescent="0.2">
      <c r="A25" s="18">
        <v>17</v>
      </c>
      <c r="B25" s="19">
        <v>39113</v>
      </c>
      <c r="C25" s="18">
        <v>203.27500000000001</v>
      </c>
      <c r="D25" s="18">
        <v>1134.9000000000001</v>
      </c>
      <c r="E25" s="18">
        <v>1871.877</v>
      </c>
      <c r="F25" s="18">
        <v>1563.367</v>
      </c>
      <c r="G25" s="18">
        <v>1909.771</v>
      </c>
      <c r="H25" s="18">
        <v>143.73099999999999</v>
      </c>
      <c r="I25" s="18">
        <v>363.26299999999998</v>
      </c>
      <c r="J25" s="18">
        <v>475.36200000000002</v>
      </c>
      <c r="K25" s="18">
        <v>106.34399999999999</v>
      </c>
      <c r="L25" s="18">
        <v>643.68899999999996</v>
      </c>
      <c r="M25" s="18">
        <v>780.52</v>
      </c>
      <c r="N25" s="18">
        <v>247.333</v>
      </c>
      <c r="O25" s="18">
        <v>267.78899999999999</v>
      </c>
      <c r="P25" s="18">
        <v>103.571</v>
      </c>
      <c r="Q25" s="18">
        <v>193.97300000000001</v>
      </c>
      <c r="R25" s="18">
        <v>255.197</v>
      </c>
      <c r="S25" s="18">
        <v>2435.56</v>
      </c>
      <c r="T25" s="18">
        <v>2702.98</v>
      </c>
      <c r="U25" s="18">
        <v>6276.88</v>
      </c>
      <c r="V25" s="18">
        <v>11138.66</v>
      </c>
      <c r="W25" s="18">
        <v>0.19969999999999999</v>
      </c>
      <c r="X25" s="18">
        <v>-7.7000000000000002E-3</v>
      </c>
      <c r="Y25" s="18">
        <v>0.40820000000000001</v>
      </c>
      <c r="Z25" s="18">
        <v>-3.2399999999999998E-2</v>
      </c>
      <c r="AA25" s="18">
        <v>1</v>
      </c>
      <c r="AB25" s="18">
        <v>0.73650000000000004</v>
      </c>
      <c r="AC25" s="18">
        <v>0.63060000000000005</v>
      </c>
      <c r="AD25" s="18">
        <v>91.71</v>
      </c>
      <c r="AE25" s="19">
        <f t="shared" si="8"/>
        <v>39113</v>
      </c>
      <c r="AF25" s="20" cm="1">
        <f t="array" ref="AF25">IF(INDEX(calc_types,1,AF$7)="INDEX",C25/C24-1,IF(INDEX(calc_types,1,AF$7)="CASH", C24/1200,C24/C25-1))</f>
        <v>2.3618908904832203E-4</v>
      </c>
      <c r="AG25" s="20" cm="1">
        <f t="array" ref="AG25">IF(INDEX(calc_types,1,AG$7)="INDEX",D25/D24-1,IF(INDEX(calc_types,1,AG$7)="CASH", D24/1200,D24/D25-1))</f>
        <v>1.1015399528546688E-4</v>
      </c>
      <c r="AH25" s="20" cm="1">
        <f t="array" ref="AH25">IF(INDEX(calc_types,1,AH$7)="INDEX",E25/E24-1,IF(INDEX(calc_types,1,AH$7)="CASH", E24/1200,E24/E25-1))</f>
        <v>-3.0820210644716406E-3</v>
      </c>
      <c r="AI25" s="20" cm="1">
        <f t="array" ref="AI25">IF(INDEX(calc_types,1,AI$7)="INDEX",F25/F24-1,IF(INDEX(calc_types,1,AI$7)="CASH", F24/1200,F24/F25-1))</f>
        <v>2.0272989942340391E-3</v>
      </c>
      <c r="AJ25" s="20" cm="1">
        <f t="array" ref="AJ25">IF(INDEX(calc_types,1,AJ$7)="INDEX",G25/G24-1,IF(INDEX(calc_types,1,AJ$7)="CASH", G24/1200,G24/G25-1))</f>
        <v>8.4741587943115704E-4</v>
      </c>
      <c r="AK25" s="20" cm="1">
        <f t="array" ref="AK25">IF(INDEX(calc_types,1,AK$7)="INDEX",H25/H24-1,IF(INDEX(calc_types,1,AK$7)="CASH", H24/1200,H24/H25-1))</f>
        <v>-3.8251290111701586E-4</v>
      </c>
      <c r="AL25" s="20" cm="1">
        <f t="array" ref="AL25">IF(INDEX(calc_types,1,AL$7)="INDEX",I25/I24-1,IF(INDEX(calc_types,1,AL$7)="CASH", I24/1200,I24/I25-1))</f>
        <v>-4.4752477418223968E-3</v>
      </c>
      <c r="AM25" s="20" cm="1">
        <f t="array" ref="AM25">IF(INDEX(calc_types,1,AM$7)="INDEX",J25/J24-1,IF(INDEX(calc_types,1,AM$7)="CASH", J24/1200,J24/J25-1))</f>
        <v>-1.2841971483513404E-2</v>
      </c>
      <c r="AN25" s="20" cm="1">
        <f t="array" ref="AN25">IF(INDEX(calc_types,1,AN$7)="INDEX",K25/K24-1,IF(INDEX(calc_types,1,AN$7)="CASH", K24/1200,K24/K25-1))</f>
        <v>2.3514141404623601E-4</v>
      </c>
      <c r="AO25" s="20" cm="1">
        <f t="array" ref="AO25">IF(INDEX(calc_types,1,AO$7)="INDEX",L25/L24-1,IF(INDEX(calc_types,1,AO$7)="CASH", L24/1200,L24/L25-1))</f>
        <v>-1.1080022904922382E-3</v>
      </c>
      <c r="AP25" s="20" cm="1">
        <f t="array" ref="AP25">IF(INDEX(calc_types,1,AP$7)="INDEX",M25/M24-1,IF(INDEX(calc_types,1,AP$7)="CASH", M24/1200,M24/M25-1))</f>
        <v>-3.7869166942143817E-3</v>
      </c>
      <c r="AQ25" s="20" cm="1">
        <f t="array" ref="AQ25">IF(INDEX(calc_types,1,AQ$7)="INDEX",N25/N24-1,IF(INDEX(calc_types,1,AQ$7)="CASH", N24/1200,N24/N25-1))</f>
        <v>2.4764714942322463E-3</v>
      </c>
      <c r="AR25" s="20" cm="1">
        <f t="array" ref="AR25">IF(INDEX(calc_types,1,AR$7)="INDEX",O25/O24-1,IF(INDEX(calc_types,1,AR$7)="CASH", O24/1200,O24/O25-1))</f>
        <v>3.563960155599899E-3</v>
      </c>
      <c r="AS25" s="20" cm="1">
        <f t="array" ref="AS25">IF(INDEX(calc_types,1,AS$7)="INDEX",P25/P24-1,IF(INDEX(calc_types,1,AS$7)="CASH", P24/1200,P24/P25-1))</f>
        <v>2.4143858768077564E-4</v>
      </c>
      <c r="AT25" s="20" cm="1">
        <f t="array" ref="AT25">IF(INDEX(calc_types,1,AT$7)="INDEX",Q25/Q24-1,IF(INDEX(calc_types,1,AT$7)="CASH", Q24/1200,Q24/Q25-1))</f>
        <v>6.9645786687866362E-4</v>
      </c>
      <c r="AU25" s="20" cm="1">
        <f t="array" ref="AU25">IF(INDEX(calc_types,1,AU$7)="INDEX",R25/R24-1,IF(INDEX(calc_types,1,AU$7)="CASH", R24/1200,R24/R25-1))</f>
        <v>1.5620155495115196E-3</v>
      </c>
      <c r="AV25" s="20" cm="1">
        <f t="array" ref="AV25">IF(INDEX(calc_types,1,AV$7)="INDEX",S25/S24-1,IF(INDEX(calc_types,1,AV$7)="CASH", S24/1200,S24/S25-1))</f>
        <v>5.1387425966535893E-2</v>
      </c>
      <c r="AW25" s="20" cm="1">
        <f t="array" ref="AW25">IF(INDEX(calc_types,1,AW$7)="INDEX",T25/T24-1,IF(INDEX(calc_types,1,AW$7)="CASH", T24/1200,T24/T25-1))</f>
        <v>2.5436942559172726E-2</v>
      </c>
      <c r="AX25" s="20" cm="1">
        <f t="array" ref="AX25">IF(INDEX(calc_types,1,AX$7)="INDEX",U25/U24-1,IF(INDEX(calc_types,1,AX$7)="CASH", U24/1200,U24/U25-1))</f>
        <v>6.4273009812116699E-2</v>
      </c>
      <c r="AY25" s="20" cm="1">
        <f t="array" ref="AY25">IF(INDEX(calc_types,1,AY$7)="INDEX",V25/V24-1,IF(INDEX(calc_types,1,AY$7)="CASH", V24/1200,V24/V25-1))</f>
        <v>7.1521609053426749E-2</v>
      </c>
      <c r="AZ25" s="20" cm="1">
        <f t="array" ref="AZ25">IF(INDEX(calc_types,1,AZ$7)="INDEX",W25/W24-1,IF(INDEX(calc_types,1,AZ$7)="CASH", W24/1200,W24/W25-1))</f>
        <v>1.7391666666666667E-4</v>
      </c>
      <c r="BA25" s="20" cm="1">
        <f t="array" ref="BA25">IF(INDEX(calc_types,1,BA$7)="INDEX",X25/X24-1,IF(INDEX(calc_types,1,BA$7)="CASH", X24/1200,X24/X25-1))</f>
        <v>-8.1916666666666661E-5</v>
      </c>
      <c r="BB25" s="20" cm="1">
        <f t="array" ref="BB25">IF(INDEX(calc_types,1,BB$7)="INDEX",Y25/Y24-1,IF(INDEX(calc_types,1,BB$7)="CASH", Y24/1200,Y24/Y25-1))</f>
        <v>2.574166666666667E-4</v>
      </c>
      <c r="BC25" s="20" cm="1">
        <f t="array" ref="BC25">IF(INDEX(calc_types,1,BC$7)="INDEX",Z25/Z24-1,IF(INDEX(calc_types,1,BC$7)="CASH", Z24/1200,Z24/Z25-1))</f>
        <v>-6.3833333333333331E-5</v>
      </c>
      <c r="BD25" s="20" cm="1">
        <f t="array" ref="BD25">IF(INDEX(calc_types,1,BD$7)="INDEX",AA25/AA24-1,IF(INDEX(calc_types,1,BD$7)="CASH", AA24/1200,AA24/AA25-1))</f>
        <v>0</v>
      </c>
      <c r="BE25" s="20" cm="1">
        <f t="array" ref="BE25">IF(INDEX(calc_types,1,BE$7)="INDEX",AB25/AB24-1,IF(INDEX(calc_types,1,BE$7)="CASH", AB24/1200,AB24/AB25-1))</f>
        <v>2.9192124915139228E-2</v>
      </c>
      <c r="BF25" s="20" cm="1">
        <f t="array" ref="BF25">IF(INDEX(calc_types,1,BF$7)="INDEX",AC25/AC24-1,IF(INDEX(calc_types,1,BF$7)="CASH", AC24/1200,AC24/AC25-1))</f>
        <v>-2.4104027909927161E-2</v>
      </c>
      <c r="BG25" s="20" cm="1">
        <f t="array" ref="BG25">IF(INDEX(calc_types,1,BG$7)="INDEX",AD25/AD24-1,IF(INDEX(calc_types,1,BG$7)="CASH", AD24/1200,AD24/AD25-1))</f>
        <v>-5.4083524152218843E-2</v>
      </c>
      <c r="BH25" s="21">
        <f t="shared" si="10"/>
        <v>-1.1595816558348348E-3</v>
      </c>
      <c r="BI25" s="21">
        <f t="shared" si="11"/>
        <v>-1.0631138044145992E-3</v>
      </c>
      <c r="BJ25" s="21">
        <f t="shared" si="12"/>
        <v>-4.2761512941289232E-3</v>
      </c>
      <c r="BK25" s="21">
        <f t="shared" si="13"/>
        <v>-6.9252936740919757E-5</v>
      </c>
      <c r="BL25" s="21">
        <f t="shared" si="14"/>
        <v>-1.8248105827074874E-3</v>
      </c>
      <c r="BM25" s="21">
        <f t="shared" si="15"/>
        <v>-6.5408681061438184E-4</v>
      </c>
      <c r="BN25" s="21">
        <f t="shared" si="16"/>
        <v>-4.5560494364362625E-3</v>
      </c>
      <c r="BO25" s="21">
        <f t="shared" si="17"/>
        <v>-1.3026828214911258E-2</v>
      </c>
      <c r="BP25" s="21">
        <f t="shared" si="18"/>
        <v>-8.4332708744972026E-4</v>
      </c>
      <c r="BQ25" s="21">
        <f t="shared" si="19"/>
        <v>-1.9571924758836354E-3</v>
      </c>
      <c r="BR25" s="21">
        <f t="shared" si="20"/>
        <v>-4.7480280574731092E-3</v>
      </c>
      <c r="BS25" s="21">
        <f t="shared" si="21"/>
        <v>9.3623154601640661E-5</v>
      </c>
      <c r="BT25" s="21">
        <f t="shared" si="22"/>
        <v>4.2309091349735295E-4</v>
      </c>
      <c r="BU25" s="21">
        <f t="shared" si="23"/>
        <v>2.4038368583680791E-4</v>
      </c>
      <c r="BV25" s="21">
        <f t="shared" si="24"/>
        <v>7.5684327449780805E-4</v>
      </c>
      <c r="BW25" s="21">
        <f t="shared" si="25"/>
        <v>1.6960301614554307E-3</v>
      </c>
      <c r="BX25" s="21">
        <f t="shared" si="26"/>
        <v>3.8819048005723208E-2</v>
      </c>
      <c r="BY25" s="21">
        <f t="shared" si="27"/>
        <v>1.8530875566376337E-2</v>
      </c>
      <c r="BZ25" s="21">
        <f t="shared" si="28"/>
        <v>5.9657394237559946E-2</v>
      </c>
      <c r="CA25" s="21">
        <f t="shared" si="29"/>
        <v>5.8797264424303677E-2</v>
      </c>
      <c r="CB25" s="21">
        <f t="shared" si="30"/>
        <v>-1.2655726851851859E-3</v>
      </c>
      <c r="CC25" s="21">
        <f t="shared" si="31"/>
        <v>-4.6726435185185186E-4</v>
      </c>
      <c r="CD25" s="21">
        <f t="shared" si="32"/>
        <v>-9.7205138888888879E-4</v>
      </c>
      <c r="CE25" s="21">
        <f t="shared" si="33"/>
        <v>7.4670370370370347E-5</v>
      </c>
      <c r="CF25" s="21">
        <f t="shared" si="34"/>
        <v>0</v>
      </c>
      <c r="CG25" s="21">
        <f t="shared" si="35"/>
        <v>2.9887615229216461E-2</v>
      </c>
      <c r="CH25" s="21">
        <f t="shared" si="36"/>
        <v>-2.3471362151161038E-2</v>
      </c>
      <c r="CI25" s="21">
        <f t="shared" si="37"/>
        <v>-5.0477252634966066E-2</v>
      </c>
    </row>
    <row r="26" spans="1:87" x14ac:dyDescent="0.2">
      <c r="A26" s="18">
        <v>18</v>
      </c>
      <c r="B26" s="19">
        <v>39141</v>
      </c>
      <c r="C26" s="18">
        <v>203.291</v>
      </c>
      <c r="D26" s="18">
        <v>1135.8430000000001</v>
      </c>
      <c r="E26" s="18">
        <v>1880.1489999999999</v>
      </c>
      <c r="F26" s="18">
        <v>1566.848</v>
      </c>
      <c r="G26" s="18">
        <v>1921.9349999999999</v>
      </c>
      <c r="H26" s="18">
        <v>143.809</v>
      </c>
      <c r="I26" s="18">
        <v>364.93599999999998</v>
      </c>
      <c r="J26" s="18">
        <v>480.94</v>
      </c>
      <c r="K26" s="18">
        <v>106.377</v>
      </c>
      <c r="L26" s="18">
        <v>645.93799999999999</v>
      </c>
      <c r="M26" s="18">
        <v>786.94299999999998</v>
      </c>
      <c r="N26" s="18">
        <v>248.77699999999999</v>
      </c>
      <c r="O26" s="18">
        <v>270.14600000000002</v>
      </c>
      <c r="P26" s="18">
        <v>103.581</v>
      </c>
      <c r="Q26" s="18">
        <v>194.05199999999999</v>
      </c>
      <c r="R26" s="18">
        <v>255.42599999999999</v>
      </c>
      <c r="S26" s="18">
        <v>2466.7800000000002</v>
      </c>
      <c r="T26" s="18">
        <v>2633.55</v>
      </c>
      <c r="U26" s="18">
        <v>6360.81</v>
      </c>
      <c r="V26" s="18">
        <v>11559.36</v>
      </c>
      <c r="W26" s="18">
        <v>0.20369999999999999</v>
      </c>
      <c r="X26" s="18">
        <v>-4.9799999999999997E-2</v>
      </c>
      <c r="Y26" s="18">
        <v>0.41270000000000001</v>
      </c>
      <c r="Z26" s="18">
        <v>-2.2800000000000001E-2</v>
      </c>
      <c r="AA26" s="18">
        <v>1</v>
      </c>
      <c r="AB26" s="18">
        <v>0.76570000000000005</v>
      </c>
      <c r="AC26" s="18">
        <v>0.65939999999999999</v>
      </c>
      <c r="AD26" s="18">
        <v>92.56</v>
      </c>
      <c r="AE26" s="19">
        <f t="shared" si="8"/>
        <v>39141</v>
      </c>
      <c r="AF26" s="20" cm="1">
        <f t="array" ref="AF26">IF(INDEX(calc_types,1,AF$7)="INDEX",C26/C25-1,IF(INDEX(calc_types,1,AF$7)="CASH", C25/1200,C25/C26-1))</f>
        <v>7.8711105645057344E-5</v>
      </c>
      <c r="AG26" s="20" cm="1">
        <f t="array" ref="AG26">IF(INDEX(calc_types,1,AG$7)="INDEX",D26/D25-1,IF(INDEX(calc_types,1,AG$7)="CASH", D25/1200,D25/D26-1))</f>
        <v>8.3091021235359719E-4</v>
      </c>
      <c r="AH26" s="20" cm="1">
        <f t="array" ref="AH26">IF(INDEX(calc_types,1,AH$7)="INDEX",E26/E25-1,IF(INDEX(calc_types,1,AH$7)="CASH", E25/1200,E25/E26-1))</f>
        <v>4.4190937759265303E-3</v>
      </c>
      <c r="AI26" s="20" cm="1">
        <f t="array" ref="AI26">IF(INDEX(calc_types,1,AI$7)="INDEX",F26/F25-1,IF(INDEX(calc_types,1,AI$7)="CASH", F25/1200,F25/F26-1))</f>
        <v>2.2266045016940961E-3</v>
      </c>
      <c r="AJ26" s="20" cm="1">
        <f t="array" ref="AJ26">IF(INDEX(calc_types,1,AJ$7)="INDEX",G26/G25-1,IF(INDEX(calc_types,1,AJ$7)="CASH", G25/1200,G25/G26-1))</f>
        <v>6.3693500424919502E-3</v>
      </c>
      <c r="AK26" s="20" cm="1">
        <f t="array" ref="AK26">IF(INDEX(calc_types,1,AK$7)="INDEX",H26/H25-1,IF(INDEX(calc_types,1,AK$7)="CASH", H25/1200,H25/H26-1))</f>
        <v>5.4268042384730819E-4</v>
      </c>
      <c r="AL26" s="20" cm="1">
        <f t="array" ref="AL26">IF(INDEX(calc_types,1,AL$7)="INDEX",I26/I25-1,IF(INDEX(calc_types,1,AL$7)="CASH", I25/1200,I25/I26-1))</f>
        <v>4.6054786752298682E-3</v>
      </c>
      <c r="AM26" s="20" cm="1">
        <f t="array" ref="AM26">IF(INDEX(calc_types,1,AM$7)="INDEX",J26/J25-1,IF(INDEX(calc_types,1,AM$7)="CASH", J25/1200,J25/J26-1))</f>
        <v>1.1734215187583219E-2</v>
      </c>
      <c r="AN26" s="20" cm="1">
        <f t="array" ref="AN26">IF(INDEX(calc_types,1,AN$7)="INDEX",K26/K25-1,IF(INDEX(calc_types,1,AN$7)="CASH", K25/1200,K25/K26-1))</f>
        <v>3.1031369893930183E-4</v>
      </c>
      <c r="AO26" s="20" cm="1">
        <f t="array" ref="AO26">IF(INDEX(calc_types,1,AO$7)="INDEX",L26/L25-1,IF(INDEX(calc_types,1,AO$7)="CASH", L25/1200,L25/L26-1))</f>
        <v>3.4939233076842768E-3</v>
      </c>
      <c r="AP26" s="20" cm="1">
        <f t="array" ref="AP26">IF(INDEX(calc_types,1,AP$7)="INDEX",M26/M25-1,IF(INDEX(calc_types,1,AP$7)="CASH", M25/1200,M25/M26-1))</f>
        <v>8.2291292984164599E-3</v>
      </c>
      <c r="AQ26" s="20" cm="1">
        <f t="array" ref="AQ26">IF(INDEX(calc_types,1,AQ$7)="INDEX",N26/N25-1,IF(INDEX(calc_types,1,AQ$7)="CASH", N25/1200,N25/N26-1))</f>
        <v>5.838282800920247E-3</v>
      </c>
      <c r="AR26" s="20" cm="1">
        <f t="array" ref="AR26">IF(INDEX(calc_types,1,AR$7)="INDEX",O26/O25-1,IF(INDEX(calc_types,1,AR$7)="CASH", O25/1200,O25/O26-1))</f>
        <v>8.8017058206275589E-3</v>
      </c>
      <c r="AS26" s="20" cm="1">
        <f t="array" ref="AS26">IF(INDEX(calc_types,1,AS$7)="INDEX",P26/P25-1,IF(INDEX(calc_types,1,AS$7)="CASH", P25/1200,P25/P26-1))</f>
        <v>9.6552123663995459E-5</v>
      </c>
      <c r="AT26" s="20" cm="1">
        <f t="array" ref="AT26">IF(INDEX(calc_types,1,AT$7)="INDEX",Q26/Q25-1,IF(INDEX(calc_types,1,AT$7)="CASH", Q25/1200,Q25/Q26-1))</f>
        <v>4.0727317719468914E-4</v>
      </c>
      <c r="AU26" s="20" cm="1">
        <f t="array" ref="AU26">IF(INDEX(calc_types,1,AU$7)="INDEX",R26/R25-1,IF(INDEX(calc_types,1,AU$7)="CASH", R25/1200,R25/R26-1))</f>
        <v>8.9734597193524834E-4</v>
      </c>
      <c r="AV26" s="20" cm="1">
        <f t="array" ref="AV26">IF(INDEX(calc_types,1,AV$7)="INDEX",S26/S25-1,IF(INDEX(calc_types,1,AV$7)="CASH", S25/1200,S25/S26-1))</f>
        <v>1.2818407265680287E-2</v>
      </c>
      <c r="AW26" s="20" cm="1">
        <f t="array" ref="AW26">IF(INDEX(calc_types,1,AW$7)="INDEX",T26/T25-1,IF(INDEX(calc_types,1,AW$7)="CASH", T25/1200,T25/T26-1))</f>
        <v>-2.5686464568735135E-2</v>
      </c>
      <c r="AX26" s="20" cm="1">
        <f t="array" ref="AX26">IF(INDEX(calc_types,1,AX$7)="INDEX",U26/U25-1,IF(INDEX(calc_types,1,AX$7)="CASH", U25/1200,U25/U26-1))</f>
        <v>1.3371292744166041E-2</v>
      </c>
      <c r="AY26" s="20" cm="1">
        <f t="array" ref="AY26">IF(INDEX(calc_types,1,AY$7)="INDEX",V26/V25-1,IF(INDEX(calc_types,1,AY$7)="CASH", V25/1200,V25/V26-1))</f>
        <v>3.7769354662051002E-2</v>
      </c>
      <c r="AZ26" s="20" cm="1">
        <f t="array" ref="AZ26">IF(INDEX(calc_types,1,AZ$7)="INDEX",W26/W25-1,IF(INDEX(calc_types,1,AZ$7)="CASH", W25/1200,W25/W26-1))</f>
        <v>1.6641666666666666E-4</v>
      </c>
      <c r="BA26" s="20" cm="1">
        <f t="array" ref="BA26">IF(INDEX(calc_types,1,BA$7)="INDEX",X26/X25-1,IF(INDEX(calc_types,1,BA$7)="CASH", X25/1200,X25/X26-1))</f>
        <v>-6.4166666666666665E-6</v>
      </c>
      <c r="BB26" s="20" cm="1">
        <f t="array" ref="BB26">IF(INDEX(calc_types,1,BB$7)="INDEX",Y26/Y25-1,IF(INDEX(calc_types,1,BB$7)="CASH", Y25/1200,Y25/Y26-1))</f>
        <v>3.4016666666666668E-4</v>
      </c>
      <c r="BC26" s="20" cm="1">
        <f t="array" ref="BC26">IF(INDEX(calc_types,1,BC$7)="INDEX",Z26/Z25-1,IF(INDEX(calc_types,1,BC$7)="CASH", Z25/1200,Z25/Z26-1))</f>
        <v>-2.6999999999999999E-5</v>
      </c>
      <c r="BD26" s="20" cm="1">
        <f t="array" ref="BD26">IF(INDEX(calc_types,1,BD$7)="INDEX",AA26/AA25-1,IF(INDEX(calc_types,1,BD$7)="CASH", AA25/1200,AA25/AA26-1))</f>
        <v>0</v>
      </c>
      <c r="BE26" s="20" cm="1">
        <f t="array" ref="BE26">IF(INDEX(calc_types,1,BE$7)="INDEX",AB26/AB25-1,IF(INDEX(calc_types,1,BE$7)="CASH", AB25/1200,AB25/AB26-1))</f>
        <v>-3.8135039832832729E-2</v>
      </c>
      <c r="BF26" s="20" cm="1">
        <f t="array" ref="BF26">IF(INDEX(calc_types,1,BF$7)="INDEX",AC26/AC25-1,IF(INDEX(calc_types,1,BF$7)="CASH", AC25/1200,AC25/AC26-1))</f>
        <v>-4.3676069153776087E-2</v>
      </c>
      <c r="BG26" s="20" cm="1">
        <f t="array" ref="BG26">IF(INDEX(calc_types,1,BG$7)="INDEX",AD26/AD25-1,IF(INDEX(calc_types,1,BG$7)="CASH", AD25/1200,AD25/AD26-1))</f>
        <v>-9.1832324978393665E-3</v>
      </c>
      <c r="BH26" s="21">
        <f t="shared" si="10"/>
        <v>-1.3170596392380995E-3</v>
      </c>
      <c r="BI26" s="21">
        <f t="shared" si="11"/>
        <v>-3.4235758734646893E-4</v>
      </c>
      <c r="BJ26" s="21">
        <f t="shared" si="12"/>
        <v>3.2249635462692481E-3</v>
      </c>
      <c r="BK26" s="21">
        <f t="shared" si="13"/>
        <v>1.3005257071913717E-4</v>
      </c>
      <c r="BL26" s="21">
        <f t="shared" si="14"/>
        <v>3.6971235803533059E-3</v>
      </c>
      <c r="BM26" s="21">
        <f t="shared" si="15"/>
        <v>2.7110651434994221E-4</v>
      </c>
      <c r="BN26" s="21">
        <f t="shared" si="16"/>
        <v>4.5246769806160025E-3</v>
      </c>
      <c r="BO26" s="21">
        <f t="shared" si="17"/>
        <v>1.1549358456185365E-2</v>
      </c>
      <c r="BP26" s="21">
        <f t="shared" si="18"/>
        <v>-7.6815480255665444E-4</v>
      </c>
      <c r="BQ26" s="21">
        <f t="shared" si="19"/>
        <v>2.6447331222928796E-3</v>
      </c>
      <c r="BR26" s="21">
        <f t="shared" si="20"/>
        <v>7.2680179351577324E-3</v>
      </c>
      <c r="BS26" s="21">
        <f t="shared" si="21"/>
        <v>3.4554344612896413E-3</v>
      </c>
      <c r="BT26" s="21">
        <f t="shared" si="22"/>
        <v>5.6608365785250133E-3</v>
      </c>
      <c r="BU26" s="21">
        <f t="shared" si="23"/>
        <v>9.5497221820027716E-5</v>
      </c>
      <c r="BV26" s="21">
        <f t="shared" si="24"/>
        <v>4.6765858481383356E-4</v>
      </c>
      <c r="BW26" s="21">
        <f t="shared" si="25"/>
        <v>1.0313605838791595E-3</v>
      </c>
      <c r="BX26" s="21">
        <f t="shared" si="26"/>
        <v>2.5002930486760395E-4</v>
      </c>
      <c r="BY26" s="21">
        <f t="shared" si="27"/>
        <v>-3.2592531561531524E-2</v>
      </c>
      <c r="BZ26" s="21">
        <f t="shared" si="28"/>
        <v>8.7556771696092883E-3</v>
      </c>
      <c r="CA26" s="21">
        <f t="shared" si="29"/>
        <v>2.5045010032927931E-2</v>
      </c>
      <c r="CB26" s="21">
        <f t="shared" si="30"/>
        <v>-1.2730726851851858E-3</v>
      </c>
      <c r="CC26" s="21">
        <f t="shared" si="31"/>
        <v>-3.9176435185185187E-4</v>
      </c>
      <c r="CD26" s="21">
        <f t="shared" si="32"/>
        <v>-8.8930138888888876E-4</v>
      </c>
      <c r="CE26" s="21">
        <f t="shared" si="33"/>
        <v>1.1150370370370367E-4</v>
      </c>
      <c r="CF26" s="21">
        <f t="shared" si="34"/>
        <v>0</v>
      </c>
      <c r="CG26" s="21">
        <f t="shared" si="35"/>
        <v>-3.7439549518755492E-2</v>
      </c>
      <c r="CH26" s="21">
        <f t="shared" si="36"/>
        <v>-4.3043403395009963E-2</v>
      </c>
      <c r="CI26" s="21">
        <f t="shared" si="37"/>
        <v>-5.5769609805865908E-3</v>
      </c>
    </row>
    <row r="27" spans="1:87" x14ac:dyDescent="0.2">
      <c r="A27" s="18">
        <v>19</v>
      </c>
      <c r="B27" s="19">
        <v>39172</v>
      </c>
      <c r="C27" s="18">
        <v>203.33699999999999</v>
      </c>
      <c r="D27" s="18">
        <v>1136.1089999999999</v>
      </c>
      <c r="E27" s="18">
        <v>1881.3879999999999</v>
      </c>
      <c r="F27" s="18">
        <v>1568.8430000000001</v>
      </c>
      <c r="G27" s="18">
        <v>1925.4269999999999</v>
      </c>
      <c r="H27" s="18">
        <v>143.816</v>
      </c>
      <c r="I27" s="18">
        <v>365.26900000000001</v>
      </c>
      <c r="J27" s="18">
        <v>483.214</v>
      </c>
      <c r="K27" s="18">
        <v>106.435</v>
      </c>
      <c r="L27" s="18">
        <v>646.78700000000003</v>
      </c>
      <c r="M27" s="18">
        <v>791.49900000000002</v>
      </c>
      <c r="N27" s="18">
        <v>250.10400000000001</v>
      </c>
      <c r="O27" s="18">
        <v>272.28300000000002</v>
      </c>
      <c r="P27" s="18">
        <v>103.59399999999999</v>
      </c>
      <c r="Q27" s="18">
        <v>194.048</v>
      </c>
      <c r="R27" s="18">
        <v>255.34899999999999</v>
      </c>
      <c r="S27" s="18">
        <v>2558.17</v>
      </c>
      <c r="T27" s="18">
        <v>2624.02</v>
      </c>
      <c r="U27" s="18">
        <v>6411.74</v>
      </c>
      <c r="V27" s="18">
        <v>12397.91</v>
      </c>
      <c r="W27" s="18">
        <v>0.20369999999999999</v>
      </c>
      <c r="X27" s="18">
        <v>4.7500000000000001E-2</v>
      </c>
      <c r="Y27" s="18">
        <v>0.52790000000000004</v>
      </c>
      <c r="Z27" s="18">
        <v>4.7100000000000003E-2</v>
      </c>
      <c r="AA27" s="18">
        <v>1</v>
      </c>
      <c r="AB27" s="18">
        <v>0.7802</v>
      </c>
      <c r="AC27" s="18">
        <v>0.65800000000000003</v>
      </c>
      <c r="AD27" s="18">
        <v>94.22</v>
      </c>
      <c r="AE27" s="19">
        <f t="shared" si="8"/>
        <v>39172</v>
      </c>
      <c r="AF27" s="20" cm="1">
        <f t="array" ref="AF27">IF(INDEX(calc_types,1,AF$7)="INDEX",C27/C26-1,IF(INDEX(calc_types,1,AF$7)="CASH", C26/1200,C26/C27-1))</f>
        <v>2.2627661824681233E-4</v>
      </c>
      <c r="AG27" s="20" cm="1">
        <f t="array" ref="AG27">IF(INDEX(calc_types,1,AG$7)="INDEX",D27/D26-1,IF(INDEX(calc_types,1,AG$7)="CASH", D26/1200,D26/D27-1))</f>
        <v>2.3418729525115367E-4</v>
      </c>
      <c r="AH27" s="20" cm="1">
        <f t="array" ref="AH27">IF(INDEX(calc_types,1,AH$7)="INDEX",E27/E26-1,IF(INDEX(calc_types,1,AH$7)="CASH", E26/1200,E26/E27-1))</f>
        <v>6.5899032470295715E-4</v>
      </c>
      <c r="AI27" s="20" cm="1">
        <f t="array" ref="AI27">IF(INDEX(calc_types,1,AI$7)="INDEX",F27/F26-1,IF(INDEX(calc_types,1,AI$7)="CASH", F26/1200,F26/F27-1))</f>
        <v>1.2732568826077095E-3</v>
      </c>
      <c r="AJ27" s="20" cm="1">
        <f t="array" ref="AJ27">IF(INDEX(calc_types,1,AJ$7)="INDEX",G27/G26-1,IF(INDEX(calc_types,1,AJ$7)="CASH", G26/1200,G26/G27-1))</f>
        <v>1.8169188864347596E-3</v>
      </c>
      <c r="AK27" s="20" cm="1">
        <f t="array" ref="AK27">IF(INDEX(calc_types,1,AK$7)="INDEX",H27/H26-1,IF(INDEX(calc_types,1,AK$7)="CASH", H26/1200,H26/H27-1))</f>
        <v>4.8675673984366341E-5</v>
      </c>
      <c r="AL27" s="20" cm="1">
        <f t="array" ref="AL27">IF(INDEX(calc_types,1,AL$7)="INDEX",I27/I26-1,IF(INDEX(calc_types,1,AL$7)="CASH", I26/1200,I26/I27-1))</f>
        <v>9.124887651534852E-4</v>
      </c>
      <c r="AM27" s="20" cm="1">
        <f t="array" ref="AM27">IF(INDEX(calc_types,1,AM$7)="INDEX",J27/J26-1,IF(INDEX(calc_types,1,AM$7)="CASH", J26/1200,J26/J27-1))</f>
        <v>4.7282405289641449E-3</v>
      </c>
      <c r="AN27" s="20" cm="1">
        <f t="array" ref="AN27">IF(INDEX(calc_types,1,AN$7)="INDEX",K27/K26-1,IF(INDEX(calc_types,1,AN$7)="CASH", K26/1200,K26/K27-1))</f>
        <v>5.4523064196221327E-4</v>
      </c>
      <c r="AO27" s="20" cm="1">
        <f t="array" ref="AO27">IF(INDEX(calc_types,1,AO$7)="INDEX",L27/L26-1,IF(INDEX(calc_types,1,AO$7)="CASH", L26/1200,L26/L27-1))</f>
        <v>1.3143676328069009E-3</v>
      </c>
      <c r="AP27" s="20" cm="1">
        <f t="array" ref="AP27">IF(INDEX(calc_types,1,AP$7)="INDEX",M27/M26-1,IF(INDEX(calc_types,1,AP$7)="CASH", M26/1200,M26/M27-1))</f>
        <v>5.7894917420957537E-3</v>
      </c>
      <c r="AQ27" s="20" cm="1">
        <f t="array" ref="AQ27">IF(INDEX(calc_types,1,AQ$7)="INDEX",N27/N26-1,IF(INDEX(calc_types,1,AQ$7)="CASH", N26/1200,N26/N27-1))</f>
        <v>5.334094389754851E-3</v>
      </c>
      <c r="AR27" s="20" cm="1">
        <f t="array" ref="AR27">IF(INDEX(calc_types,1,AR$7)="INDEX",O27/O26-1,IF(INDEX(calc_types,1,AR$7)="CASH", O26/1200,O26/O27-1))</f>
        <v>7.9105372650345451E-3</v>
      </c>
      <c r="AS27" s="20" cm="1">
        <f t="array" ref="AS27">IF(INDEX(calc_types,1,AS$7)="INDEX",P27/P26-1,IF(INDEX(calc_types,1,AS$7)="CASH", P26/1200,P26/P27-1))</f>
        <v>1.2550564292679312E-4</v>
      </c>
      <c r="AT27" s="20" cm="1">
        <f t="array" ref="AT27">IF(INDEX(calc_types,1,AT$7)="INDEX",Q27/Q26-1,IF(INDEX(calc_types,1,AT$7)="CASH", Q26/1200,Q26/Q27-1))</f>
        <v>-2.0613031558536221E-5</v>
      </c>
      <c r="AU27" s="20" cm="1">
        <f t="array" ref="AU27">IF(INDEX(calc_types,1,AU$7)="INDEX",R27/R26-1,IF(INDEX(calc_types,1,AU$7)="CASH", R26/1200,R26/R27-1))</f>
        <v>-3.0145717350615886E-4</v>
      </c>
      <c r="AV27" s="20" cm="1">
        <f t="array" ref="AV27">IF(INDEX(calc_types,1,AV$7)="INDEX",S27/S26-1,IF(INDEX(calc_types,1,AV$7)="CASH", S26/1200,S26/S27-1))</f>
        <v>3.7048297780912787E-2</v>
      </c>
      <c r="AW27" s="20" cm="1">
        <f t="array" ref="AW27">IF(INDEX(calc_types,1,AW$7)="INDEX",T27/T26-1,IF(INDEX(calc_types,1,AW$7)="CASH", T26/1200,T26/T27-1))</f>
        <v>-3.6186896014885894E-3</v>
      </c>
      <c r="AX27" s="20" cm="1">
        <f t="array" ref="AX27">IF(INDEX(calc_types,1,AX$7)="INDEX",U27/U26-1,IF(INDEX(calc_types,1,AX$7)="CASH", U26/1200,U26/U27-1))</f>
        <v>8.0068418959220455E-3</v>
      </c>
      <c r="AY27" s="20" cm="1">
        <f t="array" ref="AY27">IF(INDEX(calc_types,1,AY$7)="INDEX",V27/V26-1,IF(INDEX(calc_types,1,AY$7)="CASH", V26/1200,V26/V27-1))</f>
        <v>7.2542943553968398E-2</v>
      </c>
      <c r="AZ27" s="20" cm="1">
        <f t="array" ref="AZ27">IF(INDEX(calc_types,1,AZ$7)="INDEX",W27/W26-1,IF(INDEX(calc_types,1,AZ$7)="CASH", W26/1200,W26/W27-1))</f>
        <v>1.6975000000000001E-4</v>
      </c>
      <c r="BA27" s="20" cm="1">
        <f t="array" ref="BA27">IF(INDEX(calc_types,1,BA$7)="INDEX",X27/X26-1,IF(INDEX(calc_types,1,BA$7)="CASH", X26/1200,X26/X27-1))</f>
        <v>-4.1499999999999999E-5</v>
      </c>
      <c r="BB27" s="20" cm="1">
        <f t="array" ref="BB27">IF(INDEX(calc_types,1,BB$7)="INDEX",Y27/Y26-1,IF(INDEX(calc_types,1,BB$7)="CASH", Y26/1200,Y26/Y27-1))</f>
        <v>3.4391666666666669E-4</v>
      </c>
      <c r="BC27" s="20" cm="1">
        <f t="array" ref="BC27">IF(INDEX(calc_types,1,BC$7)="INDEX",Z27/Z26-1,IF(INDEX(calc_types,1,BC$7)="CASH", Z26/1200,Z26/Z27-1))</f>
        <v>-1.9000000000000001E-5</v>
      </c>
      <c r="BD27" s="20" cm="1">
        <f t="array" ref="BD27">IF(INDEX(calc_types,1,BD$7)="INDEX",AA27/AA26-1,IF(INDEX(calc_types,1,BD$7)="CASH", AA26/1200,AA26/AA27-1))</f>
        <v>0</v>
      </c>
      <c r="BE27" s="20" cm="1">
        <f t="array" ref="BE27">IF(INDEX(calc_types,1,BE$7)="INDEX",AB27/AB26-1,IF(INDEX(calc_types,1,BE$7)="CASH", AB26/1200,AB26/AB27-1))</f>
        <v>-1.8584978210715142E-2</v>
      </c>
      <c r="BF27" s="20" cm="1">
        <f t="array" ref="BF27">IF(INDEX(calc_types,1,BF$7)="INDEX",AC27/AC26-1,IF(INDEX(calc_types,1,BF$7)="CASH", AC26/1200,AC26/AC27-1))</f>
        <v>2.1276595744679216E-3</v>
      </c>
      <c r="BG27" s="20" cm="1">
        <f t="array" ref="BG27">IF(INDEX(calc_types,1,BG$7)="INDEX",AD27/AD26-1,IF(INDEX(calc_types,1,BG$7)="CASH", AD26/1200,AD26/AD27-1))</f>
        <v>-1.7618340055189918E-2</v>
      </c>
      <c r="BH27" s="21">
        <f t="shared" si="10"/>
        <v>-1.1694941266363445E-3</v>
      </c>
      <c r="BI27" s="21">
        <f t="shared" si="11"/>
        <v>-9.3908050444891245E-4</v>
      </c>
      <c r="BJ27" s="21">
        <f t="shared" si="12"/>
        <v>-5.3513990495432503E-4</v>
      </c>
      <c r="BK27" s="21">
        <f t="shared" si="13"/>
        <v>-8.2329504836724937E-4</v>
      </c>
      <c r="BL27" s="21">
        <f t="shared" si="14"/>
        <v>-8.5530757570388477E-4</v>
      </c>
      <c r="BM27" s="21">
        <f t="shared" si="15"/>
        <v>-2.2289823551299964E-4</v>
      </c>
      <c r="BN27" s="21">
        <f t="shared" si="16"/>
        <v>8.3168707053961994E-4</v>
      </c>
      <c r="BO27" s="21">
        <f t="shared" si="17"/>
        <v>4.5433837975662906E-3</v>
      </c>
      <c r="BP27" s="21">
        <f t="shared" si="18"/>
        <v>-5.33237859533743E-4</v>
      </c>
      <c r="BQ27" s="21">
        <f t="shared" si="19"/>
        <v>4.6517744741550395E-4</v>
      </c>
      <c r="BR27" s="21">
        <f t="shared" si="20"/>
        <v>4.8283803788370262E-3</v>
      </c>
      <c r="BS27" s="21">
        <f t="shared" si="21"/>
        <v>2.9512460501242453E-3</v>
      </c>
      <c r="BT27" s="21">
        <f t="shared" si="22"/>
        <v>4.7696680229319995E-3</v>
      </c>
      <c r="BU27" s="21">
        <f t="shared" si="23"/>
        <v>1.2445074108282539E-4</v>
      </c>
      <c r="BV27" s="21">
        <f t="shared" si="24"/>
        <v>3.9772376060608229E-5</v>
      </c>
      <c r="BW27" s="21">
        <f t="shared" si="25"/>
        <v>-1.6744256156224767E-4</v>
      </c>
      <c r="BX27" s="21">
        <f t="shared" si="26"/>
        <v>2.4479919820100102E-2</v>
      </c>
      <c r="BY27" s="21">
        <f t="shared" si="27"/>
        <v>-1.0524756594284979E-2</v>
      </c>
      <c r="BZ27" s="21">
        <f t="shared" si="28"/>
        <v>3.3912263213652935E-3</v>
      </c>
      <c r="CA27" s="21">
        <f t="shared" si="29"/>
        <v>5.9818598924845326E-2</v>
      </c>
      <c r="CB27" s="21">
        <f t="shared" si="30"/>
        <v>-1.2697393518518525E-3</v>
      </c>
      <c r="CC27" s="21">
        <f t="shared" si="31"/>
        <v>-4.2684768518518518E-4</v>
      </c>
      <c r="CD27" s="21">
        <f t="shared" si="32"/>
        <v>-8.855513888888888E-4</v>
      </c>
      <c r="CE27" s="21">
        <f t="shared" si="33"/>
        <v>1.1950370370370368E-4</v>
      </c>
      <c r="CF27" s="21">
        <f t="shared" si="34"/>
        <v>0</v>
      </c>
      <c r="CG27" s="21">
        <f t="shared" si="35"/>
        <v>-1.7889487896637909E-2</v>
      </c>
      <c r="CH27" s="21">
        <f t="shared" si="36"/>
        <v>2.7603253332340459E-3</v>
      </c>
      <c r="CI27" s="21">
        <f t="shared" si="37"/>
        <v>-1.4012068537937142E-2</v>
      </c>
    </row>
    <row r="28" spans="1:87" x14ac:dyDescent="0.2">
      <c r="A28" s="18">
        <v>20</v>
      </c>
      <c r="B28" s="19">
        <v>39202</v>
      </c>
      <c r="C28" s="18">
        <v>203.38900000000001</v>
      </c>
      <c r="D28" s="18">
        <v>1137.26</v>
      </c>
      <c r="E28" s="18">
        <v>1888.8530000000001</v>
      </c>
      <c r="F28" s="18">
        <v>1573.645</v>
      </c>
      <c r="G28" s="18">
        <v>1938.25</v>
      </c>
      <c r="H28" s="18">
        <v>143.83199999999999</v>
      </c>
      <c r="I28" s="18">
        <v>365.108</v>
      </c>
      <c r="J28" s="18">
        <v>482.83100000000002</v>
      </c>
      <c r="K28" s="18">
        <v>106.44499999999999</v>
      </c>
      <c r="L28" s="18">
        <v>646.70500000000004</v>
      </c>
      <c r="M28" s="18">
        <v>792.27099999999996</v>
      </c>
      <c r="N28" s="18">
        <v>252.255</v>
      </c>
      <c r="O28" s="18">
        <v>276.29000000000002</v>
      </c>
      <c r="P28" s="18">
        <v>103.578</v>
      </c>
      <c r="Q28" s="18">
        <v>193.79</v>
      </c>
      <c r="R28" s="18">
        <v>254.34</v>
      </c>
      <c r="S28" s="18">
        <v>2606.5500000000002</v>
      </c>
      <c r="T28" s="18">
        <v>2712</v>
      </c>
      <c r="U28" s="18">
        <v>6430.12</v>
      </c>
      <c r="V28" s="18">
        <v>13860.86</v>
      </c>
      <c r="W28" s="18">
        <v>0.19819999999999999</v>
      </c>
      <c r="X28" s="18">
        <v>4.5900000000000003E-2</v>
      </c>
      <c r="Y28" s="18">
        <v>0.51629999999999998</v>
      </c>
      <c r="Z28" s="18">
        <v>0.1056</v>
      </c>
      <c r="AA28" s="18">
        <v>1</v>
      </c>
      <c r="AB28" s="18">
        <v>0.75939999999999996</v>
      </c>
      <c r="AC28" s="18">
        <v>0.64390000000000003</v>
      </c>
      <c r="AD28" s="18">
        <v>97.45</v>
      </c>
      <c r="AE28" s="19">
        <f t="shared" si="8"/>
        <v>39202</v>
      </c>
      <c r="AF28" s="20" cm="1">
        <f t="array" ref="AF28">IF(INDEX(calc_types,1,AF$7)="INDEX",C28/C27-1,IF(INDEX(calc_types,1,AF$7)="CASH", C27/1200,C27/C28-1))</f>
        <v>2.5573309333770666E-4</v>
      </c>
      <c r="AG28" s="20" cm="1">
        <f t="array" ref="AG28">IF(INDEX(calc_types,1,AG$7)="INDEX",D28/D27-1,IF(INDEX(calc_types,1,AG$7)="CASH", D27/1200,D27/D28-1))</f>
        <v>1.0131070170205092E-3</v>
      </c>
      <c r="AH28" s="20" cm="1">
        <f t="array" ref="AH28">IF(INDEX(calc_types,1,AH$7)="INDEX",E28/E27-1,IF(INDEX(calc_types,1,AH$7)="CASH", E27/1200,E27/E28-1))</f>
        <v>3.9678152512931941E-3</v>
      </c>
      <c r="AI28" s="20" cm="1">
        <f t="array" ref="AI28">IF(INDEX(calc_types,1,AI$7)="INDEX",F28/F27-1,IF(INDEX(calc_types,1,AI$7)="CASH", F27/1200,F27/F28-1))</f>
        <v>3.0608544003447591E-3</v>
      </c>
      <c r="AJ28" s="20" cm="1">
        <f t="array" ref="AJ28">IF(INDEX(calc_types,1,AJ$7)="INDEX",G28/G27-1,IF(INDEX(calc_types,1,AJ$7)="CASH", G27/1200,G27/G28-1))</f>
        <v>6.6598214318174254E-3</v>
      </c>
      <c r="AK28" s="20" cm="1">
        <f t="array" ref="AK28">IF(INDEX(calc_types,1,AK$7)="INDEX",H28/H27-1,IF(INDEX(calc_types,1,AK$7)="CASH", H27/1200,H27/H28-1))</f>
        <v>1.1125326806471492E-4</v>
      </c>
      <c r="AL28" s="20" cm="1">
        <f t="array" ref="AL28">IF(INDEX(calc_types,1,AL$7)="INDEX",I28/I27-1,IF(INDEX(calc_types,1,AL$7)="CASH", I27/1200,I27/I28-1))</f>
        <v>-4.4077104818640578E-4</v>
      </c>
      <c r="AM28" s="20" cm="1">
        <f t="array" ref="AM28">IF(INDEX(calc_types,1,AM$7)="INDEX",J28/J27-1,IF(INDEX(calc_types,1,AM$7)="CASH", J27/1200,J27/J28-1))</f>
        <v>-7.9260948565229583E-4</v>
      </c>
      <c r="AN28" s="20" cm="1">
        <f t="array" ref="AN28">IF(INDEX(calc_types,1,AN$7)="INDEX",K28/K27-1,IF(INDEX(calc_types,1,AN$7)="CASH", K27/1200,K27/K28-1))</f>
        <v>9.395405646639432E-5</v>
      </c>
      <c r="AO28" s="20" cm="1">
        <f t="array" ref="AO28">IF(INDEX(calc_types,1,AO$7)="INDEX",L28/L27-1,IF(INDEX(calc_types,1,AO$7)="CASH", L27/1200,L27/L28-1))</f>
        <v>-1.2678053207626494E-4</v>
      </c>
      <c r="AP28" s="20" cm="1">
        <f t="array" ref="AP28">IF(INDEX(calc_types,1,AP$7)="INDEX",M28/M27-1,IF(INDEX(calc_types,1,AP$7)="CASH", M27/1200,M27/M28-1))</f>
        <v>9.753644666639083E-4</v>
      </c>
      <c r="AQ28" s="20" cm="1">
        <f t="array" ref="AQ28">IF(INDEX(calc_types,1,AQ$7)="INDEX",N28/N27-1,IF(INDEX(calc_types,1,AQ$7)="CASH", N27/1200,N27/N28-1))</f>
        <v>8.6004222243545314E-3</v>
      </c>
      <c r="AR28" s="20" cm="1">
        <f t="array" ref="AR28">IF(INDEX(calc_types,1,AR$7)="INDEX",O28/O27-1,IF(INDEX(calc_types,1,AR$7)="CASH", O27/1200,O27/O28-1))</f>
        <v>1.4716306196126849E-2</v>
      </c>
      <c r="AS28" s="20" cm="1">
        <f t="array" ref="AS28">IF(INDEX(calc_types,1,AS$7)="INDEX",P28/P27-1,IF(INDEX(calc_types,1,AS$7)="CASH", P27/1200,P27/P28-1))</f>
        <v>-1.5444909936856988E-4</v>
      </c>
      <c r="AT28" s="20" cm="1">
        <f t="array" ref="AT28">IF(INDEX(calc_types,1,AT$7)="INDEX",Q28/Q27-1,IF(INDEX(calc_types,1,AT$7)="CASH", Q27/1200,Q27/Q28-1))</f>
        <v>-1.329567941952603E-3</v>
      </c>
      <c r="AU28" s="20" cm="1">
        <f t="array" ref="AU28">IF(INDEX(calc_types,1,AU$7)="INDEX",R28/R27-1,IF(INDEX(calc_types,1,AU$7)="CASH", R27/1200,R27/R28-1))</f>
        <v>-3.9514546757574154E-3</v>
      </c>
      <c r="AV28" s="20" cm="1">
        <f t="array" ref="AV28">IF(INDEX(calc_types,1,AV$7)="INDEX",S28/S27-1,IF(INDEX(calc_types,1,AV$7)="CASH", S27/1200,S27/S28-1))</f>
        <v>1.8911956593971491E-2</v>
      </c>
      <c r="AW28" s="20" cm="1">
        <f t="array" ref="AW28">IF(INDEX(calc_types,1,AW$7)="INDEX",T28/T27-1,IF(INDEX(calc_types,1,AW$7)="CASH", T27/1200,T27/T28-1))</f>
        <v>3.3528707860458473E-2</v>
      </c>
      <c r="AX28" s="20" cm="1">
        <f t="array" ref="AX28">IF(INDEX(calc_types,1,AX$7)="INDEX",U28/U27-1,IF(INDEX(calc_types,1,AX$7)="CASH", U27/1200,U27/U28-1))</f>
        <v>2.8666165502655439E-3</v>
      </c>
      <c r="AY28" s="20" cm="1">
        <f t="array" ref="AY28">IF(INDEX(calc_types,1,AY$7)="INDEX",V28/V27-1,IF(INDEX(calc_types,1,AY$7)="CASH", V27/1200,V27/V28-1))</f>
        <v>0.11799972737340414</v>
      </c>
      <c r="AZ28" s="20" cm="1">
        <f t="array" ref="AZ28">IF(INDEX(calc_types,1,AZ$7)="INDEX",W28/W27-1,IF(INDEX(calc_types,1,AZ$7)="CASH", W27/1200,W27/W28-1))</f>
        <v>1.6975000000000001E-4</v>
      </c>
      <c r="BA28" s="20" cm="1">
        <f t="array" ref="BA28">IF(INDEX(calc_types,1,BA$7)="INDEX",X28/X27-1,IF(INDEX(calc_types,1,BA$7)="CASH", X27/1200,X27/X28-1))</f>
        <v>3.9583333333333331E-5</v>
      </c>
      <c r="BB28" s="20" cm="1">
        <f t="array" ref="BB28">IF(INDEX(calc_types,1,BB$7)="INDEX",Y28/Y27-1,IF(INDEX(calc_types,1,BB$7)="CASH", Y27/1200,Y27/Y28-1))</f>
        <v>4.3991666666666669E-4</v>
      </c>
      <c r="BC28" s="20" cm="1">
        <f t="array" ref="BC28">IF(INDEX(calc_types,1,BC$7)="INDEX",Z28/Z27-1,IF(INDEX(calc_types,1,BC$7)="CASH", Z27/1200,Z27/Z28-1))</f>
        <v>3.9250000000000005E-5</v>
      </c>
      <c r="BD28" s="20" cm="1">
        <f t="array" ref="BD28">IF(INDEX(calc_types,1,BD$7)="INDEX",AA28/AA27-1,IF(INDEX(calc_types,1,BD$7)="CASH", AA27/1200,AA27/AA28-1))</f>
        <v>0</v>
      </c>
      <c r="BE28" s="20" cm="1">
        <f t="array" ref="BE28">IF(INDEX(calc_types,1,BE$7)="INDEX",AB28/AB27-1,IF(INDEX(calc_types,1,BE$7)="CASH", AB27/1200,AB27/AB28-1))</f>
        <v>2.7390044772188649E-2</v>
      </c>
      <c r="BF28" s="20" cm="1">
        <f t="array" ref="BF28">IF(INDEX(calc_types,1,BF$7)="INDEX",AC28/AC27-1,IF(INDEX(calc_types,1,BF$7)="CASH", AC27/1200,AC27/AC28-1))</f>
        <v>2.1897810218978186E-2</v>
      </c>
      <c r="BG28" s="20" cm="1">
        <f t="array" ref="BG28">IF(INDEX(calc_types,1,BG$7)="INDEX",AD28/AD27-1,IF(INDEX(calc_types,1,BG$7)="CASH", AD27/1200,AD27/AD28-1))</f>
        <v>-3.314520266803489E-2</v>
      </c>
      <c r="BH28" s="21">
        <f t="shared" si="10"/>
        <v>-1.1400376515454502E-3</v>
      </c>
      <c r="BI28" s="21">
        <f t="shared" si="11"/>
        <v>-1.6016078267955692E-4</v>
      </c>
      <c r="BJ28" s="21">
        <f t="shared" si="12"/>
        <v>2.7736850216359119E-3</v>
      </c>
      <c r="BK28" s="21">
        <f t="shared" si="13"/>
        <v>9.6430246936980019E-4</v>
      </c>
      <c r="BL28" s="21">
        <f t="shared" si="14"/>
        <v>3.9875949696787805E-3</v>
      </c>
      <c r="BM28" s="21">
        <f t="shared" si="15"/>
        <v>-1.6032064143265106E-4</v>
      </c>
      <c r="BN28" s="21">
        <f t="shared" si="16"/>
        <v>-5.2157274280027104E-4</v>
      </c>
      <c r="BO28" s="21">
        <f t="shared" si="17"/>
        <v>-9.7746621705014974E-4</v>
      </c>
      <c r="BP28" s="21">
        <f t="shared" si="18"/>
        <v>-9.8451444502956195E-4</v>
      </c>
      <c r="BQ28" s="21">
        <f t="shared" si="19"/>
        <v>-9.7597071746766194E-4</v>
      </c>
      <c r="BR28" s="21">
        <f t="shared" si="20"/>
        <v>1.4253103405180564E-5</v>
      </c>
      <c r="BS28" s="21">
        <f t="shared" si="21"/>
        <v>6.2175738847239257E-3</v>
      </c>
      <c r="BT28" s="21">
        <f t="shared" si="22"/>
        <v>1.1575436954024304E-2</v>
      </c>
      <c r="BU28" s="21">
        <f t="shared" si="23"/>
        <v>-1.5550400121253761E-4</v>
      </c>
      <c r="BV28" s="21">
        <f t="shared" si="24"/>
        <v>-1.2691825343334585E-3</v>
      </c>
      <c r="BW28" s="21">
        <f t="shared" si="25"/>
        <v>-3.817440063813504E-3</v>
      </c>
      <c r="BX28" s="21">
        <f t="shared" si="26"/>
        <v>6.3435786331588074E-3</v>
      </c>
      <c r="BY28" s="21">
        <f t="shared" si="27"/>
        <v>2.6622640867662084E-2</v>
      </c>
      <c r="BZ28" s="21">
        <f t="shared" si="28"/>
        <v>-1.7489990242912081E-3</v>
      </c>
      <c r="CA28" s="21">
        <f t="shared" si="29"/>
        <v>0.10527538274428107</v>
      </c>
      <c r="CB28" s="21">
        <f t="shared" si="30"/>
        <v>-1.2697393518518525E-3</v>
      </c>
      <c r="CC28" s="21">
        <f t="shared" si="31"/>
        <v>-3.4576435185185189E-4</v>
      </c>
      <c r="CD28" s="21">
        <f t="shared" si="32"/>
        <v>-7.8955138888888875E-4</v>
      </c>
      <c r="CE28" s="21">
        <f t="shared" si="33"/>
        <v>1.7775370370370368E-4</v>
      </c>
      <c r="CF28" s="21">
        <f t="shared" si="34"/>
        <v>0</v>
      </c>
      <c r="CG28" s="21">
        <f t="shared" si="35"/>
        <v>2.8085535086265882E-2</v>
      </c>
      <c r="CH28" s="21">
        <f t="shared" si="36"/>
        <v>2.253047597774431E-2</v>
      </c>
      <c r="CI28" s="21">
        <f t="shared" si="37"/>
        <v>-2.9538931150782113E-2</v>
      </c>
    </row>
    <row r="29" spans="1:87" x14ac:dyDescent="0.2">
      <c r="A29" s="18">
        <v>21</v>
      </c>
      <c r="B29" s="19">
        <v>39233</v>
      </c>
      <c r="C29" s="18">
        <v>203.39699999999999</v>
      </c>
      <c r="D29" s="18">
        <v>1135.6300000000001</v>
      </c>
      <c r="E29" s="18">
        <v>1869.9690000000001</v>
      </c>
      <c r="F29" s="18">
        <v>1571.7539999999999</v>
      </c>
      <c r="G29" s="18">
        <v>1921.201</v>
      </c>
      <c r="H29" s="18">
        <v>143.83199999999999</v>
      </c>
      <c r="I29" s="18">
        <v>364.697</v>
      </c>
      <c r="J29" s="18">
        <v>480.50799999999998</v>
      </c>
      <c r="K29" s="18">
        <v>106.36799999999999</v>
      </c>
      <c r="L29" s="18">
        <v>644.91200000000003</v>
      </c>
      <c r="M29" s="18">
        <v>785.58699999999999</v>
      </c>
      <c r="N29" s="18">
        <v>252.374</v>
      </c>
      <c r="O29" s="18">
        <v>275.51600000000002</v>
      </c>
      <c r="P29" s="18">
        <v>103.583</v>
      </c>
      <c r="Q29" s="18">
        <v>193.756</v>
      </c>
      <c r="R29" s="18">
        <v>253.761</v>
      </c>
      <c r="S29" s="18">
        <v>2665.47</v>
      </c>
      <c r="T29" s="18">
        <v>2769.64</v>
      </c>
      <c r="U29" s="18">
        <v>6583.09</v>
      </c>
      <c r="V29" s="18">
        <v>13774.54</v>
      </c>
      <c r="W29" s="18">
        <v>0.19428000000000001</v>
      </c>
      <c r="X29" s="18">
        <v>9.1499999999999998E-2</v>
      </c>
      <c r="Y29" s="18">
        <v>0.53080000000000005</v>
      </c>
      <c r="Z29" s="18">
        <v>0.13600000000000001</v>
      </c>
      <c r="AA29" s="18">
        <v>1</v>
      </c>
      <c r="AB29" s="18">
        <v>0.76939999999999997</v>
      </c>
      <c r="AC29" s="18">
        <v>0.65790000000000004</v>
      </c>
      <c r="AD29" s="18">
        <v>100.45</v>
      </c>
      <c r="AE29" s="19">
        <f t="shared" si="8"/>
        <v>39233</v>
      </c>
      <c r="AF29" s="20" cm="1">
        <f t="array" ref="AF29">IF(INDEX(calc_types,1,AF$7)="INDEX",C29/C28-1,IF(INDEX(calc_types,1,AF$7)="CASH", C28/1200,C28/C29-1))</f>
        <v>3.9333493945026277E-5</v>
      </c>
      <c r="AG29" s="20" cm="1">
        <f t="array" ref="AG29">IF(INDEX(calc_types,1,AG$7)="INDEX",D29/D28-1,IF(INDEX(calc_types,1,AG$7)="CASH", D28/1200,D28/D29-1))</f>
        <v>-1.4332694370678967E-3</v>
      </c>
      <c r="AH29" s="20" cm="1">
        <f t="array" ref="AH29">IF(INDEX(calc_types,1,AH$7)="INDEX",E29/E28-1,IF(INDEX(calc_types,1,AH$7)="CASH", E28/1200,E28/E29-1))</f>
        <v>-9.9976017191385491E-3</v>
      </c>
      <c r="AI29" s="20" cm="1">
        <f t="array" ref="AI29">IF(INDEX(calc_types,1,AI$7)="INDEX",F29/F28-1,IF(INDEX(calc_types,1,AI$7)="CASH", F28/1200,F28/F29-1))</f>
        <v>-1.2016687372311541E-3</v>
      </c>
      <c r="AJ29" s="20" cm="1">
        <f t="array" ref="AJ29">IF(INDEX(calc_types,1,AJ$7)="INDEX",G29/G28-1,IF(INDEX(calc_types,1,AJ$7)="CASH", G28/1200,G28/G29-1))</f>
        <v>-8.7960789371855919E-3</v>
      </c>
      <c r="AK29" s="20" cm="1">
        <f t="array" ref="AK29">IF(INDEX(calc_types,1,AK$7)="INDEX",H29/H28-1,IF(INDEX(calc_types,1,AK$7)="CASH", H28/1200,H28/H29-1))</f>
        <v>0</v>
      </c>
      <c r="AL29" s="20" cm="1">
        <f t="array" ref="AL29">IF(INDEX(calc_types,1,AL$7)="INDEX",I29/I28-1,IF(INDEX(calc_types,1,AL$7)="CASH", I28/1200,I28/I29-1))</f>
        <v>-1.1256943151067844E-3</v>
      </c>
      <c r="AM29" s="20" cm="1">
        <f t="array" ref="AM29">IF(INDEX(calc_types,1,AM$7)="INDEX",J29/J28-1,IF(INDEX(calc_types,1,AM$7)="CASH", J28/1200,J28/J29-1))</f>
        <v>-4.8112072340011913E-3</v>
      </c>
      <c r="AN29" s="20" cm="1">
        <f t="array" ref="AN29">IF(INDEX(calc_types,1,AN$7)="INDEX",K29/K28-1,IF(INDEX(calc_types,1,AN$7)="CASH", K28/1200,K28/K29-1))</f>
        <v>-7.2337827046831116E-4</v>
      </c>
      <c r="AO29" s="20" cm="1">
        <f t="array" ref="AO29">IF(INDEX(calc_types,1,AO$7)="INDEX",L29/L28-1,IF(INDEX(calc_types,1,AO$7)="CASH", L28/1200,L28/L29-1))</f>
        <v>-2.7725160621921985E-3</v>
      </c>
      <c r="AP29" s="20" cm="1">
        <f t="array" ref="AP29">IF(INDEX(calc_types,1,AP$7)="INDEX",M29/M28-1,IF(INDEX(calc_types,1,AP$7)="CASH", M28/1200,M28/M29-1))</f>
        <v>-8.4365072052365875E-3</v>
      </c>
      <c r="AQ29" s="20" cm="1">
        <f t="array" ref="AQ29">IF(INDEX(calc_types,1,AQ$7)="INDEX",N29/N28-1,IF(INDEX(calc_types,1,AQ$7)="CASH", N28/1200,N28/N29-1))</f>
        <v>4.7174486135070914E-4</v>
      </c>
      <c r="AR29" s="20" cm="1">
        <f t="array" ref="AR29">IF(INDEX(calc_types,1,AR$7)="INDEX",O29/O28-1,IF(INDEX(calc_types,1,AR$7)="CASH", O28/1200,O28/O29-1))</f>
        <v>-2.8014043215461859E-3</v>
      </c>
      <c r="AS29" s="20" cm="1">
        <f t="array" ref="AS29">IF(INDEX(calc_types,1,AS$7)="INDEX",P29/P28-1,IF(INDEX(calc_types,1,AS$7)="CASH", P28/1200,P28/P29-1))</f>
        <v>4.827279924302097E-5</v>
      </c>
      <c r="AT29" s="20" cm="1">
        <f t="array" ref="AT29">IF(INDEX(calc_types,1,AT$7)="INDEX",Q29/Q28-1,IF(INDEX(calc_types,1,AT$7)="CASH", Q28/1200,Q28/Q29-1))</f>
        <v>-1.7544764951749059E-4</v>
      </c>
      <c r="AU29" s="20" cm="1">
        <f t="array" ref="AU29">IF(INDEX(calc_types,1,AU$7)="INDEX",R29/R28-1,IF(INDEX(calc_types,1,AU$7)="CASH", R28/1200,R28/R29-1))</f>
        <v>-2.2764803019580393E-3</v>
      </c>
      <c r="AV29" s="20" cm="1">
        <f t="array" ref="AV29">IF(INDEX(calc_types,1,AV$7)="INDEX",S29/S28-1,IF(INDEX(calc_types,1,AV$7)="CASH", S28/1200,S28/S29-1))</f>
        <v>2.2604592277147839E-2</v>
      </c>
      <c r="AW29" s="20" cm="1">
        <f t="array" ref="AW29">IF(INDEX(calc_types,1,AW$7)="INDEX",T29/T28-1,IF(INDEX(calc_types,1,AW$7)="CASH", T28/1200,T28/T29-1))</f>
        <v>2.1253687315634151E-2</v>
      </c>
      <c r="AX29" s="20" cm="1">
        <f t="array" ref="AX29">IF(INDEX(calc_types,1,AX$7)="INDEX",U29/U28-1,IF(INDEX(calc_types,1,AX$7)="CASH", U28/1200,U28/U29-1))</f>
        <v>2.3789602682376065E-2</v>
      </c>
      <c r="AY29" s="20" cm="1">
        <f t="array" ref="AY29">IF(INDEX(calc_types,1,AY$7)="INDEX",V29/V28-1,IF(INDEX(calc_types,1,AY$7)="CASH", V28/1200,V28/V29-1))</f>
        <v>-6.2276078107706967E-3</v>
      </c>
      <c r="AZ29" s="20" cm="1">
        <f t="array" ref="AZ29">IF(INDEX(calc_types,1,AZ$7)="INDEX",W29/W28-1,IF(INDEX(calc_types,1,AZ$7)="CASH", W28/1200,W28/W29-1))</f>
        <v>1.6516666666666665E-4</v>
      </c>
      <c r="BA29" s="20" cm="1">
        <f t="array" ref="BA29">IF(INDEX(calc_types,1,BA$7)="INDEX",X29/X28-1,IF(INDEX(calc_types,1,BA$7)="CASH", X28/1200,X28/X29-1))</f>
        <v>3.8250000000000001E-5</v>
      </c>
      <c r="BB29" s="20" cm="1">
        <f t="array" ref="BB29">IF(INDEX(calc_types,1,BB$7)="INDEX",Y29/Y28-1,IF(INDEX(calc_types,1,BB$7)="CASH", Y28/1200,Y28/Y29-1))</f>
        <v>4.3024999999999997E-4</v>
      </c>
      <c r="BC29" s="20" cm="1">
        <f t="array" ref="BC29">IF(INDEX(calc_types,1,BC$7)="INDEX",Z29/Z28-1,IF(INDEX(calc_types,1,BC$7)="CASH", Z28/1200,Z28/Z29-1))</f>
        <v>8.7999999999999998E-5</v>
      </c>
      <c r="BD29" s="20" cm="1">
        <f t="array" ref="BD29">IF(INDEX(calc_types,1,BD$7)="INDEX",AA29/AA28-1,IF(INDEX(calc_types,1,BD$7)="CASH", AA28/1200,AA28/AA29-1))</f>
        <v>0</v>
      </c>
      <c r="BE29" s="20" cm="1">
        <f t="array" ref="BE29">IF(INDEX(calc_types,1,BE$7)="INDEX",AB29/AB28-1,IF(INDEX(calc_types,1,BE$7)="CASH", AB28/1200,AB28/AB29-1))</f>
        <v>-1.2997140629061654E-2</v>
      </c>
      <c r="BF29" s="20" cm="1">
        <f t="array" ref="BF29">IF(INDEX(calc_types,1,BF$7)="INDEX",AC29/AC28-1,IF(INDEX(calc_types,1,BF$7)="CASH", AC28/1200,AC28/AC29-1))</f>
        <v>-2.127982976136189E-2</v>
      </c>
      <c r="BG29" s="20" cm="1">
        <f t="array" ref="BG29">IF(INDEX(calc_types,1,BG$7)="INDEX",AD29/AD28-1,IF(INDEX(calc_types,1,BG$7)="CASH", AD28/1200,AD28/AD29-1))</f>
        <v>-2.9865604778496757E-2</v>
      </c>
      <c r="BH29" s="21">
        <f t="shared" si="10"/>
        <v>-1.3564372509381306E-3</v>
      </c>
      <c r="BI29" s="21">
        <f t="shared" si="11"/>
        <v>-2.6065372367679628E-3</v>
      </c>
      <c r="BJ29" s="21">
        <f t="shared" si="12"/>
        <v>-1.1191731948795832E-2</v>
      </c>
      <c r="BK29" s="21">
        <f t="shared" si="13"/>
        <v>-3.298220668206113E-3</v>
      </c>
      <c r="BL29" s="21">
        <f t="shared" si="14"/>
        <v>-1.1468305399324237E-2</v>
      </c>
      <c r="BM29" s="21">
        <f t="shared" si="15"/>
        <v>-2.7157390949736598E-4</v>
      </c>
      <c r="BN29" s="21">
        <f t="shared" si="16"/>
        <v>-1.2064960097206497E-3</v>
      </c>
      <c r="BO29" s="21">
        <f t="shared" si="17"/>
        <v>-4.9960639653990457E-3</v>
      </c>
      <c r="BP29" s="21">
        <f t="shared" si="18"/>
        <v>-1.8018467719642674E-3</v>
      </c>
      <c r="BQ29" s="21">
        <f t="shared" si="19"/>
        <v>-3.6217062475835957E-3</v>
      </c>
      <c r="BR29" s="21">
        <f t="shared" si="20"/>
        <v>-9.397618568495315E-3</v>
      </c>
      <c r="BS29" s="21">
        <f t="shared" si="21"/>
        <v>-1.9111034782798965E-3</v>
      </c>
      <c r="BT29" s="21">
        <f t="shared" si="22"/>
        <v>-5.9422735636487315E-3</v>
      </c>
      <c r="BU29" s="21">
        <f t="shared" si="23"/>
        <v>4.7217897399053233E-5</v>
      </c>
      <c r="BV29" s="21">
        <f t="shared" si="24"/>
        <v>-1.1506224189834614E-4</v>
      </c>
      <c r="BW29" s="21">
        <f t="shared" si="25"/>
        <v>-2.1424656900141279E-3</v>
      </c>
      <c r="BX29" s="21">
        <f t="shared" si="26"/>
        <v>1.0036214316335156E-2</v>
      </c>
      <c r="BY29" s="21">
        <f t="shared" si="27"/>
        <v>1.4347620322837762E-2</v>
      </c>
      <c r="BZ29" s="21">
        <f t="shared" si="28"/>
        <v>1.9173987107819312E-2</v>
      </c>
      <c r="CA29" s="21">
        <f t="shared" si="29"/>
        <v>-1.8951952439893768E-2</v>
      </c>
      <c r="CB29" s="21">
        <f t="shared" si="30"/>
        <v>-1.274322685185186E-3</v>
      </c>
      <c r="CC29" s="21">
        <f t="shared" si="31"/>
        <v>-3.4709768518518522E-4</v>
      </c>
      <c r="CD29" s="21">
        <f t="shared" si="32"/>
        <v>-7.9921805555555547E-4</v>
      </c>
      <c r="CE29" s="21">
        <f t="shared" si="33"/>
        <v>2.2650370370370368E-4</v>
      </c>
      <c r="CF29" s="21">
        <f t="shared" si="34"/>
        <v>0</v>
      </c>
      <c r="CG29" s="21">
        <f t="shared" si="35"/>
        <v>-1.2301650314984421E-2</v>
      </c>
      <c r="CH29" s="21">
        <f t="shared" si="36"/>
        <v>-2.0647164002595766E-2</v>
      </c>
      <c r="CI29" s="21">
        <f t="shared" si="37"/>
        <v>-2.6259333261243981E-2</v>
      </c>
    </row>
    <row r="30" spans="1:87" x14ac:dyDescent="0.2">
      <c r="A30" s="18">
        <v>22</v>
      </c>
      <c r="B30" s="19">
        <v>39263</v>
      </c>
      <c r="C30" s="18">
        <v>203.41399999999999</v>
      </c>
      <c r="D30" s="18">
        <v>1134.825</v>
      </c>
      <c r="E30" s="18">
        <v>1854.346</v>
      </c>
      <c r="F30" s="18">
        <v>1565.289</v>
      </c>
      <c r="G30" s="18">
        <v>1889.4680000000001</v>
      </c>
      <c r="H30" s="18">
        <v>143.84299999999999</v>
      </c>
      <c r="I30" s="18">
        <v>364.089</v>
      </c>
      <c r="J30" s="18">
        <v>477.49700000000001</v>
      </c>
      <c r="K30" s="18">
        <v>106.434</v>
      </c>
      <c r="L30" s="18">
        <v>644.40800000000002</v>
      </c>
      <c r="M30" s="18">
        <v>777.98800000000006</v>
      </c>
      <c r="N30" s="18">
        <v>250.255</v>
      </c>
      <c r="O30" s="18">
        <v>270.12</v>
      </c>
      <c r="P30" s="18">
        <v>103.596</v>
      </c>
      <c r="Q30" s="18">
        <v>193.84</v>
      </c>
      <c r="R30" s="18">
        <v>254.40199999999999</v>
      </c>
      <c r="S30" s="18">
        <v>2628.41</v>
      </c>
      <c r="T30" s="18">
        <v>2602.59</v>
      </c>
      <c r="U30" s="18">
        <v>6215.47</v>
      </c>
      <c r="V30" s="18">
        <v>13677.32</v>
      </c>
      <c r="W30" s="18">
        <v>0.19464999999999999</v>
      </c>
      <c r="X30" s="18">
        <v>0.12970000000000001</v>
      </c>
      <c r="Y30" s="18">
        <v>0.52529999999999999</v>
      </c>
      <c r="Z30" s="18">
        <v>0.1394</v>
      </c>
      <c r="AA30" s="18">
        <v>1</v>
      </c>
      <c r="AB30" s="18">
        <v>0.76870000000000005</v>
      </c>
      <c r="AC30" s="18">
        <v>0.65739999999999998</v>
      </c>
      <c r="AD30" s="18">
        <v>99.14</v>
      </c>
      <c r="AE30" s="19">
        <f t="shared" si="8"/>
        <v>39263</v>
      </c>
      <c r="AF30" s="20" cm="1">
        <f t="array" ref="AF30">IF(INDEX(calc_types,1,AF$7)="INDEX",C30/C29-1,IF(INDEX(calc_types,1,AF$7)="CASH", C29/1200,C29/C30-1))</f>
        <v>8.3580387124637667E-5</v>
      </c>
      <c r="AG30" s="20" cm="1">
        <f t="array" ref="AG30">IF(INDEX(calc_types,1,AG$7)="INDEX",D30/D29-1,IF(INDEX(calc_types,1,AG$7)="CASH", D29/1200,D29/D30-1))</f>
        <v>-7.0885763849148908E-4</v>
      </c>
      <c r="AH30" s="20" cm="1">
        <f t="array" ref="AH30">IF(INDEX(calc_types,1,AH$7)="INDEX",E30/E29-1,IF(INDEX(calc_types,1,AH$7)="CASH", E29/1200,E29/E30-1))</f>
        <v>-8.3546839546537743E-3</v>
      </c>
      <c r="AI30" s="20" cm="1">
        <f t="array" ref="AI30">IF(INDEX(calc_types,1,AI$7)="INDEX",F30/F29-1,IF(INDEX(calc_types,1,AI$7)="CASH", F29/1200,F29/F30-1))</f>
        <v>-4.1132390946674313E-3</v>
      </c>
      <c r="AJ30" s="20" cm="1">
        <f t="array" ref="AJ30">IF(INDEX(calc_types,1,AJ$7)="INDEX",G30/G29-1,IF(INDEX(calc_types,1,AJ$7)="CASH", G29/1200,G29/G30-1))</f>
        <v>-1.6517272268752659E-2</v>
      </c>
      <c r="AK30" s="20" cm="1">
        <f t="array" ref="AK30">IF(INDEX(calc_types,1,AK$7)="INDEX",H30/H29-1,IF(INDEX(calc_types,1,AK$7)="CASH", H29/1200,H29/H30-1))</f>
        <v>7.647811335442789E-5</v>
      </c>
      <c r="AL30" s="20" cm="1">
        <f t="array" ref="AL30">IF(INDEX(calc_types,1,AL$7)="INDEX",I30/I29-1,IF(INDEX(calc_types,1,AL$7)="CASH", I29/1200,I29/I30-1))</f>
        <v>-1.6671373770554831E-3</v>
      </c>
      <c r="AM30" s="20" cm="1">
        <f t="array" ref="AM30">IF(INDEX(calc_types,1,AM$7)="INDEX",J30/J29-1,IF(INDEX(calc_types,1,AM$7)="CASH", J29/1200,J29/J30-1))</f>
        <v>-6.2662848485351974E-3</v>
      </c>
      <c r="AN30" s="20" cm="1">
        <f t="array" ref="AN30">IF(INDEX(calc_types,1,AN$7)="INDEX",K30/K29-1,IF(INDEX(calc_types,1,AN$7)="CASH", K29/1200,K29/K30-1))</f>
        <v>6.2048736462094745E-4</v>
      </c>
      <c r="AO30" s="20" cm="1">
        <f t="array" ref="AO30">IF(INDEX(calc_types,1,AO$7)="INDEX",L30/L29-1,IF(INDEX(calc_types,1,AO$7)="CASH", L29/1200,L29/L30-1))</f>
        <v>-7.8150197236215302E-4</v>
      </c>
      <c r="AP30" s="20" cm="1">
        <f t="array" ref="AP30">IF(INDEX(calc_types,1,AP$7)="INDEX",M30/M29-1,IF(INDEX(calc_types,1,AP$7)="CASH", M29/1200,M29/M30-1))</f>
        <v>-9.6730215749496473E-3</v>
      </c>
      <c r="AQ30" s="20" cm="1">
        <f t="array" ref="AQ30">IF(INDEX(calc_types,1,AQ$7)="INDEX",N30/N29-1,IF(INDEX(calc_types,1,AQ$7)="CASH", N29/1200,N29/N30-1))</f>
        <v>-8.3962690292977982E-3</v>
      </c>
      <c r="AR30" s="20" cm="1">
        <f t="array" ref="AR30">IF(INDEX(calc_types,1,AR$7)="INDEX",O30/O29-1,IF(INDEX(calc_types,1,AR$7)="CASH", O29/1200,O29/O30-1))</f>
        <v>-1.9585069469649774E-2</v>
      </c>
      <c r="AS30" s="20" cm="1">
        <f t="array" ref="AS30">IF(INDEX(calc_types,1,AS$7)="INDEX",P30/P29-1,IF(INDEX(calc_types,1,AS$7)="CASH", P29/1200,P29/P30-1))</f>
        <v>1.2550321964033273E-4</v>
      </c>
      <c r="AT30" s="20" cm="1">
        <f t="array" ref="AT30">IF(INDEX(calc_types,1,AT$7)="INDEX",Q30/Q29-1,IF(INDEX(calc_types,1,AT$7)="CASH", Q29/1200,Q29/Q30-1))</f>
        <v>4.335349614978945E-4</v>
      </c>
      <c r="AU30" s="20" cm="1">
        <f t="array" ref="AU30">IF(INDEX(calc_types,1,AU$7)="INDEX",R30/R29-1,IF(INDEX(calc_types,1,AU$7)="CASH", R29/1200,R29/R30-1))</f>
        <v>2.5259988729551264E-3</v>
      </c>
      <c r="AV30" s="20" cm="1">
        <f t="array" ref="AV30">IF(INDEX(calc_types,1,AV$7)="INDEX",S30/S29-1,IF(INDEX(calc_types,1,AV$7)="CASH", S29/1200,S29/S30-1))</f>
        <v>-1.3903739303012252E-2</v>
      </c>
      <c r="AW30" s="20" cm="1">
        <f t="array" ref="AW30">IF(INDEX(calc_types,1,AW$7)="INDEX",T30/T29-1,IF(INDEX(calc_types,1,AW$7)="CASH", T29/1200,T29/T30-1))</f>
        <v>-6.0314697939082285E-2</v>
      </c>
      <c r="AX30" s="20" cm="1">
        <f t="array" ref="AX30">IF(INDEX(calc_types,1,AX$7)="INDEX",U30/U29-1,IF(INDEX(calc_types,1,AX$7)="CASH", U29/1200,U29/U30-1))</f>
        <v>-5.584307673144373E-2</v>
      </c>
      <c r="AY30" s="20" cm="1">
        <f t="array" ref="AY30">IF(INDEX(calc_types,1,AY$7)="INDEX",V30/V29-1,IF(INDEX(calc_types,1,AY$7)="CASH", V29/1200,V29/V30-1))</f>
        <v>-7.0579489405817597E-3</v>
      </c>
      <c r="AZ30" s="20" cm="1">
        <f t="array" ref="AZ30">IF(INDEX(calc_types,1,AZ$7)="INDEX",W30/W29-1,IF(INDEX(calc_types,1,AZ$7)="CASH", W29/1200,W29/W30-1))</f>
        <v>1.6190000000000001E-4</v>
      </c>
      <c r="BA30" s="20" cm="1">
        <f t="array" ref="BA30">IF(INDEX(calc_types,1,BA$7)="INDEX",X30/X29-1,IF(INDEX(calc_types,1,BA$7)="CASH", X29/1200,X29/X30-1))</f>
        <v>7.6249999999999997E-5</v>
      </c>
      <c r="BB30" s="20" cm="1">
        <f t="array" ref="BB30">IF(INDEX(calc_types,1,BB$7)="INDEX",Y30/Y29-1,IF(INDEX(calc_types,1,BB$7)="CASH", Y29/1200,Y29/Y30-1))</f>
        <v>4.4233333333333337E-4</v>
      </c>
      <c r="BC30" s="20" cm="1">
        <f t="array" ref="BC30">IF(INDEX(calc_types,1,BC$7)="INDEX",Z30/Z29-1,IF(INDEX(calc_types,1,BC$7)="CASH", Z29/1200,Z29/Z30-1))</f>
        <v>1.1333333333333334E-4</v>
      </c>
      <c r="BD30" s="20" cm="1">
        <f t="array" ref="BD30">IF(INDEX(calc_types,1,BD$7)="INDEX",AA30/AA29-1,IF(INDEX(calc_types,1,BD$7)="CASH", AA29/1200,AA29/AA30-1))</f>
        <v>0</v>
      </c>
      <c r="BE30" s="20" cm="1">
        <f t="array" ref="BE30">IF(INDEX(calc_types,1,BE$7)="INDEX",AB30/AB29-1,IF(INDEX(calc_types,1,BE$7)="CASH", AB29/1200,AB29/AB30-1))</f>
        <v>9.1062833355004535E-4</v>
      </c>
      <c r="BF30" s="20" cm="1">
        <f t="array" ref="BF30">IF(INDEX(calc_types,1,BF$7)="INDEX",AC30/AC29-1,IF(INDEX(calc_types,1,BF$7)="CASH", AC29/1200,AC29/AC30-1))</f>
        <v>7.6057195010648115E-4</v>
      </c>
      <c r="BG30" s="20" cm="1">
        <f t="array" ref="BG30">IF(INDEX(calc_types,1,BG$7)="INDEX",AD30/AD29-1,IF(INDEX(calc_types,1,BG$7)="CASH", AD29/1200,AD29/AD30-1))</f>
        <v>1.3213637280613311E-2</v>
      </c>
      <c r="BH30" s="21">
        <f t="shared" si="10"/>
        <v>-1.3121903577585192E-3</v>
      </c>
      <c r="BI30" s="21">
        <f t="shared" si="11"/>
        <v>-1.8821254381915552E-3</v>
      </c>
      <c r="BJ30" s="21">
        <f t="shared" si="12"/>
        <v>-9.548814184311057E-3</v>
      </c>
      <c r="BK30" s="21">
        <f t="shared" si="13"/>
        <v>-6.2097910256423902E-3</v>
      </c>
      <c r="BL30" s="21">
        <f t="shared" si="14"/>
        <v>-1.9189498730891302E-2</v>
      </c>
      <c r="BM30" s="21">
        <f t="shared" si="15"/>
        <v>-1.9509579614293809E-4</v>
      </c>
      <c r="BN30" s="21">
        <f t="shared" si="16"/>
        <v>-1.7479390716693484E-3</v>
      </c>
      <c r="BO30" s="21">
        <f t="shared" si="17"/>
        <v>-6.4511415799330517E-3</v>
      </c>
      <c r="BP30" s="21">
        <f t="shared" si="18"/>
        <v>-4.5798113687500882E-4</v>
      </c>
      <c r="BQ30" s="21">
        <f t="shared" si="19"/>
        <v>-1.63069215775355E-3</v>
      </c>
      <c r="BR30" s="21">
        <f t="shared" si="20"/>
        <v>-1.0634132938208375E-2</v>
      </c>
      <c r="BS30" s="21">
        <f t="shared" si="21"/>
        <v>-1.0779117368928403E-2</v>
      </c>
      <c r="BT30" s="21">
        <f t="shared" si="22"/>
        <v>-2.2725938711752321E-2</v>
      </c>
      <c r="BU30" s="21">
        <f t="shared" si="23"/>
        <v>1.24448317796365E-4</v>
      </c>
      <c r="BV30" s="21">
        <f t="shared" si="24"/>
        <v>4.9392036911703892E-4</v>
      </c>
      <c r="BW30" s="21">
        <f t="shared" si="25"/>
        <v>2.6600134848990377E-3</v>
      </c>
      <c r="BX30" s="21">
        <f t="shared" si="26"/>
        <v>-2.6472117263824937E-2</v>
      </c>
      <c r="BY30" s="21">
        <f t="shared" si="27"/>
        <v>-6.7220764931878674E-2</v>
      </c>
      <c r="BZ30" s="21">
        <f t="shared" si="28"/>
        <v>-6.0458692306000483E-2</v>
      </c>
      <c r="CA30" s="21">
        <f t="shared" si="29"/>
        <v>-1.9782293569704831E-2</v>
      </c>
      <c r="CB30" s="21">
        <f t="shared" si="30"/>
        <v>-1.2775893518518525E-3</v>
      </c>
      <c r="CC30" s="21">
        <f t="shared" si="31"/>
        <v>-3.0909768518518521E-4</v>
      </c>
      <c r="CD30" s="21">
        <f t="shared" si="32"/>
        <v>-7.8713472222222201E-4</v>
      </c>
      <c r="CE30" s="21">
        <f t="shared" si="33"/>
        <v>2.5183703703703705E-4</v>
      </c>
      <c r="CF30" s="21">
        <f t="shared" si="34"/>
        <v>0</v>
      </c>
      <c r="CG30" s="21">
        <f t="shared" si="35"/>
        <v>1.6061186476272785E-3</v>
      </c>
      <c r="CH30" s="21">
        <f t="shared" si="36"/>
        <v>1.3932377088726054E-3</v>
      </c>
      <c r="CI30" s="21">
        <f t="shared" si="37"/>
        <v>1.6819908797866087E-2</v>
      </c>
    </row>
    <row r="31" spans="1:87" x14ac:dyDescent="0.2">
      <c r="A31" s="18">
        <v>23</v>
      </c>
      <c r="B31" s="19">
        <v>39294</v>
      </c>
      <c r="C31" s="18">
        <v>203.47800000000001</v>
      </c>
      <c r="D31" s="18">
        <v>1136.6289999999999</v>
      </c>
      <c r="E31" s="18">
        <v>1860.413</v>
      </c>
      <c r="F31" s="18">
        <v>1571.8440000000001</v>
      </c>
      <c r="G31" s="18">
        <v>1905.568</v>
      </c>
      <c r="H31" s="18">
        <v>143.858</v>
      </c>
      <c r="I31" s="18">
        <v>364.416</v>
      </c>
      <c r="J31" s="18">
        <v>479.06200000000001</v>
      </c>
      <c r="K31" s="18">
        <v>106.477</v>
      </c>
      <c r="L31" s="18">
        <v>645.91600000000005</v>
      </c>
      <c r="M31" s="18">
        <v>784.07799999999997</v>
      </c>
      <c r="N31" s="18">
        <v>252.74</v>
      </c>
      <c r="O31" s="18">
        <v>274.35599999999999</v>
      </c>
      <c r="P31" s="18">
        <v>103.605</v>
      </c>
      <c r="Q31" s="18">
        <v>193.91</v>
      </c>
      <c r="R31" s="18">
        <v>254.571</v>
      </c>
      <c r="S31" s="18">
        <v>2761.04</v>
      </c>
      <c r="T31" s="18">
        <v>2768.15</v>
      </c>
      <c r="U31" s="18">
        <v>6621.06</v>
      </c>
      <c r="V31" s="18">
        <v>13668.32</v>
      </c>
      <c r="W31" s="18">
        <v>0.18673000000000001</v>
      </c>
      <c r="X31" s="18">
        <v>0.1507</v>
      </c>
      <c r="Y31" s="18">
        <v>0.52949999999999997</v>
      </c>
      <c r="Z31" s="18">
        <v>8.0399999999999999E-2</v>
      </c>
      <c r="AA31" s="18">
        <v>1</v>
      </c>
      <c r="AB31" s="18">
        <v>0.75170000000000003</v>
      </c>
      <c r="AC31" s="18">
        <v>0.65759999999999996</v>
      </c>
      <c r="AD31" s="18">
        <v>97.88</v>
      </c>
      <c r="AE31" s="19">
        <f t="shared" si="8"/>
        <v>39294</v>
      </c>
      <c r="AF31" s="20" cm="1">
        <f t="array" ref="AF31">IF(INDEX(calc_types,1,AF$7)="INDEX",C31/C30-1,IF(INDEX(calc_types,1,AF$7)="CASH", C30/1200,C30/C31-1))</f>
        <v>3.1462927822079045E-4</v>
      </c>
      <c r="AG31" s="20" cm="1">
        <f t="array" ref="AG31">IF(INDEX(calc_types,1,AG$7)="INDEX",D31/D30-1,IF(INDEX(calc_types,1,AG$7)="CASH", D30/1200,D30/D31-1))</f>
        <v>1.5896724164516929E-3</v>
      </c>
      <c r="AH31" s="20" cm="1">
        <f t="array" ref="AH31">IF(INDEX(calc_types,1,AH$7)="INDEX",E31/E30-1,IF(INDEX(calc_types,1,AH$7)="CASH", E30/1200,E30/E31-1))</f>
        <v>3.2717734446539026E-3</v>
      </c>
      <c r="AI31" s="20" cm="1">
        <f t="array" ref="AI31">IF(INDEX(calc_types,1,AI$7)="INDEX",F31/F30-1,IF(INDEX(calc_types,1,AI$7)="CASH", F30/1200,F30/F31-1))</f>
        <v>4.1877250782442754E-3</v>
      </c>
      <c r="AJ31" s="20" cm="1">
        <f t="array" ref="AJ31">IF(INDEX(calc_types,1,AJ$7)="INDEX",G31/G30-1,IF(INDEX(calc_types,1,AJ$7)="CASH", G30/1200,G30/G31-1))</f>
        <v>8.5209169988589295E-3</v>
      </c>
      <c r="AK31" s="20" cm="1">
        <f t="array" ref="AK31">IF(INDEX(calc_types,1,AK$7)="INDEX",H31/H30-1,IF(INDEX(calc_types,1,AK$7)="CASH", H30/1200,H30/H31-1))</f>
        <v>1.0428036122722695E-4</v>
      </c>
      <c r="AL31" s="20" cm="1">
        <f t="array" ref="AL31">IF(INDEX(calc_types,1,AL$7)="INDEX",I31/I30-1,IF(INDEX(calc_types,1,AL$7)="CASH", I30/1200,I30/I31-1))</f>
        <v>8.9813205013067332E-4</v>
      </c>
      <c r="AM31" s="20" cm="1">
        <f t="array" ref="AM31">IF(INDEX(calc_types,1,AM$7)="INDEX",J31/J30-1,IF(INDEX(calc_types,1,AM$7)="CASH", J30/1200,J30/J31-1))</f>
        <v>3.277507502664978E-3</v>
      </c>
      <c r="AN31" s="20" cm="1">
        <f t="array" ref="AN31">IF(INDEX(calc_types,1,AN$7)="INDEX",K31/K30-1,IF(INDEX(calc_types,1,AN$7)="CASH", K30/1200,K30/K31-1))</f>
        <v>4.0400623860792351E-4</v>
      </c>
      <c r="AO31" s="20" cm="1">
        <f t="array" ref="AO31">IF(INDEX(calc_types,1,AO$7)="INDEX",L31/L30-1,IF(INDEX(calc_types,1,AO$7)="CASH", L30/1200,L30/L31-1))</f>
        <v>2.3401323385185968E-3</v>
      </c>
      <c r="AP31" s="20" cm="1">
        <f t="array" ref="AP31">IF(INDEX(calc_types,1,AP$7)="INDEX",M31/M30-1,IF(INDEX(calc_types,1,AP$7)="CASH", M30/1200,M30/M31-1))</f>
        <v>7.827884234718141E-3</v>
      </c>
      <c r="AQ31" s="20" cm="1">
        <f t="array" ref="AQ31">IF(INDEX(calc_types,1,AQ$7)="INDEX",N31/N30-1,IF(INDEX(calc_types,1,AQ$7)="CASH", N30/1200,N30/N31-1))</f>
        <v>9.9298715310383034E-3</v>
      </c>
      <c r="AR31" s="20" cm="1">
        <f t="array" ref="AR31">IF(INDEX(calc_types,1,AR$7)="INDEX",O31/O30-1,IF(INDEX(calc_types,1,AR$7)="CASH", O30/1200,O30/O31-1))</f>
        <v>1.5681919147045642E-2</v>
      </c>
      <c r="AS31" s="20" cm="1">
        <f t="array" ref="AS31">IF(INDEX(calc_types,1,AS$7)="INDEX",P31/P30-1,IF(INDEX(calc_types,1,AS$7)="CASH", P30/1200,P30/P31-1))</f>
        <v>8.6875941156083769E-5</v>
      </c>
      <c r="AT31" s="20" cm="1">
        <f t="array" ref="AT31">IF(INDEX(calc_types,1,AT$7)="INDEX",Q31/Q30-1,IF(INDEX(calc_types,1,AT$7)="CASH", Q30/1200,Q30/Q31-1))</f>
        <v>3.611225753197278E-4</v>
      </c>
      <c r="AU31" s="20" cm="1">
        <f t="array" ref="AU31">IF(INDEX(calc_types,1,AU$7)="INDEX",R31/R30-1,IF(INDEX(calc_types,1,AU$7)="CASH", R30/1200,R30/R31-1))</f>
        <v>6.6430295359309888E-4</v>
      </c>
      <c r="AV31" s="20" cm="1">
        <f t="array" ref="AV31">IF(INDEX(calc_types,1,AV$7)="INDEX",S31/S30-1,IF(INDEX(calc_types,1,AV$7)="CASH", S30/1200,S30/S31-1))</f>
        <v>5.0460164129644935E-2</v>
      </c>
      <c r="AW31" s="20" cm="1">
        <f t="array" ref="AW31">IF(INDEX(calc_types,1,AW$7)="INDEX",T31/T30-1,IF(INDEX(calc_types,1,AW$7)="CASH", T30/1200,T30/T31-1))</f>
        <v>6.3613554190248944E-2</v>
      </c>
      <c r="AX31" s="20" cm="1">
        <f t="array" ref="AX31">IF(INDEX(calc_types,1,AX$7)="INDEX",U31/U30-1,IF(INDEX(calc_types,1,AX$7)="CASH", U30/1200,U30/U31-1))</f>
        <v>6.5254920384138382E-2</v>
      </c>
      <c r="AY31" s="20" cm="1">
        <f t="array" ref="AY31">IF(INDEX(calc_types,1,AY$7)="INDEX",V31/V30-1,IF(INDEX(calc_types,1,AY$7)="CASH", V30/1200,V30/V31-1))</f>
        <v>-6.5802364790767953E-4</v>
      </c>
      <c r="AZ31" s="20" cm="1">
        <f t="array" ref="AZ31">IF(INDEX(calc_types,1,AZ$7)="INDEX",W31/W30-1,IF(INDEX(calc_types,1,AZ$7)="CASH", W30/1200,W30/W31-1))</f>
        <v>1.6220833333333332E-4</v>
      </c>
      <c r="BA31" s="20" cm="1">
        <f t="array" ref="BA31">IF(INDEX(calc_types,1,BA$7)="INDEX",X31/X30-1,IF(INDEX(calc_types,1,BA$7)="CASH", X30/1200,X30/X31-1))</f>
        <v>1.0808333333333334E-4</v>
      </c>
      <c r="BB31" s="20" cm="1">
        <f t="array" ref="BB31">IF(INDEX(calc_types,1,BB$7)="INDEX",Y31/Y30-1,IF(INDEX(calc_types,1,BB$7)="CASH", Y30/1200,Y30/Y31-1))</f>
        <v>4.3774999999999999E-4</v>
      </c>
      <c r="BC31" s="20" cm="1">
        <f t="array" ref="BC31">IF(INDEX(calc_types,1,BC$7)="INDEX",Z31/Z30-1,IF(INDEX(calc_types,1,BC$7)="CASH", Z30/1200,Z30/Z31-1))</f>
        <v>1.1616666666666667E-4</v>
      </c>
      <c r="BD31" s="20" cm="1">
        <f t="array" ref="BD31">IF(INDEX(calc_types,1,BD$7)="INDEX",AA31/AA30-1,IF(INDEX(calc_types,1,BD$7)="CASH", AA30/1200,AA30/AA31-1))</f>
        <v>0</v>
      </c>
      <c r="BE31" s="20" cm="1">
        <f t="array" ref="BE31">IF(INDEX(calc_types,1,BE$7)="INDEX",AB31/AB30-1,IF(INDEX(calc_types,1,BE$7)="CASH", AB30/1200,AB30/AB31-1))</f>
        <v>2.2615405081814588E-2</v>
      </c>
      <c r="BF31" s="20" cm="1">
        <f t="array" ref="BF31">IF(INDEX(calc_types,1,BF$7)="INDEX",AC31/AC30-1,IF(INDEX(calc_types,1,BF$7)="CASH", AC30/1200,AC30/AC31-1))</f>
        <v>-3.0413625304137604E-4</v>
      </c>
      <c r="BG31" s="20" cm="1">
        <f t="array" ref="BG31">IF(INDEX(calc_types,1,BG$7)="INDEX",AD31/AD30-1,IF(INDEX(calc_types,1,BG$7)="CASH", AD30/1200,AD30/AD31-1))</f>
        <v>1.2872905598692252E-2</v>
      </c>
      <c r="BH31" s="21">
        <f t="shared" si="10"/>
        <v>-1.0811414666623664E-3</v>
      </c>
      <c r="BI31" s="21">
        <f t="shared" si="11"/>
        <v>4.1640461675162676E-4</v>
      </c>
      <c r="BJ31" s="21">
        <f t="shared" si="12"/>
        <v>2.0776432149966204E-3</v>
      </c>
      <c r="BK31" s="21">
        <f t="shared" si="13"/>
        <v>2.0911731472693165E-3</v>
      </c>
      <c r="BL31" s="21">
        <f t="shared" si="14"/>
        <v>5.8486905367202847E-3</v>
      </c>
      <c r="BM31" s="21">
        <f t="shared" si="15"/>
        <v>-1.6729354827013903E-4</v>
      </c>
      <c r="BN31" s="21">
        <f t="shared" si="16"/>
        <v>8.1733035551680806E-4</v>
      </c>
      <c r="BO31" s="21">
        <f t="shared" si="17"/>
        <v>3.0926507712671241E-3</v>
      </c>
      <c r="BP31" s="21">
        <f t="shared" si="18"/>
        <v>-6.7446226288803276E-4</v>
      </c>
      <c r="BQ31" s="21">
        <f t="shared" si="19"/>
        <v>1.4909421531271998E-3</v>
      </c>
      <c r="BR31" s="21">
        <f t="shared" si="20"/>
        <v>6.8667728714594135E-3</v>
      </c>
      <c r="BS31" s="21">
        <f t="shared" si="21"/>
        <v>7.5470231914076978E-3</v>
      </c>
      <c r="BT31" s="21">
        <f t="shared" si="22"/>
        <v>1.2541049904943096E-2</v>
      </c>
      <c r="BU31" s="21">
        <f t="shared" si="23"/>
        <v>8.5821039312116026E-5</v>
      </c>
      <c r="BV31" s="21">
        <f t="shared" si="24"/>
        <v>4.2150798293887222E-4</v>
      </c>
      <c r="BW31" s="21">
        <f t="shared" si="25"/>
        <v>7.9831756553701001E-4</v>
      </c>
      <c r="BX31" s="21">
        <f t="shared" si="26"/>
        <v>3.789178616883225E-2</v>
      </c>
      <c r="BY31" s="21">
        <f t="shared" si="27"/>
        <v>5.6707487197452555E-2</v>
      </c>
      <c r="BZ31" s="21">
        <f t="shared" si="28"/>
        <v>6.0639304809581629E-2</v>
      </c>
      <c r="CA31" s="21">
        <f t="shared" si="29"/>
        <v>-1.3382368277030753E-2</v>
      </c>
      <c r="CB31" s="21">
        <f t="shared" si="30"/>
        <v>-1.2772810185185191E-3</v>
      </c>
      <c r="CC31" s="21">
        <f t="shared" si="31"/>
        <v>-2.7726435185185185E-4</v>
      </c>
      <c r="CD31" s="21">
        <f t="shared" si="32"/>
        <v>-7.9171805555555545E-4</v>
      </c>
      <c r="CE31" s="21">
        <f t="shared" si="33"/>
        <v>2.5467037037037036E-4</v>
      </c>
      <c r="CF31" s="21">
        <f t="shared" si="34"/>
        <v>0</v>
      </c>
      <c r="CG31" s="21">
        <f t="shared" si="35"/>
        <v>2.3310895395891821E-2</v>
      </c>
      <c r="CH31" s="21">
        <f t="shared" si="36"/>
        <v>3.2852950572474814E-4</v>
      </c>
      <c r="CI31" s="21">
        <f t="shared" si="37"/>
        <v>1.6479177115945029E-2</v>
      </c>
    </row>
    <row r="32" spans="1:87" x14ac:dyDescent="0.2">
      <c r="A32" s="18">
        <v>24</v>
      </c>
      <c r="B32" s="19">
        <v>39325</v>
      </c>
      <c r="C32" s="18">
        <v>203.49299999999999</v>
      </c>
      <c r="D32" s="18">
        <v>1135.5940000000001</v>
      </c>
      <c r="E32" s="18">
        <v>1850.44</v>
      </c>
      <c r="F32" s="18">
        <v>1572.11</v>
      </c>
      <c r="G32" s="18">
        <v>1899.0609999999999</v>
      </c>
      <c r="H32" s="18">
        <v>143.84299999999999</v>
      </c>
      <c r="I32" s="18">
        <v>364.07100000000003</v>
      </c>
      <c r="J32" s="18">
        <v>476.88299999999998</v>
      </c>
      <c r="K32" s="18">
        <v>106.498</v>
      </c>
      <c r="L32" s="18">
        <v>644.91600000000005</v>
      </c>
      <c r="M32" s="18">
        <v>777.31399999999996</v>
      </c>
      <c r="N32" s="18">
        <v>252.71100000000001</v>
      </c>
      <c r="O32" s="18">
        <v>273.642</v>
      </c>
      <c r="P32" s="18">
        <v>103.61199999999999</v>
      </c>
      <c r="Q32" s="18">
        <v>193.94300000000001</v>
      </c>
      <c r="R32" s="18">
        <v>254.84</v>
      </c>
      <c r="S32" s="18">
        <v>2679.14</v>
      </c>
      <c r="T32" s="18">
        <v>2721.37</v>
      </c>
      <c r="U32" s="18">
        <v>6412.93</v>
      </c>
      <c r="V32" s="18">
        <v>13388.86</v>
      </c>
      <c r="W32" s="18">
        <v>0.18206</v>
      </c>
      <c r="X32" s="18">
        <v>0.14460000000000001</v>
      </c>
      <c r="Y32" s="18">
        <v>0.55049999999999999</v>
      </c>
      <c r="Z32" s="18">
        <v>9.8599999999999993E-2</v>
      </c>
      <c r="AA32" s="18">
        <v>1</v>
      </c>
      <c r="AB32" s="18">
        <v>0.75639999999999996</v>
      </c>
      <c r="AC32" s="18">
        <v>0.64510000000000001</v>
      </c>
      <c r="AD32" s="18">
        <v>98.17</v>
      </c>
      <c r="AE32" s="19">
        <f t="shared" si="8"/>
        <v>39325</v>
      </c>
      <c r="AF32" s="20" cm="1">
        <f t="array" ref="AF32">IF(INDEX(calc_types,1,AF$7)="INDEX",C32/C31-1,IF(INDEX(calc_types,1,AF$7)="CASH", C31/1200,C31/C32-1))</f>
        <v>7.3718043228199193E-5</v>
      </c>
      <c r="AG32" s="20" cm="1">
        <f t="array" ref="AG32">IF(INDEX(calc_types,1,AG$7)="INDEX",D32/D31-1,IF(INDEX(calc_types,1,AG$7)="CASH", D31/1200,D31/D32-1))</f>
        <v>-9.1058735963966964E-4</v>
      </c>
      <c r="AH32" s="20" cm="1">
        <f t="array" ref="AH32">IF(INDEX(calc_types,1,AH$7)="INDEX",E32/E31-1,IF(INDEX(calc_types,1,AH$7)="CASH", E31/1200,E31/E32-1))</f>
        <v>-5.3606376648626108E-3</v>
      </c>
      <c r="AI32" s="20" cm="1">
        <f t="array" ref="AI32">IF(INDEX(calc_types,1,AI$7)="INDEX",F32/F31-1,IF(INDEX(calc_types,1,AI$7)="CASH", F31/1200,F31/F32-1))</f>
        <v>1.6922798954599472E-4</v>
      </c>
      <c r="AJ32" s="20" cm="1">
        <f t="array" ref="AJ32">IF(INDEX(calc_types,1,AJ$7)="INDEX",G32/G31-1,IF(INDEX(calc_types,1,AJ$7)="CASH", G31/1200,G31/G32-1))</f>
        <v>-3.4147298863121955E-3</v>
      </c>
      <c r="AK32" s="20" cm="1">
        <f t="array" ref="AK32">IF(INDEX(calc_types,1,AK$7)="INDEX",H32/H31-1,IF(INDEX(calc_types,1,AK$7)="CASH", H31/1200,H31/H32-1))</f>
        <v>-1.0426948796737889E-4</v>
      </c>
      <c r="AL32" s="20" cm="1">
        <f t="array" ref="AL32">IF(INDEX(calc_types,1,AL$7)="INDEX",I32/I31-1,IF(INDEX(calc_types,1,AL$7)="CASH", I31/1200,I31/I32-1))</f>
        <v>-9.467202318228507E-4</v>
      </c>
      <c r="AM32" s="20" cm="1">
        <f t="array" ref="AM32">IF(INDEX(calc_types,1,AM$7)="INDEX",J32/J31-1,IF(INDEX(calc_types,1,AM$7)="CASH", J31/1200,J31/J32-1))</f>
        <v>-4.5484718053195872E-3</v>
      </c>
      <c r="AN32" s="20" cm="1">
        <f t="array" ref="AN32">IF(INDEX(calc_types,1,AN$7)="INDEX",K32/K31-1,IF(INDEX(calc_types,1,AN$7)="CASH", K31/1200,K31/K32-1))</f>
        <v>1.9722569193336703E-4</v>
      </c>
      <c r="AO32" s="20" cm="1">
        <f t="array" ref="AO32">IF(INDEX(calc_types,1,AO$7)="INDEX",L32/L31-1,IF(INDEX(calc_types,1,AO$7)="CASH", L31/1200,L31/L32-1))</f>
        <v>-1.5481889285913208E-3</v>
      </c>
      <c r="AP32" s="20" cm="1">
        <f t="array" ref="AP32">IF(INDEX(calc_types,1,AP$7)="INDEX",M32/M31-1,IF(INDEX(calc_types,1,AP$7)="CASH", M31/1200,M31/M32-1))</f>
        <v>-8.626692752506826E-3</v>
      </c>
      <c r="AQ32" s="20" cm="1">
        <f t="array" ref="AQ32">IF(INDEX(calc_types,1,AQ$7)="INDEX",N32/N31-1,IF(INDEX(calc_types,1,AQ$7)="CASH", N31/1200,N31/N32-1))</f>
        <v>-1.1474242304343463E-4</v>
      </c>
      <c r="AR32" s="20" cm="1">
        <f t="array" ref="AR32">IF(INDEX(calc_types,1,AR$7)="INDEX",O32/O31-1,IF(INDEX(calc_types,1,AR$7)="CASH", O31/1200,O31/O32-1))</f>
        <v>-2.6024581201067321E-3</v>
      </c>
      <c r="AS32" s="20" cm="1">
        <f t="array" ref="AS32">IF(INDEX(calc_types,1,AS$7)="INDEX",P32/P31-1,IF(INDEX(calc_types,1,AS$7)="CASH", P31/1200,P31/P32-1))</f>
        <v>6.7564306741818569E-5</v>
      </c>
      <c r="AT32" s="20" cm="1">
        <f t="array" ref="AT32">IF(INDEX(calc_types,1,AT$7)="INDEX",Q32/Q31-1,IF(INDEX(calc_types,1,AT$7)="CASH", Q31/1200,Q31/Q32-1))</f>
        <v>1.7018204321606056E-4</v>
      </c>
      <c r="AU32" s="20" cm="1">
        <f t="array" ref="AU32">IF(INDEX(calc_types,1,AU$7)="INDEX",R32/R31-1,IF(INDEX(calc_types,1,AU$7)="CASH", R31/1200,R31/R32-1))</f>
        <v>1.0566796689333025E-3</v>
      </c>
      <c r="AV32" s="20" cm="1">
        <f t="array" ref="AV32">IF(INDEX(calc_types,1,AV$7)="INDEX",S32/S31-1,IF(INDEX(calc_types,1,AV$7)="CASH", S31/1200,S31/S32-1))</f>
        <v>-2.9662735780720317E-2</v>
      </c>
      <c r="AW32" s="20" cm="1">
        <f t="array" ref="AW32">IF(INDEX(calc_types,1,AW$7)="INDEX",T32/T31-1,IF(INDEX(calc_types,1,AW$7)="CASH", T31/1200,T31/T32-1))</f>
        <v>-1.6899373227606929E-2</v>
      </c>
      <c r="AX32" s="20" cm="1">
        <f t="array" ref="AX32">IF(INDEX(calc_types,1,AX$7)="INDEX",U32/U31-1,IF(INDEX(calc_types,1,AX$7)="CASH", U31/1200,U31/U32-1))</f>
        <v>-3.1434543713544372E-2</v>
      </c>
      <c r="AY32" s="20" cm="1">
        <f t="array" ref="AY32">IF(INDEX(calc_types,1,AY$7)="INDEX",V32/V31-1,IF(INDEX(calc_types,1,AY$7)="CASH", V31/1200,V31/V32-1))</f>
        <v>-2.0445819237477569E-2</v>
      </c>
      <c r="AZ32" s="20" cm="1">
        <f t="array" ref="AZ32">IF(INDEX(calc_types,1,AZ$7)="INDEX",W32/W31-1,IF(INDEX(calc_types,1,AZ$7)="CASH", W31/1200,W31/W32-1))</f>
        <v>1.5560833333333335E-4</v>
      </c>
      <c r="BA32" s="20" cm="1">
        <f t="array" ref="BA32">IF(INDEX(calc_types,1,BA$7)="INDEX",X32/X31-1,IF(INDEX(calc_types,1,BA$7)="CASH", X31/1200,X31/X32-1))</f>
        <v>1.2558333333333334E-4</v>
      </c>
      <c r="BB32" s="20" cm="1">
        <f t="array" ref="BB32">IF(INDEX(calc_types,1,BB$7)="INDEX",Y32/Y31-1,IF(INDEX(calc_types,1,BB$7)="CASH", Y31/1200,Y31/Y32-1))</f>
        <v>4.4124999999999996E-4</v>
      </c>
      <c r="BC32" s="20" cm="1">
        <f t="array" ref="BC32">IF(INDEX(calc_types,1,BC$7)="INDEX",Z32/Z31-1,IF(INDEX(calc_types,1,BC$7)="CASH", Z31/1200,Z31/Z32-1))</f>
        <v>6.7000000000000002E-5</v>
      </c>
      <c r="BD32" s="20" cm="1">
        <f t="array" ref="BD32">IF(INDEX(calc_types,1,BD$7)="INDEX",AA32/AA31-1,IF(INDEX(calc_types,1,BD$7)="CASH", AA31/1200,AA31/AA32-1))</f>
        <v>0</v>
      </c>
      <c r="BE32" s="20" cm="1">
        <f t="array" ref="BE32">IF(INDEX(calc_types,1,BE$7)="INDEX",AB32/AB31-1,IF(INDEX(calc_types,1,BE$7)="CASH", AB31/1200,AB31/AB32-1))</f>
        <v>-6.2136435748280094E-3</v>
      </c>
      <c r="BF32" s="20" cm="1">
        <f t="array" ref="BF32">IF(INDEX(calc_types,1,BF$7)="INDEX",AC32/AC31-1,IF(INDEX(calc_types,1,BF$7)="CASH", AC31/1200,AC31/AC32-1))</f>
        <v>1.9376840799876005E-2</v>
      </c>
      <c r="BG32" s="20" cm="1">
        <f t="array" ref="BG32">IF(INDEX(calc_types,1,BG$7)="INDEX",AD32/AD31-1,IF(INDEX(calc_types,1,BG$7)="CASH", AD31/1200,AD31/AD32-1))</f>
        <v>-2.9540592849139902E-3</v>
      </c>
      <c r="BH32" s="21">
        <f t="shared" si="10"/>
        <v>-1.3220527016549577E-3</v>
      </c>
      <c r="BI32" s="21">
        <f t="shared" si="11"/>
        <v>-2.0838551593397358E-3</v>
      </c>
      <c r="BJ32" s="21">
        <f t="shared" si="12"/>
        <v>-6.5547678945198935E-3</v>
      </c>
      <c r="BK32" s="21">
        <f t="shared" si="13"/>
        <v>-1.9273239414289642E-3</v>
      </c>
      <c r="BL32" s="21">
        <f t="shared" si="14"/>
        <v>-6.0869563484508404E-3</v>
      </c>
      <c r="BM32" s="21">
        <f t="shared" si="15"/>
        <v>-3.7584339746474487E-4</v>
      </c>
      <c r="BN32" s="21">
        <f t="shared" si="16"/>
        <v>-1.027521926436716E-3</v>
      </c>
      <c r="BO32" s="21">
        <f t="shared" si="17"/>
        <v>-4.7333285367174415E-3</v>
      </c>
      <c r="BP32" s="21">
        <f t="shared" si="18"/>
        <v>-8.8124280956258924E-4</v>
      </c>
      <c r="BQ32" s="21">
        <f t="shared" si="19"/>
        <v>-2.3973791139827181E-3</v>
      </c>
      <c r="BR32" s="21">
        <f t="shared" si="20"/>
        <v>-9.5878041157655535E-3</v>
      </c>
      <c r="BS32" s="21">
        <f t="shared" si="21"/>
        <v>-2.4975907626740403E-3</v>
      </c>
      <c r="BT32" s="21">
        <f t="shared" si="22"/>
        <v>-5.7433273622092777E-3</v>
      </c>
      <c r="BU32" s="21">
        <f t="shared" si="23"/>
        <v>6.6509404897850826E-5</v>
      </c>
      <c r="BV32" s="21">
        <f t="shared" si="24"/>
        <v>2.3056745083520501E-4</v>
      </c>
      <c r="BW32" s="21">
        <f t="shared" si="25"/>
        <v>1.1906942808772136E-3</v>
      </c>
      <c r="BX32" s="21">
        <f t="shared" si="26"/>
        <v>-4.2231113741533002E-2</v>
      </c>
      <c r="BY32" s="21">
        <f t="shared" si="27"/>
        <v>-2.3805440220403318E-2</v>
      </c>
      <c r="BZ32" s="21">
        <f t="shared" si="28"/>
        <v>-3.6050159288101125E-2</v>
      </c>
      <c r="CA32" s="21">
        <f t="shared" si="29"/>
        <v>-3.3170163866600641E-2</v>
      </c>
      <c r="CB32" s="21">
        <f t="shared" si="30"/>
        <v>-1.2838810185185191E-3</v>
      </c>
      <c r="CC32" s="21">
        <f t="shared" si="31"/>
        <v>-2.5976435185185186E-4</v>
      </c>
      <c r="CD32" s="21">
        <f t="shared" si="32"/>
        <v>-7.8821805555555542E-4</v>
      </c>
      <c r="CE32" s="21">
        <f t="shared" si="33"/>
        <v>2.0550370370370368E-4</v>
      </c>
      <c r="CF32" s="21">
        <f t="shared" si="34"/>
        <v>0</v>
      </c>
      <c r="CG32" s="21">
        <f t="shared" si="35"/>
        <v>-5.5181532607507765E-3</v>
      </c>
      <c r="CH32" s="21">
        <f t="shared" si="36"/>
        <v>2.0009506558642129E-2</v>
      </c>
      <c r="CI32" s="21">
        <f t="shared" si="37"/>
        <v>6.5221223233878547E-4</v>
      </c>
    </row>
    <row r="33" spans="1:87" x14ac:dyDescent="0.2">
      <c r="A33" s="18">
        <v>25</v>
      </c>
      <c r="B33" s="19">
        <v>39355</v>
      </c>
      <c r="C33" s="18">
        <v>203.54900000000001</v>
      </c>
      <c r="D33" s="18">
        <v>1138.1610000000001</v>
      </c>
      <c r="E33" s="18">
        <v>1867.011</v>
      </c>
      <c r="F33" s="18">
        <v>1578.4739999999999</v>
      </c>
      <c r="G33" s="18">
        <v>1920.0250000000001</v>
      </c>
      <c r="H33" s="18">
        <v>143.864</v>
      </c>
      <c r="I33" s="18">
        <v>364.55399999999997</v>
      </c>
      <c r="J33" s="18">
        <v>479.61099999999999</v>
      </c>
      <c r="K33" s="18">
        <v>106.536</v>
      </c>
      <c r="L33" s="18">
        <v>645.11099999999999</v>
      </c>
      <c r="M33" s="18">
        <v>778.60199999999998</v>
      </c>
      <c r="N33" s="18">
        <v>253.767</v>
      </c>
      <c r="O33" s="18">
        <v>274.85700000000003</v>
      </c>
      <c r="P33" s="18">
        <v>103.625</v>
      </c>
      <c r="Q33" s="18">
        <v>193.99600000000001</v>
      </c>
      <c r="R33" s="18">
        <v>255.125</v>
      </c>
      <c r="S33" s="18">
        <v>2761.86</v>
      </c>
      <c r="T33" s="18">
        <v>2893.15</v>
      </c>
      <c r="U33" s="18">
        <v>6462.22</v>
      </c>
      <c r="V33" s="18">
        <v>14455.8</v>
      </c>
      <c r="W33" s="18">
        <v>0.17885000000000001</v>
      </c>
      <c r="X33" s="18">
        <v>0.1605</v>
      </c>
      <c r="Y33" s="18">
        <v>0.5343</v>
      </c>
      <c r="Z33" s="18">
        <v>4.7899999999999998E-2</v>
      </c>
      <c r="AA33" s="18">
        <v>1</v>
      </c>
      <c r="AB33" s="18">
        <v>0.73929999999999996</v>
      </c>
      <c r="AC33" s="18">
        <v>0.61780000000000002</v>
      </c>
      <c r="AD33" s="18">
        <v>98.27</v>
      </c>
      <c r="AE33" s="19">
        <f t="shared" si="8"/>
        <v>39355</v>
      </c>
      <c r="AF33" s="20" cm="1">
        <f t="array" ref="AF33">IF(INDEX(calc_types,1,AF$7)="INDEX",C33/C32-1,IF(INDEX(calc_types,1,AF$7)="CASH", C32/1200,C32/C33-1))</f>
        <v>2.751937413081329E-4</v>
      </c>
      <c r="AG33" s="20" cm="1">
        <f t="array" ref="AG33">IF(INDEX(calc_types,1,AG$7)="INDEX",D33/D32-1,IF(INDEX(calc_types,1,AG$7)="CASH", D32/1200,D32/D33-1))</f>
        <v>2.2604909853345401E-3</v>
      </c>
      <c r="AH33" s="20" cm="1">
        <f t="array" ref="AH33">IF(INDEX(calc_types,1,AH$7)="INDEX",E33/E32-1,IF(INDEX(calc_types,1,AH$7)="CASH", E32/1200,E32/E33-1))</f>
        <v>8.9551674196406417E-3</v>
      </c>
      <c r="AI33" s="20" cm="1">
        <f t="array" ref="AI33">IF(INDEX(calc_types,1,AI$7)="INDEX",F33/F32-1,IF(INDEX(calc_types,1,AI$7)="CASH", F32/1200,F32/F33-1))</f>
        <v>4.0480627945882475E-3</v>
      </c>
      <c r="AJ33" s="20" cm="1">
        <f t="array" ref="AJ33">IF(INDEX(calc_types,1,AJ$7)="INDEX",G33/G32-1,IF(INDEX(calc_types,1,AJ$7)="CASH", G32/1200,G32/G33-1))</f>
        <v>1.1039139869651438E-2</v>
      </c>
      <c r="AK33" s="20" cm="1">
        <f t="array" ref="AK33">IF(INDEX(calc_types,1,AK$7)="INDEX",H33/H32-1,IF(INDEX(calc_types,1,AK$7)="CASH", H32/1200,H32/H33-1))</f>
        <v>1.4599250571811773E-4</v>
      </c>
      <c r="AL33" s="20" cm="1">
        <f t="array" ref="AL33">IF(INDEX(calc_types,1,AL$7)="INDEX",I33/I32-1,IF(INDEX(calc_types,1,AL$7)="CASH", I32/1200,I32/I33-1))</f>
        <v>1.3266643044900217E-3</v>
      </c>
      <c r="AM33" s="20" cm="1">
        <f t="array" ref="AM33">IF(INDEX(calc_types,1,AM$7)="INDEX",J33/J32-1,IF(INDEX(calc_types,1,AM$7)="CASH", J32/1200,J32/J33-1))</f>
        <v>5.7204807049109352E-3</v>
      </c>
      <c r="AN33" s="20" cm="1">
        <f t="array" ref="AN33">IF(INDEX(calc_types,1,AN$7)="INDEX",K33/K32-1,IF(INDEX(calc_types,1,AN$7)="CASH", K32/1200,K32/K33-1))</f>
        <v>3.5681421247346634E-4</v>
      </c>
      <c r="AO33" s="20" cm="1">
        <f t="array" ref="AO33">IF(INDEX(calc_types,1,AO$7)="INDEX",L33/L32-1,IF(INDEX(calc_types,1,AO$7)="CASH", L32/1200,L32/L33-1))</f>
        <v>3.0236495915736405E-4</v>
      </c>
      <c r="AP33" s="20" cm="1">
        <f t="array" ref="AP33">IF(INDEX(calc_types,1,AP$7)="INDEX",M33/M32-1,IF(INDEX(calc_types,1,AP$7)="CASH", M32/1200,M32/M33-1))</f>
        <v>1.6569880382959479E-3</v>
      </c>
      <c r="AQ33" s="20" cm="1">
        <f t="array" ref="AQ33">IF(INDEX(calc_types,1,AQ$7)="INDEX",N33/N32-1,IF(INDEX(calc_types,1,AQ$7)="CASH", N32/1200,N32/N33-1))</f>
        <v>4.1786863254864581E-3</v>
      </c>
      <c r="AR33" s="20" cm="1">
        <f t="array" ref="AR33">IF(INDEX(calc_types,1,AR$7)="INDEX",O33/O32-1,IF(INDEX(calc_types,1,AR$7)="CASH", O32/1200,O32/O33-1))</f>
        <v>4.4401078781766135E-3</v>
      </c>
      <c r="AS33" s="20" cm="1">
        <f t="array" ref="AS33">IF(INDEX(calc_types,1,AS$7)="INDEX",P33/P32-1,IF(INDEX(calc_types,1,AS$7)="CASH", P32/1200,P32/P33-1))</f>
        <v>1.2546809249891488E-4</v>
      </c>
      <c r="AT33" s="20" cm="1">
        <f t="array" ref="AT33">IF(INDEX(calc_types,1,AT$7)="INDEX",Q33/Q32-1,IF(INDEX(calc_types,1,AT$7)="CASH", Q32/1200,Q32/Q33-1))</f>
        <v>2.7327616877115268E-4</v>
      </c>
      <c r="AU33" s="20" cm="1">
        <f t="array" ref="AU33">IF(INDEX(calc_types,1,AU$7)="INDEX",R33/R32-1,IF(INDEX(calc_types,1,AU$7)="CASH", R32/1200,R32/R33-1))</f>
        <v>1.1183487678543269E-3</v>
      </c>
      <c r="AV33" s="20" cm="1">
        <f t="array" ref="AV33">IF(INDEX(calc_types,1,AV$7)="INDEX",S33/S32-1,IF(INDEX(calc_types,1,AV$7)="CASH", S32/1200,S32/S33-1))</f>
        <v>3.0875579476996373E-2</v>
      </c>
      <c r="AW33" s="20" cm="1">
        <f t="array" ref="AW33">IF(INDEX(calc_types,1,AW$7)="INDEX",T33/T32-1,IF(INDEX(calc_types,1,AW$7)="CASH", T32/1200,T32/T33-1))</f>
        <v>6.3122618387062568E-2</v>
      </c>
      <c r="AX33" s="20" cm="1">
        <f t="array" ref="AX33">IF(INDEX(calc_types,1,AX$7)="INDEX",U33/U32-1,IF(INDEX(calc_types,1,AX$7)="CASH", U32/1200,U32/U33-1))</f>
        <v>7.6860343088105409E-3</v>
      </c>
      <c r="AY33" s="20" cm="1">
        <f t="array" ref="AY33">IF(INDEX(calc_types,1,AY$7)="INDEX",V33/V32-1,IF(INDEX(calc_types,1,AY$7)="CASH", V32/1200,V32/V33-1))</f>
        <v>7.9688636672576862E-2</v>
      </c>
      <c r="AZ33" s="20" cm="1">
        <f t="array" ref="AZ33">IF(INDEX(calc_types,1,AZ$7)="INDEX",W33/W32-1,IF(INDEX(calc_types,1,AZ$7)="CASH", W32/1200,W32/W33-1))</f>
        <v>1.5171666666666668E-4</v>
      </c>
      <c r="BA33" s="20" cm="1">
        <f t="array" ref="BA33">IF(INDEX(calc_types,1,BA$7)="INDEX",X33/X32-1,IF(INDEX(calc_types,1,BA$7)="CASH", X32/1200,X32/X33-1))</f>
        <v>1.205E-4</v>
      </c>
      <c r="BB33" s="20" cm="1">
        <f t="array" ref="BB33">IF(INDEX(calc_types,1,BB$7)="INDEX",Y33/Y32-1,IF(INDEX(calc_types,1,BB$7)="CASH", Y32/1200,Y32/Y33-1))</f>
        <v>4.5875000000000001E-4</v>
      </c>
      <c r="BC33" s="20" cm="1">
        <f t="array" ref="BC33">IF(INDEX(calc_types,1,BC$7)="INDEX",Z33/Z32-1,IF(INDEX(calc_types,1,BC$7)="CASH", Z32/1200,Z32/Z33-1))</f>
        <v>8.2166666666666667E-5</v>
      </c>
      <c r="BD33" s="20" cm="1">
        <f t="array" ref="BD33">IF(INDEX(calc_types,1,BD$7)="INDEX",AA33/AA32-1,IF(INDEX(calc_types,1,BD$7)="CASH", AA32/1200,AA32/AA33-1))</f>
        <v>0</v>
      </c>
      <c r="BE33" s="20" cm="1">
        <f t="array" ref="BE33">IF(INDEX(calc_types,1,BE$7)="INDEX",AB33/AB32-1,IF(INDEX(calc_types,1,BE$7)="CASH", AB32/1200,AB32/AB33-1))</f>
        <v>2.3129987826322251E-2</v>
      </c>
      <c r="BF33" s="20" cm="1">
        <f t="array" ref="BF33">IF(INDEX(calc_types,1,BF$7)="INDEX",AC33/AC32-1,IF(INDEX(calc_types,1,BF$7)="CASH", AC32/1200,AC32/AC33-1))</f>
        <v>4.4189057947555899E-2</v>
      </c>
      <c r="BG33" s="20" cm="1">
        <f t="array" ref="BG33">IF(INDEX(calc_types,1,BG$7)="INDEX",AD33/AD32-1,IF(INDEX(calc_types,1,BG$7)="CASH", AD32/1200,AD32/AD33-1))</f>
        <v>-1.0176045588683458E-3</v>
      </c>
      <c r="BH33" s="21">
        <f t="shared" si="10"/>
        <v>-1.1205770035750239E-3</v>
      </c>
      <c r="BI33" s="21">
        <f t="shared" si="11"/>
        <v>1.0872231856344739E-3</v>
      </c>
      <c r="BJ33" s="21">
        <f t="shared" si="12"/>
        <v>7.761037189983359E-3</v>
      </c>
      <c r="BK33" s="21">
        <f t="shared" si="13"/>
        <v>1.9515108636132886E-3</v>
      </c>
      <c r="BL33" s="21">
        <f t="shared" si="14"/>
        <v>8.3669134075127927E-3</v>
      </c>
      <c r="BM33" s="21">
        <f t="shared" si="15"/>
        <v>-1.2558140377924825E-4</v>
      </c>
      <c r="BN33" s="21">
        <f t="shared" si="16"/>
        <v>1.2458626098761564E-3</v>
      </c>
      <c r="BO33" s="21">
        <f t="shared" si="17"/>
        <v>5.5356239735130808E-3</v>
      </c>
      <c r="BP33" s="21">
        <f t="shared" si="18"/>
        <v>-7.2165428902248993E-4</v>
      </c>
      <c r="BQ33" s="21">
        <f t="shared" si="19"/>
        <v>-5.4682522623403294E-4</v>
      </c>
      <c r="BR33" s="21">
        <f t="shared" si="20"/>
        <v>6.9587667503722014E-4</v>
      </c>
      <c r="BS33" s="21">
        <f t="shared" si="21"/>
        <v>1.7958379858558525E-3</v>
      </c>
      <c r="BT33" s="21">
        <f t="shared" si="22"/>
        <v>1.2992386360740674E-3</v>
      </c>
      <c r="BU33" s="21">
        <f t="shared" si="23"/>
        <v>1.2441319065494715E-4</v>
      </c>
      <c r="BV33" s="21">
        <f t="shared" si="24"/>
        <v>3.3366157639029711E-4</v>
      </c>
      <c r="BW33" s="21">
        <f t="shared" si="25"/>
        <v>1.252363379798238E-3</v>
      </c>
      <c r="BX33" s="21">
        <f t="shared" si="26"/>
        <v>1.8307201516183688E-2</v>
      </c>
      <c r="BY33" s="21">
        <f t="shared" si="27"/>
        <v>5.6216551394266179E-2</v>
      </c>
      <c r="BZ33" s="21">
        <f t="shared" si="28"/>
        <v>3.070418734253789E-3</v>
      </c>
      <c r="CA33" s="21">
        <f t="shared" si="29"/>
        <v>6.6964292043453791E-2</v>
      </c>
      <c r="CB33" s="21">
        <f t="shared" si="30"/>
        <v>-1.2877726851851859E-3</v>
      </c>
      <c r="CC33" s="21">
        <f t="shared" si="31"/>
        <v>-2.6484768518518519E-4</v>
      </c>
      <c r="CD33" s="21">
        <f t="shared" si="32"/>
        <v>-7.7071805555555548E-4</v>
      </c>
      <c r="CE33" s="21">
        <f t="shared" si="33"/>
        <v>2.2067037037037035E-4</v>
      </c>
      <c r="CF33" s="21">
        <f t="shared" si="34"/>
        <v>0</v>
      </c>
      <c r="CG33" s="21">
        <f t="shared" si="35"/>
        <v>2.3825478140399484E-2</v>
      </c>
      <c r="CH33" s="21">
        <f t="shared" si="36"/>
        <v>4.4821723706322023E-2</v>
      </c>
      <c r="CI33" s="21">
        <f t="shared" si="37"/>
        <v>2.5886669583844299E-3</v>
      </c>
    </row>
    <row r="34" spans="1:87" x14ac:dyDescent="0.2">
      <c r="A34" s="18">
        <v>26</v>
      </c>
      <c r="B34" s="19">
        <v>39386</v>
      </c>
      <c r="C34" s="18">
        <v>203.53700000000001</v>
      </c>
      <c r="D34" s="18">
        <v>1139.329</v>
      </c>
      <c r="E34" s="18">
        <v>1875.3589999999999</v>
      </c>
      <c r="F34" s="18">
        <v>1584.624</v>
      </c>
      <c r="G34" s="18">
        <v>1939.7139999999999</v>
      </c>
      <c r="H34" s="18">
        <v>143.87</v>
      </c>
      <c r="I34" s="18">
        <v>364.85</v>
      </c>
      <c r="J34" s="18">
        <v>481.65800000000002</v>
      </c>
      <c r="K34" s="18">
        <v>106.584</v>
      </c>
      <c r="L34" s="18">
        <v>645.95899999999995</v>
      </c>
      <c r="M34" s="18">
        <v>781.41899999999998</v>
      </c>
      <c r="N34" s="18">
        <v>255.917</v>
      </c>
      <c r="O34" s="18">
        <v>277.72199999999998</v>
      </c>
      <c r="P34" s="18">
        <v>103.633</v>
      </c>
      <c r="Q34" s="18">
        <v>194.02799999999999</v>
      </c>
      <c r="R34" s="18">
        <v>255.38399999999999</v>
      </c>
      <c r="S34" s="18">
        <v>2887.68</v>
      </c>
      <c r="T34" s="18">
        <v>3067.95</v>
      </c>
      <c r="U34" s="18">
        <v>6731.43</v>
      </c>
      <c r="V34" s="18">
        <v>14327.94</v>
      </c>
      <c r="W34" s="18">
        <v>0.16800000000000001</v>
      </c>
      <c r="X34" s="18">
        <v>0.16370000000000001</v>
      </c>
      <c r="Y34" s="18">
        <v>0.51390000000000002</v>
      </c>
      <c r="Z34" s="18">
        <v>6.6799999999999998E-2</v>
      </c>
      <c r="AA34" s="18">
        <v>1</v>
      </c>
      <c r="AB34" s="18">
        <v>0.73619999999999997</v>
      </c>
      <c r="AC34" s="18">
        <v>0.62350000000000005</v>
      </c>
      <c r="AD34" s="18">
        <v>98.36</v>
      </c>
      <c r="AE34" s="19">
        <f t="shared" si="8"/>
        <v>39386</v>
      </c>
      <c r="AF34" s="20" cm="1">
        <f t="array" ref="AF34">IF(INDEX(calc_types,1,AF$7)="INDEX",C34/C33-1,IF(INDEX(calc_types,1,AF$7)="CASH", C33/1200,C33/C34-1))</f>
        <v>-5.8953863688815389E-5</v>
      </c>
      <c r="AG34" s="20" cm="1">
        <f t="array" ref="AG34">IF(INDEX(calc_types,1,AG$7)="INDEX",D34/D33-1,IF(INDEX(calc_types,1,AG$7)="CASH", D33/1200,D33/D34-1))</f>
        <v>1.0262168533272664E-3</v>
      </c>
      <c r="AH34" s="20" cm="1">
        <f t="array" ref="AH34">IF(INDEX(calc_types,1,AH$7)="INDEX",E34/E33-1,IF(INDEX(calc_types,1,AH$7)="CASH", E33/1200,E33/E34-1))</f>
        <v>4.4713180586508638E-3</v>
      </c>
      <c r="AI34" s="20" cm="1">
        <f t="array" ref="AI34">IF(INDEX(calc_types,1,AI$7)="INDEX",F34/F33-1,IF(INDEX(calc_types,1,AI$7)="CASH", F33/1200,F33/F34-1))</f>
        <v>3.8961680711877555E-3</v>
      </c>
      <c r="AJ34" s="20" cm="1">
        <f t="array" ref="AJ34">IF(INDEX(calc_types,1,AJ$7)="INDEX",G34/G33-1,IF(INDEX(calc_types,1,AJ$7)="CASH", G33/1200,G33/G34-1))</f>
        <v>1.0254553977161684E-2</v>
      </c>
      <c r="AK34" s="20" cm="1">
        <f t="array" ref="AK34">IF(INDEX(calc_types,1,AK$7)="INDEX",H34/H33-1,IF(INDEX(calc_types,1,AK$7)="CASH", H33/1200,H33/H34-1))</f>
        <v>4.1706055719181734E-5</v>
      </c>
      <c r="AL34" s="20" cm="1">
        <f t="array" ref="AL34">IF(INDEX(calc_types,1,AL$7)="INDEX",I34/I33-1,IF(INDEX(calc_types,1,AL$7)="CASH", I33/1200,I33/I34-1))</f>
        <v>8.1195104154674347E-4</v>
      </c>
      <c r="AM34" s="20" cm="1">
        <f t="array" ref="AM34">IF(INDEX(calc_types,1,AM$7)="INDEX",J34/J33-1,IF(INDEX(calc_types,1,AM$7)="CASH", J33/1200,J33/J34-1))</f>
        <v>4.2680422258873918E-3</v>
      </c>
      <c r="AN34" s="20" cm="1">
        <f t="array" ref="AN34">IF(INDEX(calc_types,1,AN$7)="INDEX",K34/K33-1,IF(INDEX(calc_types,1,AN$7)="CASH", K33/1200,K33/K34-1))</f>
        <v>4.5055192610954364E-4</v>
      </c>
      <c r="AO34" s="20" cm="1">
        <f t="array" ref="AO34">IF(INDEX(calc_types,1,AO$7)="INDEX",L34/L33-1,IF(INDEX(calc_types,1,AO$7)="CASH", L33/1200,L33/L34-1))</f>
        <v>1.314502465467049E-3</v>
      </c>
      <c r="AP34" s="20" cm="1">
        <f t="array" ref="AP34">IF(INDEX(calc_types,1,AP$7)="INDEX",M34/M33-1,IF(INDEX(calc_types,1,AP$7)="CASH", M33/1200,M33/M34-1))</f>
        <v>3.6180230721216677E-3</v>
      </c>
      <c r="AQ34" s="20" cm="1">
        <f t="array" ref="AQ34">IF(INDEX(calc_types,1,AQ$7)="INDEX",N34/N33-1,IF(INDEX(calc_types,1,AQ$7)="CASH", N33/1200,N33/N34-1))</f>
        <v>8.4723387989771304E-3</v>
      </c>
      <c r="AR34" s="20" cm="1">
        <f t="array" ref="AR34">IF(INDEX(calc_types,1,AR$7)="INDEX",O34/O33-1,IF(INDEX(calc_types,1,AR$7)="CASH", O33/1200,O33/O34-1))</f>
        <v>1.0423602091269135E-2</v>
      </c>
      <c r="AS34" s="20" cm="1">
        <f t="array" ref="AS34">IF(INDEX(calc_types,1,AS$7)="INDEX",P34/P33-1,IF(INDEX(calc_types,1,AS$7)="CASH", P33/1200,P33/P34-1))</f>
        <v>7.72014475272087E-5</v>
      </c>
      <c r="AT34" s="20" cm="1">
        <f t="array" ref="AT34">IF(INDEX(calc_types,1,AT$7)="INDEX",Q34/Q33-1,IF(INDEX(calc_types,1,AT$7)="CASH", Q33/1200,Q33/Q34-1))</f>
        <v>1.6495185467735318E-4</v>
      </c>
      <c r="AU34" s="20" cm="1">
        <f t="array" ref="AU34">IF(INDEX(calc_types,1,AU$7)="INDEX",R34/R33-1,IF(INDEX(calc_types,1,AU$7)="CASH", R33/1200,R33/R34-1))</f>
        <v>1.0151886330229676E-3</v>
      </c>
      <c r="AV34" s="20" cm="1">
        <f t="array" ref="AV34">IF(INDEX(calc_types,1,AV$7)="INDEX",S34/S33-1,IF(INDEX(calc_types,1,AV$7)="CASH", S33/1200,S33/S34-1))</f>
        <v>4.5556255566900461E-2</v>
      </c>
      <c r="AW34" s="20" cm="1">
        <f t="array" ref="AW34">IF(INDEX(calc_types,1,AW$7)="INDEX",T34/T33-1,IF(INDEX(calc_types,1,AW$7)="CASH", T33/1200,T33/T34-1))</f>
        <v>6.0418574909700373E-2</v>
      </c>
      <c r="AX34" s="20" cm="1">
        <f t="array" ref="AX34">IF(INDEX(calc_types,1,AX$7)="INDEX",U34/U33-1,IF(INDEX(calc_types,1,AX$7)="CASH", U33/1200,U33/U34-1))</f>
        <v>4.1659058342179645E-2</v>
      </c>
      <c r="AY34" s="20" cm="1">
        <f t="array" ref="AY34">IF(INDEX(calc_types,1,AY$7)="INDEX",V34/V33-1,IF(INDEX(calc_types,1,AY$7)="CASH", V33/1200,V33/V34-1))</f>
        <v>-8.8448927074252781E-3</v>
      </c>
      <c r="AZ34" s="20" cm="1">
        <f t="array" ref="AZ34">IF(INDEX(calc_types,1,AZ$7)="INDEX",W34/W33-1,IF(INDEX(calc_types,1,AZ$7)="CASH", W33/1200,W33/W34-1))</f>
        <v>1.4904166666666668E-4</v>
      </c>
      <c r="BA34" s="20" cm="1">
        <f t="array" ref="BA34">IF(INDEX(calc_types,1,BA$7)="INDEX",X34/X33-1,IF(INDEX(calc_types,1,BA$7)="CASH", X33/1200,X33/X34-1))</f>
        <v>1.3375E-4</v>
      </c>
      <c r="BB34" s="20" cm="1">
        <f t="array" ref="BB34">IF(INDEX(calc_types,1,BB$7)="INDEX",Y34/Y33-1,IF(INDEX(calc_types,1,BB$7)="CASH", Y33/1200,Y33/Y34-1))</f>
        <v>4.4525000000000001E-4</v>
      </c>
      <c r="BC34" s="20" cm="1">
        <f t="array" ref="BC34">IF(INDEX(calc_types,1,BC$7)="INDEX",Z34/Z33-1,IF(INDEX(calc_types,1,BC$7)="CASH", Z33/1200,Z33/Z34-1))</f>
        <v>3.9916666666666663E-5</v>
      </c>
      <c r="BD34" s="20" cm="1">
        <f t="array" ref="BD34">IF(INDEX(calc_types,1,BD$7)="INDEX",AA34/AA33-1,IF(INDEX(calc_types,1,BD$7)="CASH", AA33/1200,AA33/AA34-1))</f>
        <v>0</v>
      </c>
      <c r="BE34" s="20" cm="1">
        <f t="array" ref="BE34">IF(INDEX(calc_types,1,BE$7)="INDEX",AB34/AB33-1,IF(INDEX(calc_types,1,BE$7)="CASH", AB33/1200,AB33/AB34-1))</f>
        <v>4.2108122792718916E-3</v>
      </c>
      <c r="BF34" s="20" cm="1">
        <f t="array" ref="BF34">IF(INDEX(calc_types,1,BF$7)="INDEX",AC34/AC33-1,IF(INDEX(calc_types,1,BF$7)="CASH", AC33/1200,AC33/AC34-1))</f>
        <v>-9.1419406575782292E-3</v>
      </c>
      <c r="BG34" s="20" cm="1">
        <f t="array" ref="BG34">IF(INDEX(calc_types,1,BG$7)="INDEX",AD34/AD33-1,IF(INDEX(calc_types,1,BG$7)="CASH", AD33/1200,AD33/AD34-1))</f>
        <v>-9.1500610004069394E-4</v>
      </c>
      <c r="BH34" s="21">
        <f t="shared" si="10"/>
        <v>-1.4547246085719722E-3</v>
      </c>
      <c r="BI34" s="21">
        <f t="shared" si="11"/>
        <v>-1.470509463727997E-4</v>
      </c>
      <c r="BJ34" s="21">
        <f t="shared" si="12"/>
        <v>3.2771878289935817E-3</v>
      </c>
      <c r="BK34" s="21">
        <f t="shared" si="13"/>
        <v>1.7996161402127966E-3</v>
      </c>
      <c r="BL34" s="21">
        <f t="shared" si="14"/>
        <v>7.5823275150230397E-3</v>
      </c>
      <c r="BM34" s="21">
        <f t="shared" si="15"/>
        <v>-2.2986785377818425E-4</v>
      </c>
      <c r="BN34" s="21">
        <f t="shared" si="16"/>
        <v>7.3114934693287821E-4</v>
      </c>
      <c r="BO34" s="21">
        <f t="shared" si="17"/>
        <v>4.0831854944895375E-3</v>
      </c>
      <c r="BP34" s="21">
        <f t="shared" si="18"/>
        <v>-6.2791657538641263E-4</v>
      </c>
      <c r="BQ34" s="21">
        <f t="shared" si="19"/>
        <v>4.6531228007565197E-4</v>
      </c>
      <c r="BR34" s="21">
        <f t="shared" si="20"/>
        <v>2.6569117088629402E-3</v>
      </c>
      <c r="BS34" s="21">
        <f t="shared" si="21"/>
        <v>6.0894904593465247E-3</v>
      </c>
      <c r="BT34" s="21">
        <f t="shared" si="22"/>
        <v>7.2827328491665896E-3</v>
      </c>
      <c r="BU34" s="21">
        <f t="shared" si="23"/>
        <v>7.6146545683240956E-5</v>
      </c>
      <c r="BV34" s="21">
        <f t="shared" si="24"/>
        <v>2.2533726229649763E-4</v>
      </c>
      <c r="BW34" s="21">
        <f t="shared" si="25"/>
        <v>1.1492032449668787E-3</v>
      </c>
      <c r="BX34" s="21">
        <f t="shared" si="26"/>
        <v>3.2987877606087776E-2</v>
      </c>
      <c r="BY34" s="21">
        <f t="shared" si="27"/>
        <v>5.3512507916903984E-2</v>
      </c>
      <c r="BZ34" s="21">
        <f t="shared" si="28"/>
        <v>3.7043442767622892E-2</v>
      </c>
      <c r="CA34" s="21">
        <f t="shared" si="29"/>
        <v>-2.156923733654835E-2</v>
      </c>
      <c r="CB34" s="21">
        <f t="shared" si="30"/>
        <v>-1.2904476851851858E-3</v>
      </c>
      <c r="CC34" s="21">
        <f t="shared" si="31"/>
        <v>-2.5159768518518517E-4</v>
      </c>
      <c r="CD34" s="21">
        <f t="shared" si="32"/>
        <v>-7.8421805555555543E-4</v>
      </c>
      <c r="CE34" s="21">
        <f t="shared" si="33"/>
        <v>1.7842037037037035E-4</v>
      </c>
      <c r="CF34" s="21">
        <f t="shared" si="34"/>
        <v>0</v>
      </c>
      <c r="CG34" s="21">
        <f t="shared" si="35"/>
        <v>4.9063025933491246E-3</v>
      </c>
      <c r="CH34" s="21">
        <f t="shared" si="36"/>
        <v>-8.5092748988121053E-3</v>
      </c>
      <c r="CI34" s="21">
        <f t="shared" si="37"/>
        <v>2.6912654172120817E-3</v>
      </c>
    </row>
    <row r="35" spans="1:87" x14ac:dyDescent="0.2">
      <c r="A35" s="18">
        <v>27</v>
      </c>
      <c r="B35" s="19">
        <v>39416</v>
      </c>
      <c r="C35" s="18">
        <v>203.53</v>
      </c>
      <c r="D35" s="18">
        <v>1140.3910000000001</v>
      </c>
      <c r="E35" s="18">
        <v>1878.259</v>
      </c>
      <c r="F35" s="18">
        <v>1588.3810000000001</v>
      </c>
      <c r="G35" s="18">
        <v>1946.81</v>
      </c>
      <c r="H35" s="18">
        <v>143.874</v>
      </c>
      <c r="I35" s="18">
        <v>365.03300000000002</v>
      </c>
      <c r="J35" s="18">
        <v>481.93900000000002</v>
      </c>
      <c r="K35" s="18">
        <v>106.584</v>
      </c>
      <c r="L35" s="18">
        <v>645.84299999999996</v>
      </c>
      <c r="M35" s="18">
        <v>780.22</v>
      </c>
      <c r="N35" s="18">
        <v>256.39299999999997</v>
      </c>
      <c r="O35" s="18">
        <v>277.96100000000001</v>
      </c>
      <c r="P35" s="18">
        <v>103.643</v>
      </c>
      <c r="Q35" s="18">
        <v>194.09700000000001</v>
      </c>
      <c r="R35" s="18">
        <v>255.624</v>
      </c>
      <c r="S35" s="18">
        <v>2973.58</v>
      </c>
      <c r="T35" s="18">
        <v>3086.64</v>
      </c>
      <c r="U35" s="18">
        <v>6650.57</v>
      </c>
      <c r="V35" s="18">
        <v>15661.87</v>
      </c>
      <c r="W35" s="18">
        <v>0.16825000000000001</v>
      </c>
      <c r="X35" s="18">
        <v>0.25019999999999998</v>
      </c>
      <c r="Y35" s="18">
        <v>0.50260000000000005</v>
      </c>
      <c r="Z35" s="18">
        <v>-7.9899999999999999E-2</v>
      </c>
      <c r="AA35" s="18">
        <v>1</v>
      </c>
      <c r="AB35" s="18">
        <v>0.73580000000000001</v>
      </c>
      <c r="AC35" s="18">
        <v>0.61099999999999999</v>
      </c>
      <c r="AD35" s="18">
        <v>102.44</v>
      </c>
      <c r="AE35" s="19">
        <f t="shared" si="8"/>
        <v>39416</v>
      </c>
      <c r="AF35" s="20" cm="1">
        <f t="array" ref="AF35">IF(INDEX(calc_types,1,AF$7)="INDEX",C35/C34-1,IF(INDEX(calc_types,1,AF$7)="CASH", C34/1200,C34/C35-1))</f>
        <v>-3.4391781346898576E-5</v>
      </c>
      <c r="AG35" s="20" cm="1">
        <f t="array" ref="AG35">IF(INDEX(calc_types,1,AG$7)="INDEX",D35/D34-1,IF(INDEX(calc_types,1,AG$7)="CASH", D34/1200,D34/D35-1))</f>
        <v>9.3212759439986748E-4</v>
      </c>
      <c r="AH35" s="20" cm="1">
        <f t="array" ref="AH35">IF(INDEX(calc_types,1,AH$7)="INDEX",E35/E34-1,IF(INDEX(calc_types,1,AH$7)="CASH", E34/1200,E34/E35-1))</f>
        <v>1.5463705882448053E-3</v>
      </c>
      <c r="AI35" s="20" cm="1">
        <f t="array" ref="AI35">IF(INDEX(calc_types,1,AI$7)="INDEX",F35/F34-1,IF(INDEX(calc_types,1,AI$7)="CASH", F34/1200,F34/F35-1))</f>
        <v>2.3709094397157404E-3</v>
      </c>
      <c r="AJ35" s="20" cm="1">
        <f t="array" ref="AJ35">IF(INDEX(calc_types,1,AJ$7)="INDEX",G35/G34-1,IF(INDEX(calc_types,1,AJ$7)="CASH", G34/1200,G34/G35-1))</f>
        <v>3.6582712709192222E-3</v>
      </c>
      <c r="AK35" s="20" cm="1">
        <f t="array" ref="AK35">IF(INDEX(calc_types,1,AK$7)="INDEX",H35/H34-1,IF(INDEX(calc_types,1,AK$7)="CASH", H34/1200,H34/H35-1))</f>
        <v>2.7802877597737918E-5</v>
      </c>
      <c r="AL35" s="20" cm="1">
        <f t="array" ref="AL35">IF(INDEX(calc_types,1,AL$7)="INDEX",I35/I34-1,IF(INDEX(calc_types,1,AL$7)="CASH", I34/1200,I34/I35-1))</f>
        <v>5.0157599013300747E-4</v>
      </c>
      <c r="AM35" s="20" cm="1">
        <f t="array" ref="AM35">IF(INDEX(calc_types,1,AM$7)="INDEX",J35/J34-1,IF(INDEX(calc_types,1,AM$7)="CASH", J34/1200,J34/J35-1))</f>
        <v>5.8340150064983831E-4</v>
      </c>
      <c r="AN35" s="20" cm="1">
        <f t="array" ref="AN35">IF(INDEX(calc_types,1,AN$7)="INDEX",K35/K34-1,IF(INDEX(calc_types,1,AN$7)="CASH", K34/1200,K34/K35-1))</f>
        <v>0</v>
      </c>
      <c r="AO35" s="20" cm="1">
        <f t="array" ref="AO35">IF(INDEX(calc_types,1,AO$7)="INDEX",L35/L34-1,IF(INDEX(calc_types,1,AO$7)="CASH", L34/1200,L34/L35-1))</f>
        <v>-1.7957796083034605E-4</v>
      </c>
      <c r="AP35" s="20" cm="1">
        <f t="array" ref="AP35">IF(INDEX(calc_types,1,AP$7)="INDEX",M35/M34-1,IF(INDEX(calc_types,1,AP$7)="CASH", M34/1200,M34/M35-1))</f>
        <v>-1.5343880811702348E-3</v>
      </c>
      <c r="AQ35" s="20" cm="1">
        <f t="array" ref="AQ35">IF(INDEX(calc_types,1,AQ$7)="INDEX",N35/N34-1,IF(INDEX(calc_types,1,AQ$7)="CASH", N34/1200,N34/N35-1))</f>
        <v>1.859978039755017E-3</v>
      </c>
      <c r="AR35" s="20" cm="1">
        <f t="array" ref="AR35">IF(INDEX(calc_types,1,AR$7)="INDEX",O35/O34-1,IF(INDEX(calc_types,1,AR$7)="CASH", O34/1200,O34/O35-1))</f>
        <v>8.6057280301887751E-4</v>
      </c>
      <c r="AS35" s="20" cm="1">
        <f t="array" ref="AS35">IF(INDEX(calc_types,1,AS$7)="INDEX",P35/P34-1,IF(INDEX(calc_types,1,AS$7)="CASH", P34/1200,P34/P35-1))</f>
        <v>9.6494359904664151E-5</v>
      </c>
      <c r="AT35" s="20" cm="1">
        <f t="array" ref="AT35">IF(INDEX(calc_types,1,AT$7)="INDEX",Q35/Q34-1,IF(INDEX(calc_types,1,AT$7)="CASH", Q34/1200,Q34/Q35-1))</f>
        <v>3.5561877667156239E-4</v>
      </c>
      <c r="AU35" s="20" cm="1">
        <f t="array" ref="AU35">IF(INDEX(calc_types,1,AU$7)="INDEX",R35/R34-1,IF(INDEX(calc_types,1,AU$7)="CASH", R34/1200,R34/R35-1))</f>
        <v>9.3976130062967123E-4</v>
      </c>
      <c r="AV35" s="20" cm="1">
        <f t="array" ref="AV35">IF(INDEX(calc_types,1,AV$7)="INDEX",S35/S34-1,IF(INDEX(calc_types,1,AV$7)="CASH", S34/1200,S34/S35-1))</f>
        <v>2.9747063386524886E-2</v>
      </c>
      <c r="AW35" s="20" cm="1">
        <f t="array" ref="AW35">IF(INDEX(calc_types,1,AW$7)="INDEX",T35/T34-1,IF(INDEX(calc_types,1,AW$7)="CASH", T34/1200,T34/T35-1))</f>
        <v>6.0920158411970071E-3</v>
      </c>
      <c r="AX35" s="20" cm="1">
        <f t="array" ref="AX35">IF(INDEX(calc_types,1,AX$7)="INDEX",U35/U34-1,IF(INDEX(calc_types,1,AX$7)="CASH", U34/1200,U34/U35-1))</f>
        <v>-1.2012306449001309E-2</v>
      </c>
      <c r="AY35" s="20" cm="1">
        <f t="array" ref="AY35">IF(INDEX(calc_types,1,AY$7)="INDEX",V35/V34-1,IF(INDEX(calc_types,1,AY$7)="CASH", V34/1200,V34/V35-1))</f>
        <v>9.3099915270443701E-2</v>
      </c>
      <c r="AZ35" s="20" cm="1">
        <f t="array" ref="AZ35">IF(INDEX(calc_types,1,AZ$7)="INDEX",W35/W34-1,IF(INDEX(calc_types,1,AZ$7)="CASH", W34/1200,W34/W35-1))</f>
        <v>1.4000000000000001E-4</v>
      </c>
      <c r="BA35" s="20" cm="1">
        <f t="array" ref="BA35">IF(INDEX(calc_types,1,BA$7)="INDEX",X35/X34-1,IF(INDEX(calc_types,1,BA$7)="CASH", X34/1200,X34/X35-1))</f>
        <v>1.3641666666666668E-4</v>
      </c>
      <c r="BB35" s="20" cm="1">
        <f t="array" ref="BB35">IF(INDEX(calc_types,1,BB$7)="INDEX",Y35/Y34-1,IF(INDEX(calc_types,1,BB$7)="CASH", Y34/1200,Y34/Y35-1))</f>
        <v>4.2825000000000003E-4</v>
      </c>
      <c r="BC35" s="20" cm="1">
        <f t="array" ref="BC35">IF(INDEX(calc_types,1,BC$7)="INDEX",Z35/Z34-1,IF(INDEX(calc_types,1,BC$7)="CASH", Z34/1200,Z34/Z35-1))</f>
        <v>5.5666666666666667E-5</v>
      </c>
      <c r="BD35" s="20" cm="1">
        <f t="array" ref="BD35">IF(INDEX(calc_types,1,BD$7)="INDEX",AA35/AA34-1,IF(INDEX(calc_types,1,BD$7)="CASH", AA34/1200,AA34/AA35-1))</f>
        <v>0</v>
      </c>
      <c r="BE35" s="20" cm="1">
        <f t="array" ref="BE35">IF(INDEX(calc_types,1,BE$7)="INDEX",AB35/AB34-1,IF(INDEX(calc_types,1,BE$7)="CASH", AB34/1200,AB34/AB35-1))</f>
        <v>5.436259853219827E-4</v>
      </c>
      <c r="BF35" s="20" cm="1">
        <f t="array" ref="BF35">IF(INDEX(calc_types,1,BF$7)="INDEX",AC35/AC34-1,IF(INDEX(calc_types,1,BF$7)="CASH", AC34/1200,AC34/AC35-1))</f>
        <v>2.0458265139116305E-2</v>
      </c>
      <c r="BG35" s="20" cm="1">
        <f t="array" ref="BG35">IF(INDEX(calc_types,1,BG$7)="INDEX",AD35/AD34-1,IF(INDEX(calc_types,1,BG$7)="CASH", AD34/1200,AD34/AD35-1))</f>
        <v>-3.9828192112456029E-2</v>
      </c>
      <c r="BH35" s="21">
        <f t="shared" si="10"/>
        <v>-1.4301625262300554E-3</v>
      </c>
      <c r="BI35" s="21">
        <f t="shared" si="11"/>
        <v>-2.4114020530019865E-4</v>
      </c>
      <c r="BJ35" s="21">
        <f t="shared" si="12"/>
        <v>3.5224035858752315E-4</v>
      </c>
      <c r="BK35" s="21">
        <f t="shared" si="13"/>
        <v>2.7435750874078152E-4</v>
      </c>
      <c r="BL35" s="21">
        <f t="shared" si="14"/>
        <v>9.8604480878057782E-4</v>
      </c>
      <c r="BM35" s="21">
        <f t="shared" si="15"/>
        <v>-2.4377103189962806E-4</v>
      </c>
      <c r="BN35" s="21">
        <f t="shared" si="16"/>
        <v>4.207742955191422E-4</v>
      </c>
      <c r="BO35" s="21">
        <f t="shared" si="17"/>
        <v>3.985447692519844E-4</v>
      </c>
      <c r="BP35" s="21">
        <f t="shared" si="18"/>
        <v>-1.0784685014959563E-3</v>
      </c>
      <c r="BQ35" s="21">
        <f t="shared" si="19"/>
        <v>-1.028768146221743E-3</v>
      </c>
      <c r="BR35" s="21">
        <f t="shared" si="20"/>
        <v>-2.4954994444289624E-3</v>
      </c>
      <c r="BS35" s="21">
        <f t="shared" si="21"/>
        <v>-5.228702998755887E-4</v>
      </c>
      <c r="BT35" s="21">
        <f t="shared" si="22"/>
        <v>-2.2802964390836685E-3</v>
      </c>
      <c r="BU35" s="21">
        <f t="shared" si="23"/>
        <v>9.5439458060696407E-5</v>
      </c>
      <c r="BV35" s="21">
        <f t="shared" si="24"/>
        <v>4.1600418429070681E-4</v>
      </c>
      <c r="BW35" s="21">
        <f t="shared" si="25"/>
        <v>1.0737759125735824E-3</v>
      </c>
      <c r="BX35" s="21">
        <f t="shared" si="26"/>
        <v>1.7178685425712201E-2</v>
      </c>
      <c r="BY35" s="21">
        <f t="shared" si="27"/>
        <v>-8.1405115159938202E-4</v>
      </c>
      <c r="BZ35" s="21">
        <f t="shared" si="28"/>
        <v>-1.6627922023558062E-2</v>
      </c>
      <c r="CA35" s="21">
        <f t="shared" si="29"/>
        <v>8.0375570641320629E-2</v>
      </c>
      <c r="CB35" s="21">
        <f t="shared" si="30"/>
        <v>-1.2994893518518526E-3</v>
      </c>
      <c r="CC35" s="21">
        <f t="shared" si="31"/>
        <v>-2.4893101851851851E-4</v>
      </c>
      <c r="CD35" s="21">
        <f t="shared" si="32"/>
        <v>-8.0121805555555541E-4</v>
      </c>
      <c r="CE35" s="21">
        <f t="shared" si="33"/>
        <v>1.9417037037037035E-4</v>
      </c>
      <c r="CF35" s="21">
        <f t="shared" si="34"/>
        <v>0</v>
      </c>
      <c r="CG35" s="21">
        <f t="shared" si="35"/>
        <v>1.2391162993992159E-3</v>
      </c>
      <c r="CH35" s="21">
        <f t="shared" si="36"/>
        <v>2.1090930897882429E-2</v>
      </c>
      <c r="CI35" s="21">
        <f t="shared" si="37"/>
        <v>-3.6221920595203252E-2</v>
      </c>
    </row>
    <row r="36" spans="1:87" x14ac:dyDescent="0.2">
      <c r="A36" s="18">
        <v>28</v>
      </c>
      <c r="B36" s="19">
        <v>39447</v>
      </c>
      <c r="C36" s="18">
        <v>203.57300000000001</v>
      </c>
      <c r="D36" s="18">
        <v>1138.837</v>
      </c>
      <c r="E36" s="18">
        <v>1860.528</v>
      </c>
      <c r="F36" s="18">
        <v>1587.9179999999999</v>
      </c>
      <c r="G36" s="18">
        <v>1936.355</v>
      </c>
      <c r="H36" s="18">
        <v>143.86199999999999</v>
      </c>
      <c r="I36" s="18">
        <v>364.44400000000002</v>
      </c>
      <c r="J36" s="18">
        <v>478.21199999999999</v>
      </c>
      <c r="K36" s="18">
        <v>106.642</v>
      </c>
      <c r="L36" s="18">
        <v>644.428</v>
      </c>
      <c r="M36" s="18">
        <v>772.49800000000005</v>
      </c>
      <c r="N36" s="18">
        <v>256.50299999999999</v>
      </c>
      <c r="O36" s="18">
        <v>276.51</v>
      </c>
      <c r="P36" s="18">
        <v>103.645</v>
      </c>
      <c r="Q36" s="18">
        <v>194.066</v>
      </c>
      <c r="R36" s="18">
        <v>255.31899999999999</v>
      </c>
      <c r="S36" s="18">
        <v>3047.29</v>
      </c>
      <c r="T36" s="18">
        <v>3109</v>
      </c>
      <c r="U36" s="18">
        <v>6749.09</v>
      </c>
      <c r="V36" s="18">
        <v>16291.31</v>
      </c>
      <c r="W36" s="18">
        <v>0.16769999999999999</v>
      </c>
      <c r="X36" s="18">
        <v>0.2651</v>
      </c>
      <c r="Y36" s="18">
        <v>0.4834</v>
      </c>
      <c r="Z36" s="18">
        <v>6.4199999999999993E-2</v>
      </c>
      <c r="AA36" s="18">
        <v>1</v>
      </c>
      <c r="AB36" s="18">
        <v>0.72770000000000001</v>
      </c>
      <c r="AC36" s="18">
        <v>0.60399999999999998</v>
      </c>
      <c r="AD36" s="18">
        <v>105.31</v>
      </c>
      <c r="AE36" s="19">
        <f t="shared" si="8"/>
        <v>39447</v>
      </c>
      <c r="AF36" s="20" cm="1">
        <f t="array" ref="AF36">IF(INDEX(calc_types,1,AF$7)="INDEX",C36/C35-1,IF(INDEX(calc_types,1,AF$7)="CASH", C35/1200,C35/C36-1))</f>
        <v>2.1127106569052145E-4</v>
      </c>
      <c r="AG36" s="20" cm="1">
        <f t="array" ref="AG36">IF(INDEX(calc_types,1,AG$7)="INDEX",D36/D35-1,IF(INDEX(calc_types,1,AG$7)="CASH", D35/1200,D35/D36-1))</f>
        <v>-1.3626905157968494E-3</v>
      </c>
      <c r="AH36" s="20" cm="1">
        <f t="array" ref="AH36">IF(INDEX(calc_types,1,AH$7)="INDEX",E36/E35-1,IF(INDEX(calc_types,1,AH$7)="CASH", E35/1200,E35/E36-1))</f>
        <v>-9.4401251371616368E-3</v>
      </c>
      <c r="AI36" s="20" cm="1">
        <f t="array" ref="AI36">IF(INDEX(calc_types,1,AI$7)="INDEX",F36/F35-1,IF(INDEX(calc_types,1,AI$7)="CASH", F35/1200,F35/F36-1))</f>
        <v>-2.9149177684706373E-4</v>
      </c>
      <c r="AJ36" s="20" cm="1">
        <f t="array" ref="AJ36">IF(INDEX(calc_types,1,AJ$7)="INDEX",G36/G35-1,IF(INDEX(calc_types,1,AJ$7)="CASH", G35/1200,G35/G36-1))</f>
        <v>-5.3703237604080245E-3</v>
      </c>
      <c r="AK36" s="20" cm="1">
        <f t="array" ref="AK36">IF(INDEX(calc_types,1,AK$7)="INDEX",H36/H35-1,IF(INDEX(calc_types,1,AK$7)="CASH", H35/1200,H35/H36-1))</f>
        <v>-8.3406313857947723E-5</v>
      </c>
      <c r="AL36" s="20" cm="1">
        <f t="array" ref="AL36">IF(INDEX(calc_types,1,AL$7)="INDEX",I36/I35-1,IF(INDEX(calc_types,1,AL$7)="CASH", I35/1200,I35/I36-1))</f>
        <v>-1.6135527472858069E-3</v>
      </c>
      <c r="AM36" s="20" cm="1">
        <f t="array" ref="AM36">IF(INDEX(calc_types,1,AM$7)="INDEX",J36/J35-1,IF(INDEX(calc_types,1,AM$7)="CASH", J35/1200,J35/J36-1))</f>
        <v>-7.7333438464204374E-3</v>
      </c>
      <c r="AN36" s="20" cm="1">
        <f t="array" ref="AN36">IF(INDEX(calc_types,1,AN$7)="INDEX",K36/K35-1,IF(INDEX(calc_types,1,AN$7)="CASH", K35/1200,K35/K36-1))</f>
        <v>5.4417173309317945E-4</v>
      </c>
      <c r="AO36" s="20" cm="1">
        <f t="array" ref="AO36">IF(INDEX(calc_types,1,AO$7)="INDEX",L36/L35-1,IF(INDEX(calc_types,1,AO$7)="CASH", L35/1200,L35/L36-1))</f>
        <v>-2.1909349485864649E-3</v>
      </c>
      <c r="AP36" s="20" cm="1">
        <f t="array" ref="AP36">IF(INDEX(calc_types,1,AP$7)="INDEX",M36/M35-1,IF(INDEX(calc_types,1,AP$7)="CASH", M35/1200,M35/M36-1))</f>
        <v>-9.8972084796595805E-3</v>
      </c>
      <c r="AQ36" s="20" cm="1">
        <f t="array" ref="AQ36">IF(INDEX(calc_types,1,AQ$7)="INDEX",N36/N35-1,IF(INDEX(calc_types,1,AQ$7)="CASH", N35/1200,N35/N36-1))</f>
        <v>4.2902887364326681E-4</v>
      </c>
      <c r="AR36" s="20" cm="1">
        <f t="array" ref="AR36">IF(INDEX(calc_types,1,AR$7)="INDEX",O36/O35-1,IF(INDEX(calc_types,1,AR$7)="CASH", O35/1200,O35/O36-1))</f>
        <v>-5.2201567845849839E-3</v>
      </c>
      <c r="AS36" s="20" cm="1">
        <f t="array" ref="AS36">IF(INDEX(calc_types,1,AS$7)="INDEX",P36/P35-1,IF(INDEX(calc_types,1,AS$7)="CASH", P35/1200,P35/P36-1))</f>
        <v>1.9297009928198605E-5</v>
      </c>
      <c r="AT36" s="20" cm="1">
        <f t="array" ref="AT36">IF(INDEX(calc_types,1,AT$7)="INDEX",Q36/Q35-1,IF(INDEX(calc_types,1,AT$7)="CASH", Q35/1200,Q35/Q36-1))</f>
        <v>-1.5971395745428829E-4</v>
      </c>
      <c r="AU36" s="20" cm="1">
        <f t="array" ref="AU36">IF(INDEX(calc_types,1,AU$7)="INDEX",R36/R35-1,IF(INDEX(calc_types,1,AU$7)="CASH", R35/1200,R35/R36-1))</f>
        <v>-1.1931587018433332E-3</v>
      </c>
      <c r="AV36" s="20" cm="1">
        <f t="array" ref="AV36">IF(INDEX(calc_types,1,AV$7)="INDEX",S36/S35-1,IF(INDEX(calc_types,1,AV$7)="CASH", S35/1200,S35/S36-1))</f>
        <v>2.4788302315727151E-2</v>
      </c>
      <c r="AW36" s="20" cm="1">
        <f t="array" ref="AW36">IF(INDEX(calc_types,1,AW$7)="INDEX",T36/T35-1,IF(INDEX(calc_types,1,AW$7)="CASH", T35/1200,T35/T36-1))</f>
        <v>7.2441230593784933E-3</v>
      </c>
      <c r="AX36" s="20" cm="1">
        <f t="array" ref="AX36">IF(INDEX(calc_types,1,AX$7)="INDEX",U36/U35-1,IF(INDEX(calc_types,1,AX$7)="CASH", U35/1200,U35/U36-1))</f>
        <v>1.4813767842455583E-2</v>
      </c>
      <c r="AY36" s="20" cm="1">
        <f t="array" ref="AY36">IF(INDEX(calc_types,1,AY$7)="INDEX",V36/V35-1,IF(INDEX(calc_types,1,AY$7)="CASH", V35/1200,V35/V36-1))</f>
        <v>4.0189326051103702E-2</v>
      </c>
      <c r="AZ36" s="20" cm="1">
        <f t="array" ref="AZ36">IF(INDEX(calc_types,1,AZ$7)="INDEX",W36/W35-1,IF(INDEX(calc_types,1,AZ$7)="CASH", W35/1200,W35/W36-1))</f>
        <v>1.4020833333333333E-4</v>
      </c>
      <c r="BA36" s="20" cm="1">
        <f t="array" ref="BA36">IF(INDEX(calc_types,1,BA$7)="INDEX",X36/X35-1,IF(INDEX(calc_types,1,BA$7)="CASH", X35/1200,X35/X36-1))</f>
        <v>2.0849999999999997E-4</v>
      </c>
      <c r="BB36" s="20" cm="1">
        <f t="array" ref="BB36">IF(INDEX(calc_types,1,BB$7)="INDEX",Y36/Y35-1,IF(INDEX(calc_types,1,BB$7)="CASH", Y35/1200,Y35/Y36-1))</f>
        <v>4.1883333333333339E-4</v>
      </c>
      <c r="BC36" s="20" cm="1">
        <f t="array" ref="BC36">IF(INDEX(calc_types,1,BC$7)="INDEX",Z36/Z35-1,IF(INDEX(calc_types,1,BC$7)="CASH", Z35/1200,Z35/Z36-1))</f>
        <v>-6.658333333333333E-5</v>
      </c>
      <c r="BD36" s="20" cm="1">
        <f t="array" ref="BD36">IF(INDEX(calc_types,1,BD$7)="INDEX",AA36/AA35-1,IF(INDEX(calc_types,1,BD$7)="CASH", AA35/1200,AA35/AA36-1))</f>
        <v>0</v>
      </c>
      <c r="BE36" s="20" cm="1">
        <f t="array" ref="BE36">IF(INDEX(calc_types,1,BE$7)="INDEX",AB36/AB35-1,IF(INDEX(calc_types,1,BE$7)="CASH", AB35/1200,AB35/AB36-1))</f>
        <v>1.1130960560670644E-2</v>
      </c>
      <c r="BF36" s="20" cm="1">
        <f t="array" ref="BF36">IF(INDEX(calc_types,1,BF$7)="INDEX",AC36/AC35-1,IF(INDEX(calc_types,1,BF$7)="CASH", AC35/1200,AC35/AC36-1))</f>
        <v>1.1589403973510048E-2</v>
      </c>
      <c r="BG36" s="20" cm="1">
        <f t="array" ref="BG36">IF(INDEX(calc_types,1,BG$7)="INDEX",AD36/AD35-1,IF(INDEX(calc_types,1,BG$7)="CASH", AD35/1200,AD35/AD36-1))</f>
        <v>-2.7252872471750123E-2</v>
      </c>
      <c r="BH36" s="21">
        <f t="shared" si="10"/>
        <v>-1.1844996791926354E-3</v>
      </c>
      <c r="BI36" s="21">
        <f t="shared" si="11"/>
        <v>-2.5359583154969155E-3</v>
      </c>
      <c r="BJ36" s="21">
        <f t="shared" si="12"/>
        <v>-1.0634255366818919E-2</v>
      </c>
      <c r="BK36" s="21">
        <f t="shared" si="13"/>
        <v>-2.3880437078220226E-3</v>
      </c>
      <c r="BL36" s="21">
        <f t="shared" si="14"/>
        <v>-8.0425502225466693E-3</v>
      </c>
      <c r="BM36" s="21">
        <f t="shared" si="15"/>
        <v>-3.549802233553137E-4</v>
      </c>
      <c r="BN36" s="21">
        <f t="shared" si="16"/>
        <v>-1.6943544418996721E-3</v>
      </c>
      <c r="BO36" s="21">
        <f t="shared" si="17"/>
        <v>-7.9182005778182917E-3</v>
      </c>
      <c r="BP36" s="21">
        <f t="shared" si="18"/>
        <v>-5.3429676840277681E-4</v>
      </c>
      <c r="BQ36" s="21">
        <f t="shared" si="19"/>
        <v>-3.0401251339778621E-3</v>
      </c>
      <c r="BR36" s="21">
        <f t="shared" si="20"/>
        <v>-1.0858319842918308E-2</v>
      </c>
      <c r="BS36" s="21">
        <f t="shared" si="21"/>
        <v>-1.9538194659873389E-3</v>
      </c>
      <c r="BT36" s="21">
        <f t="shared" si="22"/>
        <v>-8.3610260266875295E-3</v>
      </c>
      <c r="BU36" s="21">
        <f t="shared" si="23"/>
        <v>1.8242108084230868E-5</v>
      </c>
      <c r="BV36" s="21">
        <f t="shared" si="24"/>
        <v>-9.9328549835143841E-5</v>
      </c>
      <c r="BW36" s="21">
        <f t="shared" si="25"/>
        <v>-1.059144089899422E-3</v>
      </c>
      <c r="BX36" s="21">
        <f t="shared" si="26"/>
        <v>1.2219924354914468E-2</v>
      </c>
      <c r="BY36" s="21">
        <f t="shared" si="27"/>
        <v>3.3805606658210419E-4</v>
      </c>
      <c r="BZ36" s="21">
        <f t="shared" si="28"/>
        <v>1.019815226789883E-2</v>
      </c>
      <c r="CA36" s="21">
        <f t="shared" si="29"/>
        <v>2.746498142198063E-2</v>
      </c>
      <c r="CB36" s="21">
        <f t="shared" si="30"/>
        <v>-1.2992810185185192E-3</v>
      </c>
      <c r="CC36" s="21">
        <f t="shared" si="31"/>
        <v>-1.7684768518518522E-4</v>
      </c>
      <c r="CD36" s="21">
        <f t="shared" si="32"/>
        <v>-8.106347222222221E-4</v>
      </c>
      <c r="CE36" s="21">
        <f t="shared" si="33"/>
        <v>7.1920370370370348E-5</v>
      </c>
      <c r="CF36" s="21">
        <f t="shared" si="34"/>
        <v>0</v>
      </c>
      <c r="CG36" s="21">
        <f t="shared" si="35"/>
        <v>1.1826450874747877E-2</v>
      </c>
      <c r="CH36" s="21">
        <f t="shared" si="36"/>
        <v>1.2222069732276172E-2</v>
      </c>
      <c r="CI36" s="21">
        <f t="shared" si="37"/>
        <v>-2.3646600954497346E-2</v>
      </c>
    </row>
    <row r="37" spans="1:87" x14ac:dyDescent="0.2">
      <c r="A37" s="18">
        <v>29</v>
      </c>
      <c r="B37" s="19">
        <v>39478</v>
      </c>
      <c r="C37" s="18">
        <v>203.589</v>
      </c>
      <c r="D37" s="18">
        <v>1140.6379999999999</v>
      </c>
      <c r="E37" s="18">
        <v>1875.7570000000001</v>
      </c>
      <c r="F37" s="18">
        <v>1592.627</v>
      </c>
      <c r="G37" s="18">
        <v>1956.12</v>
      </c>
      <c r="H37" s="18">
        <v>143.90600000000001</v>
      </c>
      <c r="I37" s="18">
        <v>365.35199999999998</v>
      </c>
      <c r="J37" s="18">
        <v>483.86200000000002</v>
      </c>
      <c r="K37" s="18">
        <v>106.658</v>
      </c>
      <c r="L37" s="18">
        <v>645.928</v>
      </c>
      <c r="M37" s="18">
        <v>779.21400000000006</v>
      </c>
      <c r="N37" s="18">
        <v>257.94799999999998</v>
      </c>
      <c r="O37" s="18">
        <v>279.74</v>
      </c>
      <c r="P37" s="18">
        <v>103.657</v>
      </c>
      <c r="Q37" s="18">
        <v>194.13900000000001</v>
      </c>
      <c r="R37" s="18">
        <v>255.69200000000001</v>
      </c>
      <c r="S37" s="18">
        <v>2941.01</v>
      </c>
      <c r="T37" s="18">
        <v>3013.96</v>
      </c>
      <c r="U37" s="18">
        <v>6510.44</v>
      </c>
      <c r="V37" s="18">
        <v>14914.53</v>
      </c>
      <c r="W37" s="18">
        <v>0.1565</v>
      </c>
      <c r="X37" s="18">
        <v>0.2271</v>
      </c>
      <c r="Y37" s="18">
        <v>0.51049999999999995</v>
      </c>
      <c r="Z37" s="18">
        <v>6.1400000000000003E-2</v>
      </c>
      <c r="AA37" s="18">
        <v>1</v>
      </c>
      <c r="AB37" s="18">
        <v>0.74150000000000005</v>
      </c>
      <c r="AC37" s="18">
        <v>0.60829999999999995</v>
      </c>
      <c r="AD37" s="18">
        <v>102.04</v>
      </c>
      <c r="AE37" s="19">
        <f t="shared" si="8"/>
        <v>39478</v>
      </c>
      <c r="AF37" s="20" cm="1">
        <f t="array" ref="AF37">IF(INDEX(calc_types,1,AF$7)="INDEX",C37/C36-1,IF(INDEX(calc_types,1,AF$7)="CASH", C36/1200,C36/C37-1))</f>
        <v>7.8595884522858483E-5</v>
      </c>
      <c r="AG37" s="20" cm="1">
        <f t="array" ref="AG37">IF(INDEX(calc_types,1,AG$7)="INDEX",D37/D36-1,IF(INDEX(calc_types,1,AG$7)="CASH", D36/1200,D36/D37-1))</f>
        <v>1.5814379055123506E-3</v>
      </c>
      <c r="AH37" s="20" cm="1">
        <f t="array" ref="AH37">IF(INDEX(calc_types,1,AH$7)="INDEX",E37/E36-1,IF(INDEX(calc_types,1,AH$7)="CASH", E36/1200,E36/E37-1))</f>
        <v>8.1853108364937643E-3</v>
      </c>
      <c r="AI37" s="20" cm="1">
        <f t="array" ref="AI37">IF(INDEX(calc_types,1,AI$7)="INDEX",F37/F36-1,IF(INDEX(calc_types,1,AI$7)="CASH", F36/1200,F36/F37-1))</f>
        <v>2.9655183705961097E-3</v>
      </c>
      <c r="AJ37" s="20" cm="1">
        <f t="array" ref="AJ37">IF(INDEX(calc_types,1,AJ$7)="INDEX",G37/G36-1,IF(INDEX(calc_types,1,AJ$7)="CASH", G36/1200,G36/G37-1))</f>
        <v>1.0207322520922046E-2</v>
      </c>
      <c r="AK37" s="20" cm="1">
        <f t="array" ref="AK37">IF(INDEX(calc_types,1,AK$7)="INDEX",H37/H36-1,IF(INDEX(calc_types,1,AK$7)="CASH", H36/1200,H36/H37-1))</f>
        <v>3.0584866052185689E-4</v>
      </c>
      <c r="AL37" s="20" cm="1">
        <f t="array" ref="AL37">IF(INDEX(calc_types,1,AL$7)="INDEX",I37/I36-1,IF(INDEX(calc_types,1,AL$7)="CASH", I36/1200,I36/I37-1))</f>
        <v>2.4914664530077957E-3</v>
      </c>
      <c r="AM37" s="20" cm="1">
        <f t="array" ref="AM37">IF(INDEX(calc_types,1,AM$7)="INDEX",J37/J36-1,IF(INDEX(calc_types,1,AM$7)="CASH", J36/1200,J36/J37-1))</f>
        <v>1.1814843625839622E-2</v>
      </c>
      <c r="AN37" s="20" cm="1">
        <f t="array" ref="AN37">IF(INDEX(calc_types,1,AN$7)="INDEX",K37/K36-1,IF(INDEX(calc_types,1,AN$7)="CASH", K36/1200,K36/K37-1))</f>
        <v>1.5003469552343773E-4</v>
      </c>
      <c r="AO37" s="20" cm="1">
        <f t="array" ref="AO37">IF(INDEX(calc_types,1,AO$7)="INDEX",L37/L36-1,IF(INDEX(calc_types,1,AO$7)="CASH", L36/1200,L36/L37-1))</f>
        <v>2.3276456019911684E-3</v>
      </c>
      <c r="AP37" s="20" cm="1">
        <f t="array" ref="AP37">IF(INDEX(calc_types,1,AP$7)="INDEX",M37/M36-1,IF(INDEX(calc_types,1,AP$7)="CASH", M36/1200,M36/M37-1))</f>
        <v>8.6938736410968609E-3</v>
      </c>
      <c r="AQ37" s="20" cm="1">
        <f t="array" ref="AQ37">IF(INDEX(calc_types,1,AQ$7)="INDEX",N37/N36-1,IF(INDEX(calc_types,1,AQ$7)="CASH", N36/1200,N36/N37-1))</f>
        <v>5.6334623766582936E-3</v>
      </c>
      <c r="AR37" s="20" cm="1">
        <f t="array" ref="AR37">IF(INDEX(calc_types,1,AR$7)="INDEX",O37/O36-1,IF(INDEX(calc_types,1,AR$7)="CASH", O36/1200,O36/O37-1))</f>
        <v>1.1681313514881886E-2</v>
      </c>
      <c r="AS37" s="20" cm="1">
        <f t="array" ref="AS37">IF(INDEX(calc_types,1,AS$7)="INDEX",P37/P36-1,IF(INDEX(calc_types,1,AS$7)="CASH", P36/1200,P36/P37-1))</f>
        <v>1.157798253654807E-4</v>
      </c>
      <c r="AT37" s="20" cm="1">
        <f t="array" ref="AT37">IF(INDEX(calc_types,1,AT$7)="INDEX",Q37/Q36-1,IF(INDEX(calc_types,1,AT$7)="CASH", Q36/1200,Q36/Q37-1))</f>
        <v>3.7616068760115695E-4</v>
      </c>
      <c r="AU37" s="20" cm="1">
        <f t="array" ref="AU37">IF(INDEX(calc_types,1,AU$7)="INDEX",R37/R36-1,IF(INDEX(calc_types,1,AU$7)="CASH", R36/1200,R36/R37-1))</f>
        <v>1.4609175188686763E-3</v>
      </c>
      <c r="AV37" s="20" cm="1">
        <f t="array" ref="AV37">IF(INDEX(calc_types,1,AV$7)="INDEX",S37/S36-1,IF(INDEX(calc_types,1,AV$7)="CASH", S36/1200,S36/S37-1))</f>
        <v>-3.4876890614283451E-2</v>
      </c>
      <c r="AW37" s="20" cm="1">
        <f t="array" ref="AW37">IF(INDEX(calc_types,1,AW$7)="INDEX",T37/T36-1,IF(INDEX(calc_types,1,AW$7)="CASH", T36/1200,T36/T37-1))</f>
        <v>-3.0569314892248345E-2</v>
      </c>
      <c r="AX37" s="20" cm="1">
        <f t="array" ref="AX37">IF(INDEX(calc_types,1,AX$7)="INDEX",U37/U36-1,IF(INDEX(calc_types,1,AX$7)="CASH", U36/1200,U36/U37-1))</f>
        <v>-3.5360322650905607E-2</v>
      </c>
      <c r="AY37" s="20" cm="1">
        <f t="array" ref="AY37">IF(INDEX(calc_types,1,AY$7)="INDEX",V37/V36-1,IF(INDEX(calc_types,1,AY$7)="CASH", V36/1200,V36/V37-1))</f>
        <v>-8.4510085438187499E-2</v>
      </c>
      <c r="AZ37" s="20" cm="1">
        <f t="array" ref="AZ37">IF(INDEX(calc_types,1,AZ$7)="INDEX",W37/W36-1,IF(INDEX(calc_types,1,AZ$7)="CASH", W36/1200,W36/W37-1))</f>
        <v>1.3974999999999998E-4</v>
      </c>
      <c r="BA37" s="20" cm="1">
        <f t="array" ref="BA37">IF(INDEX(calc_types,1,BA$7)="INDEX",X37/X36-1,IF(INDEX(calc_types,1,BA$7)="CASH", X36/1200,X36/X37-1))</f>
        <v>2.2091666666666668E-4</v>
      </c>
      <c r="BB37" s="20" cm="1">
        <f t="array" ref="BB37">IF(INDEX(calc_types,1,BB$7)="INDEX",Y37/Y36-1,IF(INDEX(calc_types,1,BB$7)="CASH", Y36/1200,Y36/Y37-1))</f>
        <v>4.0283333333333333E-4</v>
      </c>
      <c r="BC37" s="20" cm="1">
        <f t="array" ref="BC37">IF(INDEX(calc_types,1,BC$7)="INDEX",Z37/Z36-1,IF(INDEX(calc_types,1,BC$7)="CASH", Z36/1200,Z36/Z37-1))</f>
        <v>5.3499999999999993E-5</v>
      </c>
      <c r="BD37" s="20" cm="1">
        <f t="array" ref="BD37">IF(INDEX(calc_types,1,BD$7)="INDEX",AA37/AA36-1,IF(INDEX(calc_types,1,BD$7)="CASH", AA36/1200,AA36/AA37-1))</f>
        <v>0</v>
      </c>
      <c r="BE37" s="20" cm="1">
        <f t="array" ref="BE37">IF(INDEX(calc_types,1,BE$7)="INDEX",AB37/AB36-1,IF(INDEX(calc_types,1,BE$7)="CASH", AB36/1200,AB36/AB37-1))</f>
        <v>-1.861092380310192E-2</v>
      </c>
      <c r="BF37" s="20" cm="1">
        <f t="array" ref="BF37">IF(INDEX(calc_types,1,BF$7)="INDEX",AC37/AC36-1,IF(INDEX(calc_types,1,BF$7)="CASH", AC36/1200,AC36/AC37-1))</f>
        <v>-7.068880486601925E-3</v>
      </c>
      <c r="BG37" s="20" cm="1">
        <f t="array" ref="BG37">IF(INDEX(calc_types,1,BG$7)="INDEX",AD37/AD36-1,IF(INDEX(calc_types,1,BG$7)="CASH", AD36/1200,AD36/AD37-1))</f>
        <v>3.2046256370050985E-2</v>
      </c>
      <c r="BH37" s="21">
        <f t="shared" si="10"/>
        <v>-1.3171748603602984E-3</v>
      </c>
      <c r="BI37" s="21">
        <f t="shared" si="11"/>
        <v>4.0817010581228452E-4</v>
      </c>
      <c r="BJ37" s="21">
        <f t="shared" si="12"/>
        <v>6.9911806068364817E-3</v>
      </c>
      <c r="BK37" s="21">
        <f t="shared" si="13"/>
        <v>8.6896643962115078E-4</v>
      </c>
      <c r="BL37" s="21">
        <f t="shared" si="14"/>
        <v>7.5350960587834016E-3</v>
      </c>
      <c r="BM37" s="21">
        <f t="shared" si="15"/>
        <v>3.4274751024490906E-5</v>
      </c>
      <c r="BN37" s="21">
        <f t="shared" si="16"/>
        <v>2.4106647583939304E-3</v>
      </c>
      <c r="BO37" s="21">
        <f t="shared" si="17"/>
        <v>1.1629986894441767E-2</v>
      </c>
      <c r="BP37" s="21">
        <f t="shared" si="18"/>
        <v>-9.2843380597251854E-4</v>
      </c>
      <c r="BQ37" s="21">
        <f t="shared" si="19"/>
        <v>1.4784554165997714E-3</v>
      </c>
      <c r="BR37" s="21">
        <f t="shared" si="20"/>
        <v>7.7327622778381334E-3</v>
      </c>
      <c r="BS37" s="21">
        <f t="shared" si="21"/>
        <v>3.250614037027688E-3</v>
      </c>
      <c r="BT37" s="21">
        <f t="shared" si="22"/>
        <v>8.5404442727793402E-3</v>
      </c>
      <c r="BU37" s="21">
        <f t="shared" si="23"/>
        <v>1.1472492352151296E-4</v>
      </c>
      <c r="BV37" s="21">
        <f t="shared" si="24"/>
        <v>4.3654609522030137E-4</v>
      </c>
      <c r="BW37" s="21">
        <f t="shared" si="25"/>
        <v>1.5949321308125874E-3</v>
      </c>
      <c r="BX37" s="21">
        <f t="shared" si="26"/>
        <v>-4.7445268575096136E-2</v>
      </c>
      <c r="BY37" s="21">
        <f t="shared" si="27"/>
        <v>-3.7475381885044734E-2</v>
      </c>
      <c r="BZ37" s="21">
        <f t="shared" si="28"/>
        <v>-3.997593822546236E-2</v>
      </c>
      <c r="CA37" s="21">
        <f t="shared" si="29"/>
        <v>-9.723443006731057E-2</v>
      </c>
      <c r="CB37" s="21">
        <f t="shared" si="30"/>
        <v>-1.2997393518518526E-3</v>
      </c>
      <c r="CC37" s="21">
        <f t="shared" si="31"/>
        <v>-1.6443101851851852E-4</v>
      </c>
      <c r="CD37" s="21">
        <f t="shared" si="32"/>
        <v>-8.2663472222222205E-4</v>
      </c>
      <c r="CE37" s="21">
        <f t="shared" si="33"/>
        <v>1.9200370370370368E-4</v>
      </c>
      <c r="CF37" s="21">
        <f t="shared" si="34"/>
        <v>0</v>
      </c>
      <c r="CG37" s="21">
        <f t="shared" si="35"/>
        <v>-1.7915433489024687E-2</v>
      </c>
      <c r="CH37" s="21">
        <f t="shared" si="36"/>
        <v>-6.4362147278358012E-3</v>
      </c>
      <c r="CI37" s="21">
        <f t="shared" si="37"/>
        <v>3.5652527887303762E-2</v>
      </c>
    </row>
    <row r="38" spans="1:87" x14ac:dyDescent="0.2">
      <c r="A38" s="18">
        <v>30</v>
      </c>
      <c r="B38" s="19">
        <v>39507</v>
      </c>
      <c r="C38" s="18">
        <v>203.614</v>
      </c>
      <c r="D38" s="18">
        <v>1141.6690000000001</v>
      </c>
      <c r="E38" s="18">
        <v>1879.8119999999999</v>
      </c>
      <c r="F38" s="18">
        <v>1596.8689999999999</v>
      </c>
      <c r="G38" s="18">
        <v>1967.482</v>
      </c>
      <c r="H38" s="18">
        <v>143.88999999999999</v>
      </c>
      <c r="I38" s="18">
        <v>365.09199999999998</v>
      </c>
      <c r="J38" s="18">
        <v>483.65600000000001</v>
      </c>
      <c r="K38" s="18">
        <v>106.71</v>
      </c>
      <c r="L38" s="18">
        <v>646.28599999999994</v>
      </c>
      <c r="M38" s="18">
        <v>780.41800000000001</v>
      </c>
      <c r="N38" s="18">
        <v>258.846</v>
      </c>
      <c r="O38" s="18">
        <v>280.67899999999997</v>
      </c>
      <c r="P38" s="18">
        <v>103.666</v>
      </c>
      <c r="Q38" s="18">
        <v>194.19900000000001</v>
      </c>
      <c r="R38" s="18">
        <v>255.93100000000001</v>
      </c>
      <c r="S38" s="18">
        <v>3073.22</v>
      </c>
      <c r="T38" s="18">
        <v>3149.23</v>
      </c>
      <c r="U38" s="18">
        <v>6809.7</v>
      </c>
      <c r="V38" s="18">
        <v>14841.07</v>
      </c>
      <c r="W38" s="18">
        <v>0.1555</v>
      </c>
      <c r="X38" s="18">
        <v>0.25750000000000001</v>
      </c>
      <c r="Y38" s="18">
        <v>0.51029999999999998</v>
      </c>
      <c r="Z38" s="18">
        <v>5.5399999999999998E-2</v>
      </c>
      <c r="AA38" s="18">
        <v>1</v>
      </c>
      <c r="AB38" s="18">
        <v>0.72460000000000002</v>
      </c>
      <c r="AC38" s="18">
        <v>0.59719999999999995</v>
      </c>
      <c r="AD38" s="18">
        <v>101.8</v>
      </c>
      <c r="AE38" s="19">
        <f t="shared" si="8"/>
        <v>39507</v>
      </c>
      <c r="AF38" s="20" cm="1">
        <f t="array" ref="AF38">IF(INDEX(calc_types,1,AF$7)="INDEX",C38/C37-1,IF(INDEX(calc_types,1,AF$7)="CASH", C37/1200,C37/C38-1))</f>
        <v>1.2279641827417365E-4</v>
      </c>
      <c r="AG38" s="20" cm="1">
        <f t="array" ref="AG38">IF(INDEX(calc_types,1,AG$7)="INDEX",D38/D37-1,IF(INDEX(calc_types,1,AG$7)="CASH", D37/1200,D37/D38-1))</f>
        <v>9.038801092022819E-4</v>
      </c>
      <c r="AH38" s="20" cm="1">
        <f t="array" ref="AH38">IF(INDEX(calc_types,1,AH$7)="INDEX",E38/E37-1,IF(INDEX(calc_types,1,AH$7)="CASH", E37/1200,E37/E38-1))</f>
        <v>2.1617938784179724E-3</v>
      </c>
      <c r="AI38" s="20" cm="1">
        <f t="array" ref="AI38">IF(INDEX(calc_types,1,AI$7)="INDEX",F38/F37-1,IF(INDEX(calc_types,1,AI$7)="CASH", F37/1200,F37/F38-1))</f>
        <v>2.6635238508452286E-3</v>
      </c>
      <c r="AJ38" s="20" cm="1">
        <f t="array" ref="AJ38">IF(INDEX(calc_types,1,AJ$7)="INDEX",G38/G37-1,IF(INDEX(calc_types,1,AJ$7)="CASH", G37/1200,G37/G38-1))</f>
        <v>5.8084371101978505E-3</v>
      </c>
      <c r="AK38" s="20" cm="1">
        <f t="array" ref="AK38">IF(INDEX(calc_types,1,AK$7)="INDEX",H38/H37-1,IF(INDEX(calc_types,1,AK$7)="CASH", H37/1200,H37/H38-1))</f>
        <v>-1.1118368935292278E-4</v>
      </c>
      <c r="AL38" s="20" cm="1">
        <f t="array" ref="AL38">IF(INDEX(calc_types,1,AL$7)="INDEX",I38/I37-1,IF(INDEX(calc_types,1,AL$7)="CASH", I37/1200,I37/I38-1))</f>
        <v>-7.1164247082267096E-4</v>
      </c>
      <c r="AM38" s="20" cm="1">
        <f t="array" ref="AM38">IF(INDEX(calc_types,1,AM$7)="INDEX",J38/J37-1,IF(INDEX(calc_types,1,AM$7)="CASH", J37/1200,J37/J38-1))</f>
        <v>-4.2574122373739698E-4</v>
      </c>
      <c r="AN38" s="20" cm="1">
        <f t="array" ref="AN38">IF(INDEX(calc_types,1,AN$7)="INDEX",K38/K37-1,IF(INDEX(calc_types,1,AN$7)="CASH", K37/1200,K37/K38-1))</f>
        <v>4.8753961259340173E-4</v>
      </c>
      <c r="AO38" s="20" cm="1">
        <f t="array" ref="AO38">IF(INDEX(calc_types,1,AO$7)="INDEX",L38/L37-1,IF(INDEX(calc_types,1,AO$7)="CASH", L37/1200,L37/L38-1))</f>
        <v>5.5424133959203203E-4</v>
      </c>
      <c r="AP38" s="20" cm="1">
        <f t="array" ref="AP38">IF(INDEX(calc_types,1,AP$7)="INDEX",M38/M37-1,IF(INDEX(calc_types,1,AP$7)="CASH", M37/1200,M37/M38-1))</f>
        <v>1.5451467761102844E-3</v>
      </c>
      <c r="AQ38" s="20" cm="1">
        <f t="array" ref="AQ38">IF(INDEX(calc_types,1,AQ$7)="INDEX",N38/N37-1,IF(INDEX(calc_types,1,AQ$7)="CASH", N37/1200,N37/N38-1))</f>
        <v>3.4813218168003868E-3</v>
      </c>
      <c r="AR38" s="20" cm="1">
        <f t="array" ref="AR38">IF(INDEX(calc_types,1,AR$7)="INDEX",O38/O37-1,IF(INDEX(calc_types,1,AR$7)="CASH", O37/1200,O37/O38-1))</f>
        <v>3.3566883534710268E-3</v>
      </c>
      <c r="AS38" s="20" cm="1">
        <f t="array" ref="AS38">IF(INDEX(calc_types,1,AS$7)="INDEX",P38/P37-1,IF(INDEX(calc_types,1,AS$7)="CASH", P37/1200,P37/P38-1))</f>
        <v>8.6824816462049981E-5</v>
      </c>
      <c r="AT38" s="20" cm="1">
        <f t="array" ref="AT38">IF(INDEX(calc_types,1,AT$7)="INDEX",Q38/Q37-1,IF(INDEX(calc_types,1,AT$7)="CASH", Q37/1200,Q37/Q38-1))</f>
        <v>3.0905691283056314E-4</v>
      </c>
      <c r="AU38" s="20" cm="1">
        <f t="array" ref="AU38">IF(INDEX(calc_types,1,AU$7)="INDEX",R38/R37-1,IF(INDEX(calc_types,1,AU$7)="CASH", R37/1200,R37/R38-1))</f>
        <v>9.3471833299441087E-4</v>
      </c>
      <c r="AV38" s="20" cm="1">
        <f t="array" ref="AV38">IF(INDEX(calc_types,1,AV$7)="INDEX",S38/S37-1,IF(INDEX(calc_types,1,AV$7)="CASH", S37/1200,S37/S38-1))</f>
        <v>4.495394439325251E-2</v>
      </c>
      <c r="AW38" s="20" cm="1">
        <f t="array" ref="AW38">IF(INDEX(calc_types,1,AW$7)="INDEX",T38/T37-1,IF(INDEX(calc_types,1,AW$7)="CASH", T37/1200,T37/T38-1))</f>
        <v>4.4881153034545873E-2</v>
      </c>
      <c r="AX38" s="20" cm="1">
        <f t="array" ref="AX38">IF(INDEX(calc_types,1,AX$7)="INDEX",U38/U37-1,IF(INDEX(calc_types,1,AX$7)="CASH", U37/1200,U37/U38-1))</f>
        <v>4.5966171257242339E-2</v>
      </c>
      <c r="AY38" s="20" cm="1">
        <f t="array" ref="AY38">IF(INDEX(calc_types,1,AY$7)="INDEX",V38/V37-1,IF(INDEX(calc_types,1,AY$7)="CASH", V37/1200,V37/V38-1))</f>
        <v>-4.9253982525765405E-3</v>
      </c>
      <c r="AZ38" s="20" cm="1">
        <f t="array" ref="AZ38">IF(INDEX(calc_types,1,AZ$7)="INDEX",W38/W37-1,IF(INDEX(calc_types,1,AZ$7)="CASH", W37/1200,W37/W38-1))</f>
        <v>1.3041666666666667E-4</v>
      </c>
      <c r="BA38" s="20" cm="1">
        <f t="array" ref="BA38">IF(INDEX(calc_types,1,BA$7)="INDEX",X38/X37-1,IF(INDEX(calc_types,1,BA$7)="CASH", X37/1200,X37/X38-1))</f>
        <v>1.8924999999999999E-4</v>
      </c>
      <c r="BB38" s="20" cm="1">
        <f t="array" ref="BB38">IF(INDEX(calc_types,1,BB$7)="INDEX",Y38/Y37-1,IF(INDEX(calc_types,1,BB$7)="CASH", Y37/1200,Y37/Y38-1))</f>
        <v>4.2541666666666661E-4</v>
      </c>
      <c r="BC38" s="20" cm="1">
        <f t="array" ref="BC38">IF(INDEX(calc_types,1,BC$7)="INDEX",Z38/Z37-1,IF(INDEX(calc_types,1,BC$7)="CASH", Z37/1200,Z37/Z38-1))</f>
        <v>5.1166666666666673E-5</v>
      </c>
      <c r="BD38" s="20" cm="1">
        <f t="array" ref="BD38">IF(INDEX(calc_types,1,BD$7)="INDEX",AA38/AA37-1,IF(INDEX(calc_types,1,BD$7)="CASH", AA37/1200,AA37/AA38-1))</f>
        <v>0</v>
      </c>
      <c r="BE38" s="20" cm="1">
        <f t="array" ref="BE38">IF(INDEX(calc_types,1,BE$7)="INDEX",AB38/AB37-1,IF(INDEX(calc_types,1,BE$7)="CASH", AB37/1200,AB37/AB38-1))</f>
        <v>2.3323212807065952E-2</v>
      </c>
      <c r="BF38" s="20" cm="1">
        <f t="array" ref="BF38">IF(INDEX(calc_types,1,BF$7)="INDEX",AC38/AC37-1,IF(INDEX(calc_types,1,BF$7)="CASH", AC37/1200,AC37/AC38-1))</f>
        <v>1.8586738111185497E-2</v>
      </c>
      <c r="BG38" s="20" cm="1">
        <f t="array" ref="BG38">IF(INDEX(calc_types,1,BG$7)="INDEX",AD38/AD37-1,IF(INDEX(calc_types,1,BG$7)="CASH", AD37/1200,AD37/AD38-1))</f>
        <v>2.3575638506876384E-3</v>
      </c>
      <c r="BH38" s="21">
        <f t="shared" si="10"/>
        <v>-1.2729743266089832E-3</v>
      </c>
      <c r="BI38" s="21">
        <f t="shared" si="11"/>
        <v>-2.6938769049778422E-4</v>
      </c>
      <c r="BJ38" s="21">
        <f t="shared" si="12"/>
        <v>9.6766364876069025E-4</v>
      </c>
      <c r="BK38" s="21">
        <f t="shared" si="13"/>
        <v>5.6697191987026968E-4</v>
      </c>
      <c r="BL38" s="21">
        <f t="shared" si="14"/>
        <v>3.1362106480592061E-3</v>
      </c>
      <c r="BM38" s="21">
        <f t="shared" si="15"/>
        <v>-3.8275759885028876E-4</v>
      </c>
      <c r="BN38" s="21">
        <f t="shared" si="16"/>
        <v>-7.9244416543653622E-4</v>
      </c>
      <c r="BO38" s="21">
        <f t="shared" si="17"/>
        <v>-6.1059795513525089E-4</v>
      </c>
      <c r="BP38" s="21">
        <f t="shared" si="18"/>
        <v>-5.9092888890255454E-4</v>
      </c>
      <c r="BQ38" s="21">
        <f t="shared" si="19"/>
        <v>-2.9494884579936496E-4</v>
      </c>
      <c r="BR38" s="21">
        <f t="shared" si="20"/>
        <v>5.8403541285155665E-4</v>
      </c>
      <c r="BS38" s="21">
        <f t="shared" si="21"/>
        <v>1.0984734771697811E-3</v>
      </c>
      <c r="BT38" s="21">
        <f t="shared" si="22"/>
        <v>2.1581911136848075E-4</v>
      </c>
      <c r="BU38" s="21">
        <f t="shared" si="23"/>
        <v>8.5769914618082237E-5</v>
      </c>
      <c r="BV38" s="21">
        <f t="shared" si="24"/>
        <v>3.6944232044970756E-4</v>
      </c>
      <c r="BW38" s="21">
        <f t="shared" si="25"/>
        <v>1.068732944938322E-3</v>
      </c>
      <c r="BX38" s="21">
        <f t="shared" si="26"/>
        <v>3.2385566432439825E-2</v>
      </c>
      <c r="BY38" s="21">
        <f t="shared" si="27"/>
        <v>3.7975086041749484E-2</v>
      </c>
      <c r="BZ38" s="21">
        <f t="shared" si="28"/>
        <v>4.1350555682685586E-2</v>
      </c>
      <c r="CA38" s="21">
        <f t="shared" si="29"/>
        <v>-1.7649742881699612E-2</v>
      </c>
      <c r="CB38" s="21">
        <f t="shared" si="30"/>
        <v>-1.3090726851851858E-3</v>
      </c>
      <c r="CC38" s="21">
        <f t="shared" si="31"/>
        <v>-1.960976851851852E-4</v>
      </c>
      <c r="CD38" s="21">
        <f t="shared" si="32"/>
        <v>-8.0405138888888883E-4</v>
      </c>
      <c r="CE38" s="21">
        <f t="shared" si="33"/>
        <v>1.8967037037037035E-4</v>
      </c>
      <c r="CF38" s="21">
        <f t="shared" si="34"/>
        <v>0</v>
      </c>
      <c r="CG38" s="21">
        <f t="shared" si="35"/>
        <v>2.4018703121143185E-2</v>
      </c>
      <c r="CH38" s="21">
        <f t="shared" si="36"/>
        <v>1.9219403869951621E-2</v>
      </c>
      <c r="CI38" s="21">
        <f t="shared" si="37"/>
        <v>5.963835367940414E-3</v>
      </c>
    </row>
    <row r="39" spans="1:87" x14ac:dyDescent="0.2">
      <c r="A39" s="18">
        <v>31</v>
      </c>
      <c r="B39" s="19">
        <v>39538</v>
      </c>
      <c r="C39" s="18">
        <v>203.67699999999999</v>
      </c>
      <c r="D39" s="18">
        <v>1140.405</v>
      </c>
      <c r="E39" s="18">
        <v>1868.4739999999999</v>
      </c>
      <c r="F39" s="18">
        <v>1596.4059999999999</v>
      </c>
      <c r="G39" s="18">
        <v>1960.2470000000001</v>
      </c>
      <c r="H39" s="18">
        <v>143.90799999999999</v>
      </c>
      <c r="I39" s="18">
        <v>365.06700000000001</v>
      </c>
      <c r="J39" s="18">
        <v>484.32400000000001</v>
      </c>
      <c r="K39" s="18">
        <v>106.747</v>
      </c>
      <c r="L39" s="18">
        <v>645.67899999999997</v>
      </c>
      <c r="M39" s="18">
        <v>779.26900000000001</v>
      </c>
      <c r="N39" s="18">
        <v>259.19600000000003</v>
      </c>
      <c r="O39" s="18">
        <v>280.61399999999998</v>
      </c>
      <c r="P39" s="18">
        <v>103.681</v>
      </c>
      <c r="Q39" s="18">
        <v>194.19499999999999</v>
      </c>
      <c r="R39" s="18">
        <v>255.88499999999999</v>
      </c>
      <c r="S39" s="18">
        <v>3097.7</v>
      </c>
      <c r="T39" s="18">
        <v>3161.6</v>
      </c>
      <c r="U39" s="18">
        <v>6598.37</v>
      </c>
      <c r="V39" s="18">
        <v>14827.83</v>
      </c>
      <c r="W39" s="18">
        <v>0.152</v>
      </c>
      <c r="X39" s="18">
        <v>0.30819999999999997</v>
      </c>
      <c r="Y39" s="18">
        <v>0.50270000000000004</v>
      </c>
      <c r="Z39" s="18">
        <v>3.1800000000000002E-2</v>
      </c>
      <c r="AA39" s="18">
        <v>1</v>
      </c>
      <c r="AB39" s="18">
        <v>0.72629999999999995</v>
      </c>
      <c r="AC39" s="18">
        <v>0.60009999999999997</v>
      </c>
      <c r="AD39" s="18">
        <v>103.23</v>
      </c>
      <c r="AE39" s="19">
        <f t="shared" si="8"/>
        <v>39538</v>
      </c>
      <c r="AF39" s="20" cm="1">
        <f t="array" ref="AF39">IF(INDEX(calc_types,1,AF$7)="INDEX",C39/C38-1,IF(INDEX(calc_types,1,AF$7)="CASH", C38/1200,C38/C39-1))</f>
        <v>3.0940897973619208E-4</v>
      </c>
      <c r="AG39" s="20" cm="1">
        <f t="array" ref="AG39">IF(INDEX(calc_types,1,AG$7)="INDEX",D39/D38-1,IF(INDEX(calc_types,1,AG$7)="CASH", D38/1200,D38/D39-1))</f>
        <v>-1.107151021881192E-3</v>
      </c>
      <c r="AH39" s="20" cm="1">
        <f t="array" ref="AH39">IF(INDEX(calc_types,1,AH$7)="INDEX",E39/E38-1,IF(INDEX(calc_types,1,AH$7)="CASH", E38/1200,E38/E39-1))</f>
        <v>-6.031454209250664E-3</v>
      </c>
      <c r="AI39" s="20" cm="1">
        <f t="array" ref="AI39">IF(INDEX(calc_types,1,AI$7)="INDEX",F39/F38-1,IF(INDEX(calc_types,1,AI$7)="CASH", F38/1200,F38/F39-1))</f>
        <v>-2.8994238099677716E-4</v>
      </c>
      <c r="AJ39" s="20" cm="1">
        <f t="array" ref="AJ39">IF(INDEX(calc_types,1,AJ$7)="INDEX",G39/G38-1,IF(INDEX(calc_types,1,AJ$7)="CASH", G38/1200,G38/G39-1))</f>
        <v>-3.6772890425426086E-3</v>
      </c>
      <c r="AK39" s="20" cm="1">
        <f t="array" ref="AK39">IF(INDEX(calc_types,1,AK$7)="INDEX",H39/H38-1,IF(INDEX(calc_types,1,AK$7)="CASH", H38/1200,H38/H39-1))</f>
        <v>1.2509555910766856E-4</v>
      </c>
      <c r="AL39" s="20" cm="1">
        <f t="array" ref="AL39">IF(INDEX(calc_types,1,AL$7)="INDEX",I39/I38-1,IF(INDEX(calc_types,1,AL$7)="CASH", I38/1200,I38/I39-1))</f>
        <v>-6.8475891008223932E-5</v>
      </c>
      <c r="AM39" s="20" cm="1">
        <f t="array" ref="AM39">IF(INDEX(calc_types,1,AM$7)="INDEX",J39/J38-1,IF(INDEX(calc_types,1,AM$7)="CASH", J38/1200,J38/J39-1))</f>
        <v>1.3811469308764313E-3</v>
      </c>
      <c r="AN39" s="20" cm="1">
        <f t="array" ref="AN39">IF(INDEX(calc_types,1,AN$7)="INDEX",K39/K38-1,IF(INDEX(calc_types,1,AN$7)="CASH", K38/1200,K38/K39-1))</f>
        <v>3.4673413925601082E-4</v>
      </c>
      <c r="AO39" s="20" cm="1">
        <f t="array" ref="AO39">IF(INDEX(calc_types,1,AO$7)="INDEX",L39/L38-1,IF(INDEX(calc_types,1,AO$7)="CASH", L38/1200,L38/L39-1))</f>
        <v>-9.3921267055141477E-4</v>
      </c>
      <c r="AP39" s="20" cm="1">
        <f t="array" ref="AP39">IF(INDEX(calc_types,1,AP$7)="INDEX",M39/M38-1,IF(INDEX(calc_types,1,AP$7)="CASH", M38/1200,M38/M39-1))</f>
        <v>-1.4722879277515588E-3</v>
      </c>
      <c r="AQ39" s="20" cm="1">
        <f t="array" ref="AQ39">IF(INDEX(calc_types,1,AQ$7)="INDEX",N39/N38-1,IF(INDEX(calc_types,1,AQ$7)="CASH", N38/1200,N38/N39-1))</f>
        <v>1.3521553356050653E-3</v>
      </c>
      <c r="AR39" s="20" cm="1">
        <f t="array" ref="AR39">IF(INDEX(calc_types,1,AR$7)="INDEX",O39/O38-1,IF(INDEX(calc_types,1,AR$7)="CASH", O38/1200,O38/O39-1))</f>
        <v>-2.3158127255684668E-4</v>
      </c>
      <c r="AS39" s="20" cm="1">
        <f t="array" ref="AS39">IF(INDEX(calc_types,1,AS$7)="INDEX",P39/P38-1,IF(INDEX(calc_types,1,AS$7)="CASH", P38/1200,P38/P39-1))</f>
        <v>1.446954642794207E-4</v>
      </c>
      <c r="AT39" s="20" cm="1">
        <f t="array" ref="AT39">IF(INDEX(calc_types,1,AT$7)="INDEX",Q39/Q38-1,IF(INDEX(calc_types,1,AT$7)="CASH", Q38/1200,Q38/Q39-1))</f>
        <v>-2.0597428411206486E-5</v>
      </c>
      <c r="AU39" s="20" cm="1">
        <f t="array" ref="AU39">IF(INDEX(calc_types,1,AU$7)="INDEX",R39/R38-1,IF(INDEX(calc_types,1,AU$7)="CASH", R38/1200,R38/R39-1))</f>
        <v>-1.7973594445386265E-4</v>
      </c>
      <c r="AV39" s="20" cm="1">
        <f t="array" ref="AV39">IF(INDEX(calc_types,1,AV$7)="INDEX",S39/S38-1,IF(INDEX(calc_types,1,AV$7)="CASH", S38/1200,S38/S39-1))</f>
        <v>7.9655865834531436E-3</v>
      </c>
      <c r="AW39" s="20" cm="1">
        <f t="array" ref="AW39">IF(INDEX(calc_types,1,AW$7)="INDEX",T39/T38-1,IF(INDEX(calc_types,1,AW$7)="CASH", T38/1200,T38/T39-1))</f>
        <v>3.9279442911441809E-3</v>
      </c>
      <c r="AX39" s="20" cm="1">
        <f t="array" ref="AX39">IF(INDEX(calc_types,1,AX$7)="INDEX",U39/U38-1,IF(INDEX(calc_types,1,AX$7)="CASH", U38/1200,U38/U39-1))</f>
        <v>-3.103367255532552E-2</v>
      </c>
      <c r="AY39" s="20" cm="1">
        <f t="array" ref="AY39">IF(INDEX(calc_types,1,AY$7)="INDEX",V39/V38-1,IF(INDEX(calc_types,1,AY$7)="CASH", V38/1200,V38/V39-1))</f>
        <v>-8.921189644681693E-4</v>
      </c>
      <c r="AZ39" s="20" cm="1">
        <f t="array" ref="AZ39">IF(INDEX(calc_types,1,AZ$7)="INDEX",W39/W38-1,IF(INDEX(calc_types,1,AZ$7)="CASH", W38/1200,W38/W39-1))</f>
        <v>1.2958333333333333E-4</v>
      </c>
      <c r="BA39" s="20" cm="1">
        <f t="array" ref="BA39">IF(INDEX(calc_types,1,BA$7)="INDEX",X39/X38-1,IF(INDEX(calc_types,1,BA$7)="CASH", X38/1200,X38/X39-1))</f>
        <v>2.1458333333333334E-4</v>
      </c>
      <c r="BB39" s="20" cm="1">
        <f t="array" ref="BB39">IF(INDEX(calc_types,1,BB$7)="INDEX",Y39/Y38-1,IF(INDEX(calc_types,1,BB$7)="CASH", Y38/1200,Y38/Y39-1))</f>
        <v>4.2524999999999996E-4</v>
      </c>
      <c r="BC39" s="20" cm="1">
        <f t="array" ref="BC39">IF(INDEX(calc_types,1,BC$7)="INDEX",Z39/Z38-1,IF(INDEX(calc_types,1,BC$7)="CASH", Z38/1200,Z38/Z39-1))</f>
        <v>4.6166666666666666E-5</v>
      </c>
      <c r="BD39" s="20" cm="1">
        <f t="array" ref="BD39">IF(INDEX(calc_types,1,BD$7)="INDEX",AA39/AA38-1,IF(INDEX(calc_types,1,BD$7)="CASH", AA38/1200,AA38/AA39-1))</f>
        <v>0</v>
      </c>
      <c r="BE39" s="20" cm="1">
        <f t="array" ref="BE39">IF(INDEX(calc_types,1,BE$7)="INDEX",AB39/AB38-1,IF(INDEX(calc_types,1,BE$7)="CASH", AB38/1200,AB38/AB39-1))</f>
        <v>-2.3406305934186022E-3</v>
      </c>
      <c r="BF39" s="20" cm="1">
        <f t="array" ref="BF39">IF(INDEX(calc_types,1,BF$7)="INDEX",AC39/AC38-1,IF(INDEX(calc_types,1,BF$7)="CASH", AC38/1200,AC38/AC39-1))</f>
        <v>-4.8325279120147169E-3</v>
      </c>
      <c r="BG39" s="20" cm="1">
        <f t="array" ref="BG39">IF(INDEX(calc_types,1,BG$7)="INDEX",AD39/AD38-1,IF(INDEX(calc_types,1,BG$7)="CASH", AD38/1200,AD38/AD39-1))</f>
        <v>-1.3852562239659028E-2</v>
      </c>
      <c r="BH39" s="21">
        <f t="shared" si="10"/>
        <v>-1.0863617651469648E-3</v>
      </c>
      <c r="BI39" s="21">
        <f t="shared" si="11"/>
        <v>-2.2804188215812581E-3</v>
      </c>
      <c r="BJ39" s="21">
        <f t="shared" si="12"/>
        <v>-7.2255844389079466E-3</v>
      </c>
      <c r="BK39" s="21">
        <f t="shared" si="13"/>
        <v>-2.3864943119717361E-3</v>
      </c>
      <c r="BL39" s="21">
        <f t="shared" si="14"/>
        <v>-6.3495155046812534E-3</v>
      </c>
      <c r="BM39" s="21">
        <f t="shared" si="15"/>
        <v>-1.4647835038969742E-4</v>
      </c>
      <c r="BN39" s="21">
        <f t="shared" si="16"/>
        <v>-1.4927758562208922E-4</v>
      </c>
      <c r="BO39" s="21">
        <f t="shared" si="17"/>
        <v>1.1962901994785773E-3</v>
      </c>
      <c r="BP39" s="21">
        <f t="shared" si="18"/>
        <v>-7.3173436223994545E-4</v>
      </c>
      <c r="BQ39" s="21">
        <f t="shared" si="19"/>
        <v>-1.7884028559428118E-3</v>
      </c>
      <c r="BR39" s="21">
        <f t="shared" si="20"/>
        <v>-2.4333992910102863E-3</v>
      </c>
      <c r="BS39" s="21">
        <f t="shared" si="21"/>
        <v>-1.0306930040255404E-3</v>
      </c>
      <c r="BT39" s="21">
        <f t="shared" si="22"/>
        <v>-3.3724505146593927E-3</v>
      </c>
      <c r="BU39" s="21">
        <f t="shared" si="23"/>
        <v>1.4364056243545297E-4</v>
      </c>
      <c r="BV39" s="21">
        <f t="shared" si="24"/>
        <v>3.9787979207937964E-5</v>
      </c>
      <c r="BW39" s="21">
        <f t="shared" si="25"/>
        <v>-4.5721332509951463E-5</v>
      </c>
      <c r="BX39" s="21">
        <f t="shared" si="26"/>
        <v>-4.6027913773595396E-3</v>
      </c>
      <c r="BY39" s="21">
        <f t="shared" si="27"/>
        <v>-2.9781227016522083E-3</v>
      </c>
      <c r="BZ39" s="21">
        <f t="shared" si="28"/>
        <v>-3.5649288129882273E-2</v>
      </c>
      <c r="CA39" s="21">
        <f t="shared" si="29"/>
        <v>-1.3616463593591243E-2</v>
      </c>
      <c r="CB39" s="21">
        <f t="shared" si="30"/>
        <v>-1.3099060185185192E-3</v>
      </c>
      <c r="CC39" s="21">
        <f t="shared" si="31"/>
        <v>-1.7076435185185186E-4</v>
      </c>
      <c r="CD39" s="21">
        <f t="shared" si="32"/>
        <v>-8.0421805555555548E-4</v>
      </c>
      <c r="CE39" s="21">
        <f t="shared" si="33"/>
        <v>1.8467037037037034E-4</v>
      </c>
      <c r="CF39" s="21">
        <f t="shared" si="34"/>
        <v>0</v>
      </c>
      <c r="CG39" s="21">
        <f t="shared" si="35"/>
        <v>-1.6451402793413691E-3</v>
      </c>
      <c r="CH39" s="21">
        <f t="shared" si="36"/>
        <v>-4.199862153248593E-3</v>
      </c>
      <c r="CI39" s="21">
        <f t="shared" si="37"/>
        <v>-1.0246290722406251E-2</v>
      </c>
    </row>
    <row r="40" spans="1:87" x14ac:dyDescent="0.2">
      <c r="A40" s="18">
        <v>32</v>
      </c>
      <c r="B40" s="19">
        <v>39568</v>
      </c>
      <c r="C40" s="18">
        <v>203.71600000000001</v>
      </c>
      <c r="D40" s="18">
        <v>1141.915</v>
      </c>
      <c r="E40" s="18">
        <v>1876.0060000000001</v>
      </c>
      <c r="F40" s="18">
        <v>1600.3009999999999</v>
      </c>
      <c r="G40" s="18">
        <v>1972.2460000000001</v>
      </c>
      <c r="H40" s="18">
        <v>143.89099999999999</v>
      </c>
      <c r="I40" s="18">
        <v>365.05900000000003</v>
      </c>
      <c r="J40" s="18">
        <v>485.29300000000001</v>
      </c>
      <c r="K40" s="18">
        <v>106.803</v>
      </c>
      <c r="L40" s="18">
        <v>646.43200000000002</v>
      </c>
      <c r="M40" s="18">
        <v>780.81799999999998</v>
      </c>
      <c r="N40" s="18">
        <v>260.45699999999999</v>
      </c>
      <c r="O40" s="18">
        <v>282.29899999999998</v>
      </c>
      <c r="P40" s="18">
        <v>103.68600000000001</v>
      </c>
      <c r="Q40" s="18">
        <v>194.20500000000001</v>
      </c>
      <c r="R40" s="18">
        <v>255.995</v>
      </c>
      <c r="S40" s="18">
        <v>3119.49</v>
      </c>
      <c r="T40" s="18">
        <v>3198.39</v>
      </c>
      <c r="U40" s="18">
        <v>6780.03</v>
      </c>
      <c r="V40" s="18">
        <v>14304.11</v>
      </c>
      <c r="W40" s="18">
        <v>0.15049999999999999</v>
      </c>
      <c r="X40" s="18">
        <v>0.30669999999999997</v>
      </c>
      <c r="Y40" s="18">
        <v>0.50970000000000004</v>
      </c>
      <c r="Z40" s="18">
        <v>3.5000000000000001E-3</v>
      </c>
      <c r="AA40" s="18">
        <v>1</v>
      </c>
      <c r="AB40" s="18">
        <v>0.72109999999999996</v>
      </c>
      <c r="AC40" s="18">
        <v>0.5927</v>
      </c>
      <c r="AD40" s="18">
        <v>102.24</v>
      </c>
      <c r="AE40" s="19">
        <f t="shared" si="8"/>
        <v>39568</v>
      </c>
      <c r="AF40" s="20" cm="1">
        <f t="array" ref="AF40">IF(INDEX(calc_types,1,AF$7)="INDEX",C40/C39-1,IF(INDEX(calc_types,1,AF$7)="CASH", C39/1200,C39/C40-1))</f>
        <v>1.9147964669552486E-4</v>
      </c>
      <c r="AG40" s="20" cm="1">
        <f t="array" ref="AG40">IF(INDEX(calc_types,1,AG$7)="INDEX",D40/D39-1,IF(INDEX(calc_types,1,AG$7)="CASH", D39/1200,D39/D40-1))</f>
        <v>1.3240910027578767E-3</v>
      </c>
      <c r="AH40" s="20" cm="1">
        <f t="array" ref="AH40">IF(INDEX(calc_types,1,AH$7)="INDEX",E40/E39-1,IF(INDEX(calc_types,1,AH$7)="CASH", E39/1200,E39/E40-1))</f>
        <v>4.0310970342642971E-3</v>
      </c>
      <c r="AI40" s="20" cm="1">
        <f t="array" ref="AI40">IF(INDEX(calc_types,1,AI$7)="INDEX",F40/F39-1,IF(INDEX(calc_types,1,AI$7)="CASH", F39/1200,F39/F40-1))</f>
        <v>2.4398555254740995E-3</v>
      </c>
      <c r="AJ40" s="20" cm="1">
        <f t="array" ref="AJ40">IF(INDEX(calc_types,1,AJ$7)="INDEX",G40/G39-1,IF(INDEX(calc_types,1,AJ$7)="CASH", G39/1200,G39/G40-1))</f>
        <v>6.1211673834982161E-3</v>
      </c>
      <c r="AK40" s="20" cm="1">
        <f t="array" ref="AK40">IF(INDEX(calc_types,1,AK$7)="INDEX",H40/H39-1,IF(INDEX(calc_types,1,AK$7)="CASH", H39/1200,H39/H40-1))</f>
        <v>-1.1813102815683152E-4</v>
      </c>
      <c r="AL40" s="20" cm="1">
        <f t="array" ref="AL40">IF(INDEX(calc_types,1,AL$7)="INDEX",I40/I39-1,IF(INDEX(calc_types,1,AL$7)="CASH", I39/1200,I39/I40-1))</f>
        <v>-2.1913785688609799E-5</v>
      </c>
      <c r="AM40" s="20" cm="1">
        <f t="array" ref="AM40">IF(INDEX(calc_types,1,AM$7)="INDEX",J40/J39-1,IF(INDEX(calc_types,1,AM$7)="CASH", J39/1200,J39/J40-1))</f>
        <v>2.0007267862010014E-3</v>
      </c>
      <c r="AN40" s="20" cm="1">
        <f t="array" ref="AN40">IF(INDEX(calc_types,1,AN$7)="INDEX",K40/K39-1,IF(INDEX(calc_types,1,AN$7)="CASH", K39/1200,K39/K40-1))</f>
        <v>5.2460490692940454E-4</v>
      </c>
      <c r="AO40" s="20" cm="1">
        <f t="array" ref="AO40">IF(INDEX(calc_types,1,AO$7)="INDEX",L40/L39-1,IF(INDEX(calc_types,1,AO$7)="CASH", L39/1200,L39/L40-1))</f>
        <v>1.1662141714381402E-3</v>
      </c>
      <c r="AP40" s="20" cm="1">
        <f t="array" ref="AP40">IF(INDEX(calc_types,1,AP$7)="INDEX",M40/M39-1,IF(INDEX(calc_types,1,AP$7)="CASH", M39/1200,M39/M40-1))</f>
        <v>1.9877603240985309E-3</v>
      </c>
      <c r="AQ40" s="20" cm="1">
        <f t="array" ref="AQ40">IF(INDEX(calc_types,1,AQ$7)="INDEX",N40/N39-1,IF(INDEX(calc_types,1,AQ$7)="CASH", N39/1200,N39/N40-1))</f>
        <v>4.8650442136450867E-3</v>
      </c>
      <c r="AR40" s="20" cm="1">
        <f t="array" ref="AR40">IF(INDEX(calc_types,1,AR$7)="INDEX",O40/O39-1,IF(INDEX(calc_types,1,AR$7)="CASH", O39/1200,O39/O40-1))</f>
        <v>6.0046897161225576E-3</v>
      </c>
      <c r="AS40" s="20" cm="1">
        <f t="array" ref="AS40">IF(INDEX(calc_types,1,AS$7)="INDEX",P40/P39-1,IF(INDEX(calc_types,1,AS$7)="CASH", P39/1200,P39/P40-1))</f>
        <v>4.8224843510524806E-5</v>
      </c>
      <c r="AT40" s="20" cm="1">
        <f t="array" ref="AT40">IF(INDEX(calc_types,1,AT$7)="INDEX",Q40/Q39-1,IF(INDEX(calc_types,1,AT$7)="CASH", Q39/1200,Q39/Q40-1))</f>
        <v>5.1494631684745329E-5</v>
      </c>
      <c r="AU40" s="20" cm="1">
        <f t="array" ref="AU40">IF(INDEX(calc_types,1,AU$7)="INDEX",R40/R39-1,IF(INDEX(calc_types,1,AU$7)="CASH", R39/1200,R39/R40-1))</f>
        <v>4.2988061043058856E-4</v>
      </c>
      <c r="AV40" s="20" cm="1">
        <f t="array" ref="AV40">IF(INDEX(calc_types,1,AV$7)="INDEX",S40/S39-1,IF(INDEX(calc_types,1,AV$7)="CASH", S39/1200,S39/S40-1))</f>
        <v>7.0342512186460926E-3</v>
      </c>
      <c r="AW40" s="20" cm="1">
        <f t="array" ref="AW40">IF(INDEX(calc_types,1,AW$7)="INDEX",T40/T39-1,IF(INDEX(calc_types,1,AW$7)="CASH", T39/1200,T39/T40-1))</f>
        <v>1.1636513157894823E-2</v>
      </c>
      <c r="AX40" s="20" cm="1">
        <f t="array" ref="AX40">IF(INDEX(calc_types,1,AX$7)="INDEX",U40/U39-1,IF(INDEX(calc_types,1,AX$7)="CASH", U39/1200,U39/U40-1))</f>
        <v>2.7531041757282493E-2</v>
      </c>
      <c r="AY40" s="20" cm="1">
        <f t="array" ref="AY40">IF(INDEX(calc_types,1,AY$7)="INDEX",V40/V39-1,IF(INDEX(calc_types,1,AY$7)="CASH", V39/1200,V39/V40-1))</f>
        <v>-3.5320070435120976E-2</v>
      </c>
      <c r="AZ40" s="20" cm="1">
        <f t="array" ref="AZ40">IF(INDEX(calc_types,1,AZ$7)="INDEX",W40/W39-1,IF(INDEX(calc_types,1,AZ$7)="CASH", W39/1200,W39/W40-1))</f>
        <v>1.2666666666666666E-4</v>
      </c>
      <c r="BA40" s="20" cm="1">
        <f t="array" ref="BA40">IF(INDEX(calc_types,1,BA$7)="INDEX",X40/X39-1,IF(INDEX(calc_types,1,BA$7)="CASH", X39/1200,X39/X40-1))</f>
        <v>2.5683333333333331E-4</v>
      </c>
      <c r="BB40" s="20" cm="1">
        <f t="array" ref="BB40">IF(INDEX(calc_types,1,BB$7)="INDEX",Y40/Y39-1,IF(INDEX(calc_types,1,BB$7)="CASH", Y39/1200,Y39/Y40-1))</f>
        <v>4.1891666666666672E-4</v>
      </c>
      <c r="BC40" s="20" cm="1">
        <f t="array" ref="BC40">IF(INDEX(calc_types,1,BC$7)="INDEX",Z40/Z39-1,IF(INDEX(calc_types,1,BC$7)="CASH", Z39/1200,Z39/Z40-1))</f>
        <v>2.65E-5</v>
      </c>
      <c r="BD40" s="20" cm="1">
        <f t="array" ref="BD40">IF(INDEX(calc_types,1,BD$7)="INDEX",AA40/AA39-1,IF(INDEX(calc_types,1,BD$7)="CASH", AA39/1200,AA39/AA40-1))</f>
        <v>0</v>
      </c>
      <c r="BE40" s="20" cm="1">
        <f t="array" ref="BE40">IF(INDEX(calc_types,1,BE$7)="INDEX",AB40/AB39-1,IF(INDEX(calc_types,1,BE$7)="CASH", AB39/1200,AB39/AB40-1))</f>
        <v>7.2112051033144109E-3</v>
      </c>
      <c r="BF40" s="20" cm="1">
        <f t="array" ref="BF40">IF(INDEX(calc_types,1,BF$7)="INDEX",AC40/AC39-1,IF(INDEX(calc_types,1,BF$7)="CASH", AC39/1200,AC39/AC40-1))</f>
        <v>1.2485237050784415E-2</v>
      </c>
      <c r="BG40" s="20" cm="1">
        <f t="array" ref="BG40">IF(INDEX(calc_types,1,BG$7)="INDEX",AD40/AD39-1,IF(INDEX(calc_types,1,BG$7)="CASH", AD39/1200,AD39/AD40-1))</f>
        <v>9.6830985915494772E-3</v>
      </c>
      <c r="BH40" s="21">
        <f t="shared" si="10"/>
        <v>-1.204291098187632E-3</v>
      </c>
      <c r="BI40" s="21">
        <f t="shared" si="11"/>
        <v>1.508232030578106E-4</v>
      </c>
      <c r="BJ40" s="21">
        <f t="shared" si="12"/>
        <v>2.8369668046070149E-3</v>
      </c>
      <c r="BK40" s="21">
        <f t="shared" si="13"/>
        <v>3.4330359449914055E-4</v>
      </c>
      <c r="BL40" s="21">
        <f t="shared" si="14"/>
        <v>3.4489409213595717E-3</v>
      </c>
      <c r="BM40" s="21">
        <f t="shared" si="15"/>
        <v>-3.897049376541975E-4</v>
      </c>
      <c r="BN40" s="21">
        <f t="shared" si="16"/>
        <v>-1.0271548030247509E-4</v>
      </c>
      <c r="BO40" s="21">
        <f t="shared" si="17"/>
        <v>1.8158700548031475E-3</v>
      </c>
      <c r="BP40" s="21">
        <f t="shared" si="18"/>
        <v>-5.5386359456655173E-4</v>
      </c>
      <c r="BQ40" s="21">
        <f t="shared" si="19"/>
        <v>3.1702398604674322E-4</v>
      </c>
      <c r="BR40" s="21">
        <f t="shared" si="20"/>
        <v>1.0266489608398031E-3</v>
      </c>
      <c r="BS40" s="21">
        <f t="shared" si="21"/>
        <v>2.482195874014481E-3</v>
      </c>
      <c r="BT40" s="21">
        <f t="shared" si="22"/>
        <v>2.8638204740200116E-3</v>
      </c>
      <c r="BU40" s="21">
        <f t="shared" si="23"/>
        <v>4.716994166655707E-5</v>
      </c>
      <c r="BV40" s="21">
        <f t="shared" si="24"/>
        <v>1.1188003930388978E-4</v>
      </c>
      <c r="BW40" s="21">
        <f t="shared" si="25"/>
        <v>5.6389522237449969E-4</v>
      </c>
      <c r="BX40" s="21">
        <f t="shared" si="26"/>
        <v>-5.5341267421665907E-3</v>
      </c>
      <c r="BY40" s="21">
        <f t="shared" si="27"/>
        <v>4.7304461650984342E-3</v>
      </c>
      <c r="BZ40" s="21">
        <f t="shared" si="28"/>
        <v>2.291542618272574E-2</v>
      </c>
      <c r="CA40" s="21">
        <f t="shared" si="29"/>
        <v>-4.8044415064244048E-2</v>
      </c>
      <c r="CB40" s="21">
        <f t="shared" si="30"/>
        <v>-1.3128226851851859E-3</v>
      </c>
      <c r="CC40" s="21">
        <f t="shared" si="31"/>
        <v>-1.2851435185185189E-4</v>
      </c>
      <c r="CD40" s="21">
        <f t="shared" si="32"/>
        <v>-8.1055138888888871E-4</v>
      </c>
      <c r="CE40" s="21">
        <f t="shared" si="33"/>
        <v>1.6500370370370367E-4</v>
      </c>
      <c r="CF40" s="21">
        <f t="shared" si="34"/>
        <v>0</v>
      </c>
      <c r="CG40" s="21">
        <f t="shared" si="35"/>
        <v>7.9066954173916439E-3</v>
      </c>
      <c r="CH40" s="21">
        <f t="shared" si="36"/>
        <v>1.3117902809550538E-2</v>
      </c>
      <c r="CI40" s="21">
        <f t="shared" si="37"/>
        <v>1.3289370108802254E-2</v>
      </c>
    </row>
    <row r="41" spans="1:87" x14ac:dyDescent="0.2">
      <c r="A41" s="18">
        <v>33</v>
      </c>
      <c r="B41" s="19">
        <v>39599</v>
      </c>
      <c r="C41" s="18">
        <v>203.72499999999999</v>
      </c>
      <c r="D41" s="18">
        <v>1144.0129999999999</v>
      </c>
      <c r="E41" s="18">
        <v>1889.3589999999999</v>
      </c>
      <c r="F41" s="18">
        <v>1606.1120000000001</v>
      </c>
      <c r="G41" s="18">
        <v>1991.0050000000001</v>
      </c>
      <c r="H41" s="18">
        <v>143.96799999999999</v>
      </c>
      <c r="I41" s="18">
        <v>365.72399999999999</v>
      </c>
      <c r="J41" s="18">
        <v>488.24799999999999</v>
      </c>
      <c r="K41" s="18">
        <v>106.83199999999999</v>
      </c>
      <c r="L41" s="18">
        <v>647.13599999999997</v>
      </c>
      <c r="M41" s="18">
        <v>783.77</v>
      </c>
      <c r="N41" s="18">
        <v>261.36500000000001</v>
      </c>
      <c r="O41" s="18">
        <v>284.22399999999999</v>
      </c>
      <c r="P41" s="18">
        <v>103.69</v>
      </c>
      <c r="Q41" s="18">
        <v>194.232</v>
      </c>
      <c r="R41" s="18">
        <v>256.15199999999999</v>
      </c>
      <c r="S41" s="18">
        <v>3190.43</v>
      </c>
      <c r="T41" s="18">
        <v>3244.6</v>
      </c>
      <c r="U41" s="18">
        <v>6844.51</v>
      </c>
      <c r="V41" s="18">
        <v>14632.38</v>
      </c>
      <c r="W41" s="18">
        <v>0.151</v>
      </c>
      <c r="X41" s="18">
        <v>0.29780000000000001</v>
      </c>
      <c r="Y41" s="18">
        <v>0.50860000000000005</v>
      </c>
      <c r="Z41" s="18">
        <v>1E-3</v>
      </c>
      <c r="AA41" s="18">
        <v>1</v>
      </c>
      <c r="AB41" s="18">
        <v>0.73350000000000004</v>
      </c>
      <c r="AC41" s="18">
        <v>0.59670000000000001</v>
      </c>
      <c r="AD41" s="18">
        <v>101.77</v>
      </c>
      <c r="AE41" s="19">
        <f t="shared" si="8"/>
        <v>39599</v>
      </c>
      <c r="AF41" s="20" cm="1">
        <f t="array" ref="AF41">IF(INDEX(calc_types,1,AF$7)="INDEX",C41/C40-1,IF(INDEX(calc_types,1,AF$7)="CASH", C40/1200,C40/C41-1))</f>
        <v>4.4179151367451652E-5</v>
      </c>
      <c r="AG41" s="20" cm="1">
        <f t="array" ref="AG41">IF(INDEX(calc_types,1,AG$7)="INDEX",D41/D40-1,IF(INDEX(calc_types,1,AG$7)="CASH", D40/1200,D40/D41-1))</f>
        <v>1.8372645950004429E-3</v>
      </c>
      <c r="AH41" s="20" cm="1">
        <f t="array" ref="AH41">IF(INDEX(calc_types,1,AH$7)="INDEX",E41/E40-1,IF(INDEX(calc_types,1,AH$7)="CASH", E40/1200,E40/E41-1))</f>
        <v>7.1177810731948288E-3</v>
      </c>
      <c r="AI41" s="20" cm="1">
        <f t="array" ref="AI41">IF(INDEX(calc_types,1,AI$7)="INDEX",F41/F40-1,IF(INDEX(calc_types,1,AI$7)="CASH", F40/1200,F40/F41-1))</f>
        <v>3.6311918820273181E-3</v>
      </c>
      <c r="AJ41" s="20" cm="1">
        <f t="array" ref="AJ41">IF(INDEX(calc_types,1,AJ$7)="INDEX",G41/G40-1,IF(INDEX(calc_types,1,AJ$7)="CASH", G40/1200,G40/G41-1))</f>
        <v>9.5114909600526598E-3</v>
      </c>
      <c r="AK41" s="20" cm="1">
        <f t="array" ref="AK41">IF(INDEX(calc_types,1,AK$7)="INDEX",H41/H40-1,IF(INDEX(calc_types,1,AK$7)="CASH", H40/1200,H40/H41-1))</f>
        <v>5.3512728384674801E-4</v>
      </c>
      <c r="AL41" s="20" cm="1">
        <f t="array" ref="AL41">IF(INDEX(calc_types,1,AL$7)="INDEX",I41/I40-1,IF(INDEX(calc_types,1,AL$7)="CASH", I40/1200,I40/I41-1))</f>
        <v>1.8216233540331306E-3</v>
      </c>
      <c r="AM41" s="20" cm="1">
        <f t="array" ref="AM41">IF(INDEX(calc_types,1,AM$7)="INDEX",J41/J40-1,IF(INDEX(calc_types,1,AM$7)="CASH", J40/1200,J40/J41-1))</f>
        <v>6.0891049324840463E-3</v>
      </c>
      <c r="AN41" s="20" cm="1">
        <f t="array" ref="AN41">IF(INDEX(calc_types,1,AN$7)="INDEX",K41/K40-1,IF(INDEX(calc_types,1,AN$7)="CASH", K40/1200,K40/K41-1))</f>
        <v>2.7152795333451607E-4</v>
      </c>
      <c r="AO41" s="20" cm="1">
        <f t="array" ref="AO41">IF(INDEX(calc_types,1,AO$7)="INDEX",L41/L40-1,IF(INDEX(calc_types,1,AO$7)="CASH", L40/1200,L40/L41-1))</f>
        <v>1.0890549972772945E-3</v>
      </c>
      <c r="AP41" s="20" cm="1">
        <f t="array" ref="AP41">IF(INDEX(calc_types,1,AP$7)="INDEX",M41/M40-1,IF(INDEX(calc_types,1,AP$7)="CASH", M40/1200,M40/M41-1))</f>
        <v>3.7806505485273867E-3</v>
      </c>
      <c r="AQ41" s="20" cm="1">
        <f t="array" ref="AQ41">IF(INDEX(calc_types,1,AQ$7)="INDEX",N41/N40-1,IF(INDEX(calc_types,1,AQ$7)="CASH", N40/1200,N40/N41-1))</f>
        <v>3.4861800604322202E-3</v>
      </c>
      <c r="AR41" s="20" cm="1">
        <f t="array" ref="AR41">IF(INDEX(calc_types,1,AR$7)="INDEX",O41/O40-1,IF(INDEX(calc_types,1,AR$7)="CASH", O40/1200,O40/O41-1))</f>
        <v>6.8190110485690791E-3</v>
      </c>
      <c r="AS41" s="20" cm="1">
        <f t="array" ref="AS41">IF(INDEX(calc_types,1,AS$7)="INDEX",P41/P40-1,IF(INDEX(calc_types,1,AS$7)="CASH", P40/1200,P40/P41-1))</f>
        <v>3.8578014389445414E-5</v>
      </c>
      <c r="AT41" s="20" cm="1">
        <f t="array" ref="AT41">IF(INDEX(calc_types,1,AT$7)="INDEX",Q41/Q40-1,IF(INDEX(calc_types,1,AT$7)="CASH", Q40/1200,Q40/Q41-1))</f>
        <v>1.3902834633494621E-4</v>
      </c>
      <c r="AU41" s="20" cm="1">
        <f t="array" ref="AU41">IF(INDEX(calc_types,1,AU$7)="INDEX",R41/R40-1,IF(INDEX(calc_types,1,AU$7)="CASH", R40/1200,R40/R41-1))</f>
        <v>6.13293228383327E-4</v>
      </c>
      <c r="AV41" s="20" cm="1">
        <f t="array" ref="AV41">IF(INDEX(calc_types,1,AV$7)="INDEX",S41/S40-1,IF(INDEX(calc_types,1,AV$7)="CASH", S40/1200,S40/S41-1))</f>
        <v>2.2740896749148032E-2</v>
      </c>
      <c r="AW41" s="20" cm="1">
        <f t="array" ref="AW41">IF(INDEX(calc_types,1,AW$7)="INDEX",T41/T40-1,IF(INDEX(calc_types,1,AW$7)="CASH", T40/1200,T40/T41-1))</f>
        <v>1.4447894096717429E-2</v>
      </c>
      <c r="AX41" s="20" cm="1">
        <f t="array" ref="AX41">IF(INDEX(calc_types,1,AX$7)="INDEX",U41/U40-1,IF(INDEX(calc_types,1,AX$7)="CASH", U40/1200,U40/U41-1))</f>
        <v>9.5102824028803212E-3</v>
      </c>
      <c r="AY41" s="20" cm="1">
        <f t="array" ref="AY41">IF(INDEX(calc_types,1,AY$7)="INDEX",V41/V40-1,IF(INDEX(calc_types,1,AY$7)="CASH", V40/1200,V40/V41-1))</f>
        <v>2.2949348124420066E-2</v>
      </c>
      <c r="AZ41" s="20" cm="1">
        <f t="array" ref="AZ41">IF(INDEX(calc_types,1,AZ$7)="INDEX",W41/W40-1,IF(INDEX(calc_types,1,AZ$7)="CASH", W40/1200,W40/W41-1))</f>
        <v>1.2541666666666666E-4</v>
      </c>
      <c r="BA41" s="20" cm="1">
        <f t="array" ref="BA41">IF(INDEX(calc_types,1,BA$7)="INDEX",X41/X40-1,IF(INDEX(calc_types,1,BA$7)="CASH", X40/1200,X40/X41-1))</f>
        <v>2.555833333333333E-4</v>
      </c>
      <c r="BB41" s="20" cm="1">
        <f t="array" ref="BB41">IF(INDEX(calc_types,1,BB$7)="INDEX",Y41/Y40-1,IF(INDEX(calc_types,1,BB$7)="CASH", Y40/1200,Y40/Y41-1))</f>
        <v>4.2475000000000005E-4</v>
      </c>
      <c r="BC41" s="20" cm="1">
        <f t="array" ref="BC41">IF(INDEX(calc_types,1,BC$7)="INDEX",Z41/Z40-1,IF(INDEX(calc_types,1,BC$7)="CASH", Z40/1200,Z40/Z41-1))</f>
        <v>2.9166666666666666E-6</v>
      </c>
      <c r="BD41" s="20" cm="1">
        <f t="array" ref="BD41">IF(INDEX(calc_types,1,BD$7)="INDEX",AA41/AA40-1,IF(INDEX(calc_types,1,BD$7)="CASH", AA40/1200,AA40/AA41-1))</f>
        <v>0</v>
      </c>
      <c r="BE41" s="20" cm="1">
        <f t="array" ref="BE41">IF(INDEX(calc_types,1,BE$7)="INDEX",AB41/AB40-1,IF(INDEX(calc_types,1,BE$7)="CASH", AB40/1200,AB40/AB41-1))</f>
        <v>-1.6905248807089435E-2</v>
      </c>
      <c r="BF41" s="20" cm="1">
        <f t="array" ref="BF41">IF(INDEX(calc_types,1,BF$7)="INDEX",AC41/AC40-1,IF(INDEX(calc_types,1,BF$7)="CASH", AC40/1200,AC40/AC41-1))</f>
        <v>-6.7035361153008344E-3</v>
      </c>
      <c r="BG41" s="20" cm="1">
        <f t="array" ref="BG41">IF(INDEX(calc_types,1,BG$7)="INDEX",AD41/AD40-1,IF(INDEX(calc_types,1,BG$7)="CASH", AD40/1200,AD40/AD41-1))</f>
        <v>4.6182568536896618E-3</v>
      </c>
      <c r="BH41" s="21">
        <f t="shared" si="10"/>
        <v>-1.3515915935157052E-3</v>
      </c>
      <c r="BI41" s="21">
        <f t="shared" si="11"/>
        <v>6.639967953003768E-4</v>
      </c>
      <c r="BJ41" s="21">
        <f t="shared" si="12"/>
        <v>5.9236508435375462E-3</v>
      </c>
      <c r="BK41" s="21">
        <f t="shared" si="13"/>
        <v>1.5346399510523592E-3</v>
      </c>
      <c r="BL41" s="21">
        <f t="shared" si="14"/>
        <v>6.839264497914015E-3</v>
      </c>
      <c r="BM41" s="21">
        <f t="shared" si="15"/>
        <v>2.6355337434938203E-4</v>
      </c>
      <c r="BN41" s="21">
        <f t="shared" si="16"/>
        <v>1.7408216594192653E-3</v>
      </c>
      <c r="BO41" s="21">
        <f t="shared" si="17"/>
        <v>5.9042482010861919E-3</v>
      </c>
      <c r="BP41" s="21">
        <f t="shared" si="18"/>
        <v>-8.069405481614402E-4</v>
      </c>
      <c r="BQ41" s="21">
        <f t="shared" si="19"/>
        <v>2.3986481188589749E-4</v>
      </c>
      <c r="BR41" s="21">
        <f t="shared" si="20"/>
        <v>2.8195391852686592E-3</v>
      </c>
      <c r="BS41" s="21">
        <f t="shared" si="21"/>
        <v>1.1033317208016145E-3</v>
      </c>
      <c r="BT41" s="21">
        <f t="shared" si="22"/>
        <v>3.6781418064665331E-3</v>
      </c>
      <c r="BU41" s="21">
        <f t="shared" si="23"/>
        <v>3.7523112545477677E-5</v>
      </c>
      <c r="BV41" s="21">
        <f t="shared" si="24"/>
        <v>1.9941375395409066E-4</v>
      </c>
      <c r="BW41" s="21">
        <f t="shared" si="25"/>
        <v>7.4730784032723814E-4</v>
      </c>
      <c r="BX41" s="21">
        <f t="shared" si="26"/>
        <v>1.0172518788335349E-2</v>
      </c>
      <c r="BY41" s="21">
        <f t="shared" si="27"/>
        <v>7.5418271039210394E-3</v>
      </c>
      <c r="BZ41" s="21">
        <f t="shared" si="28"/>
        <v>4.8946668283235692E-3</v>
      </c>
      <c r="CA41" s="21">
        <f t="shared" si="29"/>
        <v>1.0225003495296993E-2</v>
      </c>
      <c r="CB41" s="21">
        <f t="shared" si="30"/>
        <v>-1.3140726851851858E-3</v>
      </c>
      <c r="CC41" s="21">
        <f t="shared" si="31"/>
        <v>-1.2976435185185189E-4</v>
      </c>
      <c r="CD41" s="21">
        <f t="shared" si="32"/>
        <v>-8.0471805555555544E-4</v>
      </c>
      <c r="CE41" s="21">
        <f t="shared" si="33"/>
        <v>1.4142037037037034E-4</v>
      </c>
      <c r="CF41" s="21">
        <f t="shared" si="34"/>
        <v>0</v>
      </c>
      <c r="CG41" s="21">
        <f t="shared" si="35"/>
        <v>-1.6209758493012202E-2</v>
      </c>
      <c r="CH41" s="21">
        <f t="shared" si="36"/>
        <v>-6.0708703565347105E-3</v>
      </c>
      <c r="CI41" s="21">
        <f t="shared" si="37"/>
        <v>8.2245283709424383E-3</v>
      </c>
    </row>
    <row r="42" spans="1:87" x14ac:dyDescent="0.2">
      <c r="A42" s="18">
        <v>34</v>
      </c>
      <c r="B42" s="19">
        <v>39629</v>
      </c>
      <c r="C42" s="18">
        <v>203.744</v>
      </c>
      <c r="D42" s="18">
        <v>1143.5050000000001</v>
      </c>
      <c r="E42" s="18">
        <v>1886.0050000000001</v>
      </c>
      <c r="F42" s="18">
        <v>1606.903</v>
      </c>
      <c r="G42" s="18">
        <v>1992.4380000000001</v>
      </c>
      <c r="H42" s="18">
        <v>144.02600000000001</v>
      </c>
      <c r="I42" s="18">
        <v>366.01900000000001</v>
      </c>
      <c r="J42" s="18">
        <v>489.43900000000002</v>
      </c>
      <c r="K42" s="18">
        <v>106.834</v>
      </c>
      <c r="L42" s="18">
        <v>645.30999999999995</v>
      </c>
      <c r="M42" s="18">
        <v>779.19799999999998</v>
      </c>
      <c r="N42" s="18">
        <v>261.28800000000001</v>
      </c>
      <c r="O42" s="18">
        <v>283.42</v>
      </c>
      <c r="P42" s="18">
        <v>103.7</v>
      </c>
      <c r="Q42" s="18">
        <v>194.29300000000001</v>
      </c>
      <c r="R42" s="18">
        <v>256.37400000000002</v>
      </c>
      <c r="S42" s="18">
        <v>3254.8</v>
      </c>
      <c r="T42" s="18">
        <v>3228.24</v>
      </c>
      <c r="U42" s="18">
        <v>6743.94</v>
      </c>
      <c r="V42" s="18">
        <v>15162.1</v>
      </c>
      <c r="W42" s="18">
        <v>0.1552</v>
      </c>
      <c r="X42" s="18">
        <v>9.69E-2</v>
      </c>
      <c r="Y42" s="18">
        <v>0.51029999999999998</v>
      </c>
      <c r="Z42" s="18">
        <v>-3.85E-2</v>
      </c>
      <c r="AA42" s="18">
        <v>1</v>
      </c>
      <c r="AB42" s="18">
        <v>0.73050000000000004</v>
      </c>
      <c r="AC42" s="18">
        <v>0.58460000000000001</v>
      </c>
      <c r="AD42" s="18">
        <v>101.33</v>
      </c>
      <c r="AE42" s="19">
        <f t="shared" si="8"/>
        <v>39629</v>
      </c>
      <c r="AF42" s="20" cm="1">
        <f t="array" ref="AF42">IF(INDEX(calc_types,1,AF$7)="INDEX",C42/C41-1,IF(INDEX(calc_types,1,AF$7)="CASH", C41/1200,C41/C42-1))</f>
        <v>9.3262977052477325E-5</v>
      </c>
      <c r="AG42" s="20" cm="1">
        <f t="array" ref="AG42">IF(INDEX(calc_types,1,AG$7)="INDEX",D42/D41-1,IF(INDEX(calc_types,1,AG$7)="CASH", D41/1200,D41/D42-1))</f>
        <v>-4.440508980227964E-4</v>
      </c>
      <c r="AH42" s="20" cm="1">
        <f t="array" ref="AH42">IF(INDEX(calc_types,1,AH$7)="INDEX",E42/E41-1,IF(INDEX(calc_types,1,AH$7)="CASH", E41/1200,E41/E42-1))</f>
        <v>-1.7752052415659358E-3</v>
      </c>
      <c r="AI42" s="20" cm="1">
        <f t="array" ref="AI42">IF(INDEX(calc_types,1,AI$7)="INDEX",F42/F41-1,IF(INDEX(calc_types,1,AI$7)="CASH", F41/1200,F41/F42-1))</f>
        <v>4.9249367416459577E-4</v>
      </c>
      <c r="AJ42" s="20" cm="1">
        <f t="array" ref="AJ42">IF(INDEX(calc_types,1,AJ$7)="INDEX",G42/G41-1,IF(INDEX(calc_types,1,AJ$7)="CASH", G41/1200,G41/G42-1))</f>
        <v>7.1973701723493377E-4</v>
      </c>
      <c r="AK42" s="20" cm="1">
        <f t="array" ref="AK42">IF(INDEX(calc_types,1,AK$7)="INDEX",H42/H41-1,IF(INDEX(calc_types,1,AK$7)="CASH", H41/1200,H41/H42-1))</f>
        <v>4.0286730384542224E-4</v>
      </c>
      <c r="AL42" s="20" cm="1">
        <f t="array" ref="AL42">IF(INDEX(calc_types,1,AL$7)="INDEX",I42/I41-1,IF(INDEX(calc_types,1,AL$7)="CASH", I41/1200,I41/I42-1))</f>
        <v>8.0661919917757174E-4</v>
      </c>
      <c r="AM42" s="20" cm="1">
        <f t="array" ref="AM42">IF(INDEX(calc_types,1,AM$7)="INDEX",J42/J41-1,IF(INDEX(calc_types,1,AM$7)="CASH", J41/1200,J41/J42-1))</f>
        <v>2.4393341088955189E-3</v>
      </c>
      <c r="AN42" s="20" cm="1">
        <f t="array" ref="AN42">IF(INDEX(calc_types,1,AN$7)="INDEX",K42/K41-1,IF(INDEX(calc_types,1,AN$7)="CASH", K41/1200,K41/K42-1))</f>
        <v>1.8720982477349324E-5</v>
      </c>
      <c r="AO42" s="20" cm="1">
        <f t="array" ref="AO42">IF(INDEX(calc_types,1,AO$7)="INDEX",L42/L41-1,IF(INDEX(calc_types,1,AO$7)="CASH", L41/1200,L41/L42-1))</f>
        <v>-2.8216634525045636E-3</v>
      </c>
      <c r="AP42" s="20" cm="1">
        <f t="array" ref="AP42">IF(INDEX(calc_types,1,AP$7)="INDEX",M42/M41-1,IF(INDEX(calc_types,1,AP$7)="CASH", M41/1200,M41/M42-1))</f>
        <v>-5.8333439657042296E-3</v>
      </c>
      <c r="AQ42" s="20" cm="1">
        <f t="array" ref="AQ42">IF(INDEX(calc_types,1,AQ$7)="INDEX",N42/N41-1,IF(INDEX(calc_types,1,AQ$7)="CASH", N41/1200,N41/N42-1))</f>
        <v>-2.9460715857132502E-4</v>
      </c>
      <c r="AR42" s="20" cm="1">
        <f t="array" ref="AR42">IF(INDEX(calc_types,1,AR$7)="INDEX",O42/O41-1,IF(INDEX(calc_types,1,AR$7)="CASH", O41/1200,O41/O42-1))</f>
        <v>-2.8287547849582539E-3</v>
      </c>
      <c r="AS42" s="20" cm="1">
        <f t="array" ref="AS42">IF(INDEX(calc_types,1,AS$7)="INDEX",P42/P41-1,IF(INDEX(calc_types,1,AS$7)="CASH", P41/1200,P41/P42-1))</f>
        <v>9.6441315459605548E-5</v>
      </c>
      <c r="AT42" s="20" cm="1">
        <f t="array" ref="AT42">IF(INDEX(calc_types,1,AT$7)="INDEX",Q42/Q41-1,IF(INDEX(calc_types,1,AT$7)="CASH", Q41/1200,Q41/Q42-1))</f>
        <v>3.1405741587375857E-4</v>
      </c>
      <c r="AU42" s="20" cm="1">
        <f t="array" ref="AU42">IF(INDEX(calc_types,1,AU$7)="INDEX",R42/R41-1,IF(INDEX(calc_types,1,AU$7)="CASH", R41/1200,R41/R42-1))</f>
        <v>8.6667291295805526E-4</v>
      </c>
      <c r="AV42" s="20" cm="1">
        <f t="array" ref="AV42">IF(INDEX(calc_types,1,AV$7)="INDEX",S42/S41-1,IF(INDEX(calc_types,1,AV$7)="CASH", S41/1200,S41/S42-1))</f>
        <v>2.0175963741564829E-2</v>
      </c>
      <c r="AW42" s="20" cm="1">
        <f t="array" ref="AW42">IF(INDEX(calc_types,1,AW$7)="INDEX",T42/T41-1,IF(INDEX(calc_types,1,AW$7)="CASH", T41/1200,T41/T42-1))</f>
        <v>-5.0422240029588394E-3</v>
      </c>
      <c r="AX42" s="20" cm="1">
        <f t="array" ref="AX42">IF(INDEX(calc_types,1,AX$7)="INDEX",U42/U41-1,IF(INDEX(calc_types,1,AX$7)="CASH", U41/1200,U41/U42-1))</f>
        <v>-1.4693528097701747E-2</v>
      </c>
      <c r="AY42" s="20" cm="1">
        <f t="array" ref="AY42">IF(INDEX(calc_types,1,AY$7)="INDEX",V42/V41-1,IF(INDEX(calc_types,1,AY$7)="CASH", V41/1200,V41/V42-1))</f>
        <v>3.6201902903013838E-2</v>
      </c>
      <c r="AZ42" s="20" cm="1">
        <f t="array" ref="AZ42">IF(INDEX(calc_types,1,AZ$7)="INDEX",W42/W41-1,IF(INDEX(calc_types,1,AZ$7)="CASH", W41/1200,W41/W42-1))</f>
        <v>1.2583333333333332E-4</v>
      </c>
      <c r="BA42" s="20" cm="1">
        <f t="array" ref="BA42">IF(INDEX(calc_types,1,BA$7)="INDEX",X42/X41-1,IF(INDEX(calc_types,1,BA$7)="CASH", X41/1200,X41/X42-1))</f>
        <v>2.4816666666666666E-4</v>
      </c>
      <c r="BB42" s="20" cm="1">
        <f t="array" ref="BB42">IF(INDEX(calc_types,1,BB$7)="INDEX",Y42/Y41-1,IF(INDEX(calc_types,1,BB$7)="CASH", Y41/1200,Y41/Y42-1))</f>
        <v>4.2383333333333335E-4</v>
      </c>
      <c r="BC42" s="20" cm="1">
        <f t="array" ref="BC42">IF(INDEX(calc_types,1,BC$7)="INDEX",Z42/Z41-1,IF(INDEX(calc_types,1,BC$7)="CASH", Z41/1200,Z41/Z42-1))</f>
        <v>8.3333333333333333E-7</v>
      </c>
      <c r="BD42" s="20" cm="1">
        <f t="array" ref="BD42">IF(INDEX(calc_types,1,BD$7)="INDEX",AA42/AA41-1,IF(INDEX(calc_types,1,BD$7)="CASH", AA41/1200,AA41/AA42-1))</f>
        <v>0</v>
      </c>
      <c r="BE42" s="20" cm="1">
        <f t="array" ref="BE42">IF(INDEX(calc_types,1,BE$7)="INDEX",AB42/AB41-1,IF(INDEX(calc_types,1,BE$7)="CASH", AB41/1200,AB41/AB42-1))</f>
        <v>4.1067761806981018E-3</v>
      </c>
      <c r="BF42" s="20" cm="1">
        <f t="array" ref="BF42">IF(INDEX(calc_types,1,BF$7)="INDEX",AC42/AC41-1,IF(INDEX(calc_types,1,BF$7)="CASH", AC41/1200,AC41/AC42-1))</f>
        <v>2.0697913102976306E-2</v>
      </c>
      <c r="BG42" s="20" cm="1">
        <f t="array" ref="BG42">IF(INDEX(calc_types,1,BG$7)="INDEX",AD42/AD41-1,IF(INDEX(calc_types,1,BG$7)="CASH", AD41/1200,AD41/AD42-1))</f>
        <v>4.3422481002663993E-3</v>
      </c>
      <c r="BH42" s="21">
        <f t="shared" si="10"/>
        <v>-1.3025077678306795E-3</v>
      </c>
      <c r="BI42" s="21">
        <f t="shared" si="11"/>
        <v>-1.6173186977228625E-3</v>
      </c>
      <c r="BJ42" s="21">
        <f t="shared" si="12"/>
        <v>-2.969335471223218E-3</v>
      </c>
      <c r="BK42" s="21">
        <f t="shared" si="13"/>
        <v>-1.6040582568103631E-3</v>
      </c>
      <c r="BL42" s="21">
        <f t="shared" si="14"/>
        <v>-1.9524894449037106E-3</v>
      </c>
      <c r="BM42" s="21">
        <f t="shared" si="15"/>
        <v>1.3129339434805626E-4</v>
      </c>
      <c r="BN42" s="21">
        <f t="shared" si="16"/>
        <v>7.2581750456370648E-4</v>
      </c>
      <c r="BO42" s="21">
        <f t="shared" si="17"/>
        <v>2.254477377497665E-3</v>
      </c>
      <c r="BP42" s="21">
        <f t="shared" si="18"/>
        <v>-1.0597475190186069E-3</v>
      </c>
      <c r="BQ42" s="21">
        <f t="shared" si="19"/>
        <v>-3.6708536378959608E-3</v>
      </c>
      <c r="BR42" s="21">
        <f t="shared" si="20"/>
        <v>-6.7944553289629572E-3</v>
      </c>
      <c r="BS42" s="21">
        <f t="shared" si="21"/>
        <v>-2.6774554982019307E-3</v>
      </c>
      <c r="BT42" s="21">
        <f t="shared" si="22"/>
        <v>-5.9696240270607995E-3</v>
      </c>
      <c r="BU42" s="21">
        <f t="shared" si="23"/>
        <v>9.5386413615637804E-5</v>
      </c>
      <c r="BV42" s="21">
        <f t="shared" si="24"/>
        <v>3.74442823492903E-4</v>
      </c>
      <c r="BW42" s="21">
        <f t="shared" si="25"/>
        <v>1.0006875249019664E-3</v>
      </c>
      <c r="BX42" s="21">
        <f t="shared" si="26"/>
        <v>7.6075857807521453E-3</v>
      </c>
      <c r="BY42" s="21">
        <f t="shared" si="27"/>
        <v>-1.1948290995755229E-2</v>
      </c>
      <c r="BZ42" s="21">
        <f t="shared" si="28"/>
        <v>-1.93091436722585E-2</v>
      </c>
      <c r="CA42" s="21">
        <f t="shared" si="29"/>
        <v>2.3477558273890767E-2</v>
      </c>
      <c r="CB42" s="21">
        <f t="shared" si="30"/>
        <v>-1.3136560185185193E-3</v>
      </c>
      <c r="CC42" s="21">
        <f t="shared" si="31"/>
        <v>-1.3718101851851853E-4</v>
      </c>
      <c r="CD42" s="21">
        <f t="shared" si="32"/>
        <v>-8.0563472222222208E-4</v>
      </c>
      <c r="CE42" s="21">
        <f t="shared" si="33"/>
        <v>1.3933703703703702E-4</v>
      </c>
      <c r="CF42" s="21">
        <f t="shared" si="34"/>
        <v>0</v>
      </c>
      <c r="CG42" s="21">
        <f t="shared" si="35"/>
        <v>4.8022664947753348E-3</v>
      </c>
      <c r="CH42" s="21">
        <f t="shared" si="36"/>
        <v>2.133057886174243E-2</v>
      </c>
      <c r="CI42" s="21">
        <f t="shared" si="37"/>
        <v>7.9485196175191758E-3</v>
      </c>
    </row>
    <row r="43" spans="1:87" x14ac:dyDescent="0.2">
      <c r="A43" s="18">
        <v>35</v>
      </c>
      <c r="B43" s="19">
        <v>39660</v>
      </c>
      <c r="C43" s="18">
        <v>203.76300000000001</v>
      </c>
      <c r="D43" s="18">
        <v>1142.6120000000001</v>
      </c>
      <c r="E43" s="18">
        <v>1877.7919999999999</v>
      </c>
      <c r="F43" s="18">
        <v>1605.462</v>
      </c>
      <c r="G43" s="18">
        <v>1985.769</v>
      </c>
      <c r="H43" s="18">
        <v>144.012</v>
      </c>
      <c r="I43" s="18">
        <v>366.01900000000001</v>
      </c>
      <c r="J43" s="18">
        <v>489.84</v>
      </c>
      <c r="K43" s="18">
        <v>106.892</v>
      </c>
      <c r="L43" s="18">
        <v>645.94299999999998</v>
      </c>
      <c r="M43" s="18">
        <v>781.02700000000004</v>
      </c>
      <c r="N43" s="18">
        <v>261.62099999999998</v>
      </c>
      <c r="O43" s="18">
        <v>283.88200000000001</v>
      </c>
      <c r="P43" s="18">
        <v>103.715</v>
      </c>
      <c r="Q43" s="18">
        <v>194.31800000000001</v>
      </c>
      <c r="R43" s="18">
        <v>256.495</v>
      </c>
      <c r="S43" s="18">
        <v>3208.66</v>
      </c>
      <c r="T43" s="18">
        <v>3115.51</v>
      </c>
      <c r="U43" s="18">
        <v>6730.11</v>
      </c>
      <c r="V43" s="18">
        <v>15620.77</v>
      </c>
      <c r="W43" s="18">
        <v>0.156</v>
      </c>
      <c r="X43" s="18">
        <v>0.12809999999999999</v>
      </c>
      <c r="Y43" s="18">
        <v>0.5343</v>
      </c>
      <c r="Z43" s="18">
        <v>3.5200000000000002E-2</v>
      </c>
      <c r="AA43" s="18">
        <v>1</v>
      </c>
      <c r="AB43" s="18">
        <v>0.74660000000000004</v>
      </c>
      <c r="AC43" s="18">
        <v>0.59219999999999995</v>
      </c>
      <c r="AD43" s="18">
        <v>102.8</v>
      </c>
      <c r="AE43" s="19">
        <f t="shared" si="8"/>
        <v>39660</v>
      </c>
      <c r="AF43" s="20" cm="1">
        <f t="array" ref="AF43">IF(INDEX(calc_types,1,AF$7)="INDEX",C43/C42-1,IF(INDEX(calc_types,1,AF$7)="CASH", C42/1200,C42/C43-1))</f>
        <v>9.325427988060575E-5</v>
      </c>
      <c r="AG43" s="20" cm="1">
        <f t="array" ref="AG43">IF(INDEX(calc_types,1,AG$7)="INDEX",D43/D42-1,IF(INDEX(calc_types,1,AG$7)="CASH", D42/1200,D42/D43-1))</f>
        <v>-7.8093230899733967E-4</v>
      </c>
      <c r="AH43" s="20" cm="1">
        <f t="array" ref="AH43">IF(INDEX(calc_types,1,AH$7)="INDEX",E43/E42-1,IF(INDEX(calc_types,1,AH$7)="CASH", E42/1200,E42/E43-1))</f>
        <v>-4.3547074371489414E-3</v>
      </c>
      <c r="AI43" s="20" cm="1">
        <f t="array" ref="AI43">IF(INDEX(calc_types,1,AI$7)="INDEX",F43/F42-1,IF(INDEX(calc_types,1,AI$7)="CASH", F42/1200,F42/F43-1))</f>
        <v>-8.9675605808192671E-4</v>
      </c>
      <c r="AJ43" s="20" cm="1">
        <f t="array" ref="AJ43">IF(INDEX(calc_types,1,AJ$7)="INDEX",G43/G42-1,IF(INDEX(calc_types,1,AJ$7)="CASH", G42/1200,G42/G43-1))</f>
        <v>-3.3471555953058507E-3</v>
      </c>
      <c r="AK43" s="20" cm="1">
        <f t="array" ref="AK43">IF(INDEX(calc_types,1,AK$7)="INDEX",H43/H42-1,IF(INDEX(calc_types,1,AK$7)="CASH", H42/1200,H42/H43-1))</f>
        <v>-9.7204671378858798E-5</v>
      </c>
      <c r="AL43" s="20" cm="1">
        <f t="array" ref="AL43">IF(INDEX(calc_types,1,AL$7)="INDEX",I43/I42-1,IF(INDEX(calc_types,1,AL$7)="CASH", I42/1200,I42/I43-1))</f>
        <v>0</v>
      </c>
      <c r="AM43" s="20" cm="1">
        <f t="array" ref="AM43">IF(INDEX(calc_types,1,AM$7)="INDEX",J43/J42-1,IF(INDEX(calc_types,1,AM$7)="CASH", J42/1200,J42/J43-1))</f>
        <v>8.193053679823592E-4</v>
      </c>
      <c r="AN43" s="20" cm="1">
        <f t="array" ref="AN43">IF(INDEX(calc_types,1,AN$7)="INDEX",K43/K42-1,IF(INDEX(calc_types,1,AN$7)="CASH", K42/1200,K42/K43-1))</f>
        <v>5.428983282473876E-4</v>
      </c>
      <c r="AO43" s="20" cm="1">
        <f t="array" ref="AO43">IF(INDEX(calc_types,1,AO$7)="INDEX",L43/L42-1,IF(INDEX(calc_types,1,AO$7)="CASH", L42/1200,L42/L43-1))</f>
        <v>9.809238970417411E-4</v>
      </c>
      <c r="AP43" s="20" cm="1">
        <f t="array" ref="AP43">IF(INDEX(calc_types,1,AP$7)="INDEX",M43/M42-1,IF(INDEX(calc_types,1,AP$7)="CASH", M42/1200,M42/M43-1))</f>
        <v>2.3472852856398774E-3</v>
      </c>
      <c r="AQ43" s="20" cm="1">
        <f t="array" ref="AQ43">IF(INDEX(calc_types,1,AQ$7)="INDEX",N43/N42-1,IF(INDEX(calc_types,1,AQ$7)="CASH", N42/1200,N42/N43-1))</f>
        <v>1.274455772940053E-3</v>
      </c>
      <c r="AR43" s="20" cm="1">
        <f t="array" ref="AR43">IF(INDEX(calc_types,1,AR$7)="INDEX",O43/O42-1,IF(INDEX(calc_types,1,AR$7)="CASH", O42/1200,O42/O43-1))</f>
        <v>1.6300896196457249E-3</v>
      </c>
      <c r="AS43" s="20" cm="1">
        <f t="array" ref="AS43">IF(INDEX(calc_types,1,AS$7)="INDEX",P43/P42-1,IF(INDEX(calc_types,1,AS$7)="CASH", P42/1200,P42/P43-1))</f>
        <v>1.4464802314373415E-4</v>
      </c>
      <c r="AT43" s="20" cm="1">
        <f t="array" ref="AT43">IF(INDEX(calc_types,1,AT$7)="INDEX",Q43/Q42-1,IF(INDEX(calc_types,1,AT$7)="CASH", Q42/1200,Q42/Q43-1))</f>
        <v>1.2867164540164566E-4</v>
      </c>
      <c r="AU43" s="20" cm="1">
        <f t="array" ref="AU43">IF(INDEX(calc_types,1,AU$7)="INDEX",R43/R42-1,IF(INDEX(calc_types,1,AU$7)="CASH", R42/1200,R42/R43-1))</f>
        <v>4.7196673609639639E-4</v>
      </c>
      <c r="AV43" s="20" cm="1">
        <f t="array" ref="AV43">IF(INDEX(calc_types,1,AV$7)="INDEX",S43/S42-1,IF(INDEX(calc_types,1,AV$7)="CASH", S42/1200,S42/S43-1))</f>
        <v>-1.4175986235713478E-2</v>
      </c>
      <c r="AW43" s="20" cm="1">
        <f t="array" ref="AW43">IF(INDEX(calc_types,1,AW$7)="INDEX",T43/T42-1,IF(INDEX(calc_types,1,AW$7)="CASH", T42/1200,T42/T43-1))</f>
        <v>-3.4919956384903084E-2</v>
      </c>
      <c r="AX43" s="20" cm="1">
        <f t="array" ref="AX43">IF(INDEX(calc_types,1,AX$7)="INDEX",U43/U42-1,IF(INDEX(calc_types,1,AX$7)="CASH", U42/1200,U42/U43-1))</f>
        <v>-2.0507299887009278E-3</v>
      </c>
      <c r="AY43" s="20" cm="1">
        <f t="array" ref="AY43">IF(INDEX(calc_types,1,AY$7)="INDEX",V43/V42-1,IF(INDEX(calc_types,1,AY$7)="CASH", V42/1200,V42/V43-1))</f>
        <v>3.0251086590907583E-2</v>
      </c>
      <c r="AZ43" s="20" cm="1">
        <f t="array" ref="AZ43">IF(INDEX(calc_types,1,AZ$7)="INDEX",W43/W42-1,IF(INDEX(calc_types,1,AZ$7)="CASH", W42/1200,W42/W43-1))</f>
        <v>1.2933333333333332E-4</v>
      </c>
      <c r="BA43" s="20" cm="1">
        <f t="array" ref="BA43">IF(INDEX(calc_types,1,BA$7)="INDEX",X43/X42-1,IF(INDEX(calc_types,1,BA$7)="CASH", X42/1200,X42/X43-1))</f>
        <v>8.0749999999999998E-5</v>
      </c>
      <c r="BB43" s="20" cm="1">
        <f t="array" ref="BB43">IF(INDEX(calc_types,1,BB$7)="INDEX",Y43/Y42-1,IF(INDEX(calc_types,1,BB$7)="CASH", Y42/1200,Y42/Y43-1))</f>
        <v>4.2524999999999996E-4</v>
      </c>
      <c r="BC43" s="20" cm="1">
        <f t="array" ref="BC43">IF(INDEX(calc_types,1,BC$7)="INDEX",Z43/Z42-1,IF(INDEX(calc_types,1,BC$7)="CASH", Z42/1200,Z42/Z43-1))</f>
        <v>-3.2083333333333332E-5</v>
      </c>
      <c r="BD43" s="20" cm="1">
        <f t="array" ref="BD43">IF(INDEX(calc_types,1,BD$7)="INDEX",AA43/AA42-1,IF(INDEX(calc_types,1,BD$7)="CASH", AA42/1200,AA42/AA43-1))</f>
        <v>0</v>
      </c>
      <c r="BE43" s="20" cm="1">
        <f t="array" ref="BE43">IF(INDEX(calc_types,1,BE$7)="INDEX",AB43/AB42-1,IF(INDEX(calc_types,1,BE$7)="CASH", AB42/1200,AB42/AB43-1))</f>
        <v>-2.1564425395124598E-2</v>
      </c>
      <c r="BF43" s="20" cm="1">
        <f t="array" ref="BF43">IF(INDEX(calc_types,1,BF$7)="INDEX",AC43/AC42-1,IF(INDEX(calc_types,1,BF$7)="CASH", AC42/1200,AC42/AC43-1))</f>
        <v>-1.2833502195204183E-2</v>
      </c>
      <c r="BG43" s="20" cm="1">
        <f t="array" ref="BG43">IF(INDEX(calc_types,1,BG$7)="INDEX",AD43/AD42-1,IF(INDEX(calc_types,1,BG$7)="CASH", AD42/1200,AD42/AD43-1))</f>
        <v>-1.4299610894941583E-2</v>
      </c>
      <c r="BH43" s="21">
        <f t="shared" si="10"/>
        <v>-1.3025164650025511E-3</v>
      </c>
      <c r="BI43" s="21">
        <f t="shared" si="11"/>
        <v>-1.9542001086974058E-3</v>
      </c>
      <c r="BJ43" s="21">
        <f t="shared" si="12"/>
        <v>-5.548837666806224E-3</v>
      </c>
      <c r="BK43" s="21">
        <f t="shared" si="13"/>
        <v>-2.9933079890568856E-3</v>
      </c>
      <c r="BL43" s="21">
        <f t="shared" si="14"/>
        <v>-6.0193820574444955E-3</v>
      </c>
      <c r="BM43" s="21">
        <f t="shared" si="15"/>
        <v>-3.6877858087622478E-4</v>
      </c>
      <c r="BN43" s="21">
        <f t="shared" si="16"/>
        <v>-8.0801694613865288E-5</v>
      </c>
      <c r="BO43" s="21">
        <f t="shared" si="17"/>
        <v>6.3444863658450529E-4</v>
      </c>
      <c r="BP43" s="21">
        <f t="shared" si="18"/>
        <v>-5.3557017324856867E-4</v>
      </c>
      <c r="BQ43" s="21">
        <f t="shared" si="19"/>
        <v>1.317337116503441E-4</v>
      </c>
      <c r="BR43" s="21">
        <f t="shared" si="20"/>
        <v>1.3861739223811496E-3</v>
      </c>
      <c r="BS43" s="21">
        <f t="shared" si="21"/>
        <v>-1.1083925666905527E-3</v>
      </c>
      <c r="BT43" s="21">
        <f t="shared" si="22"/>
        <v>-1.5107796224568212E-3</v>
      </c>
      <c r="BU43" s="21">
        <f t="shared" si="23"/>
        <v>1.4359312129976642E-4</v>
      </c>
      <c r="BV43" s="21">
        <f t="shared" si="24"/>
        <v>1.8905705302079011E-4</v>
      </c>
      <c r="BW43" s="21">
        <f t="shared" si="25"/>
        <v>6.0598134804030752E-4</v>
      </c>
      <c r="BX43" s="21">
        <f t="shared" si="26"/>
        <v>-2.6744364196526163E-2</v>
      </c>
      <c r="BY43" s="21">
        <f t="shared" si="27"/>
        <v>-4.1826023377699473E-2</v>
      </c>
      <c r="BZ43" s="21">
        <f t="shared" si="28"/>
        <v>-6.6663455632576798E-3</v>
      </c>
      <c r="CA43" s="21">
        <f t="shared" si="29"/>
        <v>1.7526741961784512E-2</v>
      </c>
      <c r="CB43" s="21">
        <f t="shared" si="30"/>
        <v>-1.3101560185185192E-3</v>
      </c>
      <c r="CC43" s="21">
        <f t="shared" si="31"/>
        <v>-3.0459768518518521E-4</v>
      </c>
      <c r="CD43" s="21">
        <f t="shared" si="32"/>
        <v>-8.0421805555555548E-4</v>
      </c>
      <c r="CE43" s="21">
        <f t="shared" si="33"/>
        <v>1.0642037037037035E-4</v>
      </c>
      <c r="CF43" s="21">
        <f t="shared" si="34"/>
        <v>0</v>
      </c>
      <c r="CG43" s="21">
        <f t="shared" si="35"/>
        <v>-2.0868935081047365E-2</v>
      </c>
      <c r="CH43" s="21">
        <f t="shared" si="36"/>
        <v>-1.2200836436438059E-2</v>
      </c>
      <c r="CI43" s="21">
        <f t="shared" si="37"/>
        <v>-1.0693339377688807E-2</v>
      </c>
    </row>
    <row r="44" spans="1:87" x14ac:dyDescent="0.2">
      <c r="A44" s="18">
        <v>36</v>
      </c>
      <c r="B44" s="19">
        <v>39691</v>
      </c>
      <c r="C44" s="18">
        <v>203.79</v>
      </c>
      <c r="D44" s="18">
        <v>1144.5170000000001</v>
      </c>
      <c r="E44" s="18">
        <v>1889.287</v>
      </c>
      <c r="F44" s="18">
        <v>1608.8879999999999</v>
      </c>
      <c r="G44" s="18">
        <v>1997.5250000000001</v>
      </c>
      <c r="H44" s="18">
        <v>144.047</v>
      </c>
      <c r="I44" s="18">
        <v>366.37200000000001</v>
      </c>
      <c r="J44" s="18">
        <v>492.18</v>
      </c>
      <c r="K44" s="18">
        <v>106.977</v>
      </c>
      <c r="L44" s="18">
        <v>648.28</v>
      </c>
      <c r="M44" s="18">
        <v>789.97699999999998</v>
      </c>
      <c r="N44" s="18">
        <v>262.75099999999998</v>
      </c>
      <c r="O44" s="18">
        <v>286.59500000000003</v>
      </c>
      <c r="P44" s="18">
        <v>103.721</v>
      </c>
      <c r="Q44" s="18">
        <v>194.33799999999999</v>
      </c>
      <c r="R44" s="18">
        <v>256.48599999999999</v>
      </c>
      <c r="S44" s="18">
        <v>3334.75</v>
      </c>
      <c r="T44" s="18">
        <v>3172.63</v>
      </c>
      <c r="U44" s="18">
        <v>6819.75</v>
      </c>
      <c r="V44" s="18">
        <v>15424.59</v>
      </c>
      <c r="W44" s="18">
        <v>0.157</v>
      </c>
      <c r="X44" s="18">
        <v>3.3099999999999997E-2</v>
      </c>
      <c r="Y44" s="18">
        <v>0.51880000000000004</v>
      </c>
      <c r="Z44" s="18">
        <v>-4.4299999999999999E-2</v>
      </c>
      <c r="AA44" s="18">
        <v>1</v>
      </c>
      <c r="AB44" s="18">
        <v>0.76149999999999995</v>
      </c>
      <c r="AC44" s="18">
        <v>0.60250000000000004</v>
      </c>
      <c r="AD44" s="18">
        <v>104.09</v>
      </c>
      <c r="AE44" s="19">
        <f t="shared" si="8"/>
        <v>39691</v>
      </c>
      <c r="AF44" s="20" cm="1">
        <f t="array" ref="AF44">IF(INDEX(calc_types,1,AF$7)="INDEX",C44/C43-1,IF(INDEX(calc_types,1,AF$7)="CASH", C43/1200,C43/C44-1))</f>
        <v>1.325068829962639E-4</v>
      </c>
      <c r="AG44" s="20" cm="1">
        <f t="array" ref="AG44">IF(INDEX(calc_types,1,AG$7)="INDEX",D44/D43-1,IF(INDEX(calc_types,1,AG$7)="CASH", D43/1200,D43/D44-1))</f>
        <v>1.667232621397341E-3</v>
      </c>
      <c r="AH44" s="20" cm="1">
        <f t="array" ref="AH44">IF(INDEX(calc_types,1,AH$7)="INDEX",E44/E43-1,IF(INDEX(calc_types,1,AH$7)="CASH", E43/1200,E43/E44-1))</f>
        <v>6.1215512687242679E-3</v>
      </c>
      <c r="AI44" s="20" cm="1">
        <f t="array" ref="AI44">IF(INDEX(calc_types,1,AI$7)="INDEX",F44/F43-1,IF(INDEX(calc_types,1,AI$7)="CASH", F43/1200,F43/F44-1))</f>
        <v>2.1339651763789824E-3</v>
      </c>
      <c r="AJ44" s="20" cm="1">
        <f t="array" ref="AJ44">IF(INDEX(calc_types,1,AJ$7)="INDEX",G44/G43-1,IF(INDEX(calc_types,1,AJ$7)="CASH", G43/1200,G43/G44-1))</f>
        <v>5.9201246469251512E-3</v>
      </c>
      <c r="AK44" s="20" cm="1">
        <f t="array" ref="AK44">IF(INDEX(calc_types,1,AK$7)="INDEX",H44/H43-1,IF(INDEX(calc_types,1,AK$7)="CASH", H43/1200,H43/H44-1))</f>
        <v>2.4303530261371442E-4</v>
      </c>
      <c r="AL44" s="20" cm="1">
        <f t="array" ref="AL44">IF(INDEX(calc_types,1,AL$7)="INDEX",I44/I43-1,IF(INDEX(calc_types,1,AL$7)="CASH", I43/1200,I43/I44-1))</f>
        <v>9.6443080823682692E-4</v>
      </c>
      <c r="AM44" s="20" cm="1">
        <f t="array" ref="AM44">IF(INDEX(calc_types,1,AM$7)="INDEX",J44/J43-1,IF(INDEX(calc_types,1,AM$7)="CASH", J43/1200,J43/J44-1))</f>
        <v>4.777070063694433E-3</v>
      </c>
      <c r="AN44" s="20" cm="1">
        <f t="array" ref="AN44">IF(INDEX(calc_types,1,AN$7)="INDEX",K44/K43-1,IF(INDEX(calc_types,1,AN$7)="CASH", K43/1200,K43/K44-1))</f>
        <v>7.9519515024517595E-4</v>
      </c>
      <c r="AO44" s="20" cm="1">
        <f t="array" ref="AO44">IF(INDEX(calc_types,1,AO$7)="INDEX",L44/L43-1,IF(INDEX(calc_types,1,AO$7)="CASH", L43/1200,L43/L44-1))</f>
        <v>3.6179662911433041E-3</v>
      </c>
      <c r="AP44" s="20" cm="1">
        <f t="array" ref="AP44">IF(INDEX(calc_types,1,AP$7)="INDEX",M44/M43-1,IF(INDEX(calc_types,1,AP$7)="CASH", M43/1200,M43/M44-1))</f>
        <v>1.1459270934295329E-2</v>
      </c>
      <c r="AQ44" s="20" cm="1">
        <f t="array" ref="AQ44">IF(INDEX(calc_types,1,AQ$7)="INDEX",N44/N43-1,IF(INDEX(calc_types,1,AQ$7)="CASH", N43/1200,N43/N44-1))</f>
        <v>4.319225138654792E-3</v>
      </c>
      <c r="AR44" s="20" cm="1">
        <f t="array" ref="AR44">IF(INDEX(calc_types,1,AR$7)="INDEX",O44/O43-1,IF(INDEX(calc_types,1,AR$7)="CASH", O43/1200,O43/O44-1))</f>
        <v>9.5567876793880568E-3</v>
      </c>
      <c r="AS44" s="20" cm="1">
        <f t="array" ref="AS44">IF(INDEX(calc_types,1,AS$7)="INDEX",P44/P43-1,IF(INDEX(calc_types,1,AS$7)="CASH", P43/1200,P43/P44-1))</f>
        <v>5.7850841247653051E-5</v>
      </c>
      <c r="AT44" s="20" cm="1">
        <f t="array" ref="AT44">IF(INDEX(calc_types,1,AT$7)="INDEX",Q44/Q43-1,IF(INDEX(calc_types,1,AT$7)="CASH", Q43/1200,Q43/Q44-1))</f>
        <v>1.0292407291134786E-4</v>
      </c>
      <c r="AU44" s="20" cm="1">
        <f t="array" ref="AU44">IF(INDEX(calc_types,1,AU$7)="INDEX",R44/R43-1,IF(INDEX(calc_types,1,AU$7)="CASH", R43/1200,R43/R44-1))</f>
        <v>-3.5088403282812486E-5</v>
      </c>
      <c r="AV44" s="20" cm="1">
        <f t="array" ref="AV44">IF(INDEX(calc_types,1,AV$7)="INDEX",S44/S43-1,IF(INDEX(calc_types,1,AV$7)="CASH", S43/1200,S43/S44-1))</f>
        <v>3.9296778094282336E-2</v>
      </c>
      <c r="AW44" s="20" cm="1">
        <f t="array" ref="AW44">IF(INDEX(calc_types,1,AW$7)="INDEX",T44/T43-1,IF(INDEX(calc_types,1,AW$7)="CASH", T43/1200,T43/T44-1))</f>
        <v>1.8334076924805265E-2</v>
      </c>
      <c r="AX44" s="20" cm="1">
        <f t="array" ref="AX44">IF(INDEX(calc_types,1,AX$7)="INDEX",U44/U43-1,IF(INDEX(calc_types,1,AX$7)="CASH", U43/1200,U43/U44-1))</f>
        <v>1.3319247382286514E-2</v>
      </c>
      <c r="AY44" s="20" cm="1">
        <f t="array" ref="AY44">IF(INDEX(calc_types,1,AY$7)="INDEX",V44/V43-1,IF(INDEX(calc_types,1,AY$7)="CASH", V43/1200,V43/V44-1))</f>
        <v>-1.2558919950809155E-2</v>
      </c>
      <c r="AZ44" s="20" cm="1">
        <f t="array" ref="AZ44">IF(INDEX(calc_types,1,AZ$7)="INDEX",W44/W43-1,IF(INDEX(calc_types,1,AZ$7)="CASH", W43/1200,W43/W44-1))</f>
        <v>1.2999999999999999E-4</v>
      </c>
      <c r="BA44" s="20" cm="1">
        <f t="array" ref="BA44">IF(INDEX(calc_types,1,BA$7)="INDEX",X44/X43-1,IF(INDEX(calc_types,1,BA$7)="CASH", X43/1200,X43/X44-1))</f>
        <v>1.0674999999999999E-4</v>
      </c>
      <c r="BB44" s="20" cm="1">
        <f t="array" ref="BB44">IF(INDEX(calc_types,1,BB$7)="INDEX",Y44/Y43-1,IF(INDEX(calc_types,1,BB$7)="CASH", Y43/1200,Y43/Y44-1))</f>
        <v>4.4525000000000001E-4</v>
      </c>
      <c r="BC44" s="20" cm="1">
        <f t="array" ref="BC44">IF(INDEX(calc_types,1,BC$7)="INDEX",Z44/Z43-1,IF(INDEX(calc_types,1,BC$7)="CASH", Z43/1200,Z43/Z44-1))</f>
        <v>2.9333333333333336E-5</v>
      </c>
      <c r="BD44" s="20" cm="1">
        <f t="array" ref="BD44">IF(INDEX(calc_types,1,BD$7)="INDEX",AA44/AA43-1,IF(INDEX(calc_types,1,BD$7)="CASH", AA43/1200,AA43/AA44-1))</f>
        <v>0</v>
      </c>
      <c r="BE44" s="20" cm="1">
        <f t="array" ref="BE44">IF(INDEX(calc_types,1,BE$7)="INDEX",AB44/AB43-1,IF(INDEX(calc_types,1,BE$7)="CASH", AB43/1200,AB43/AB44-1))</f>
        <v>-1.9566644780039333E-2</v>
      </c>
      <c r="BF44" s="20" cm="1">
        <f t="array" ref="BF44">IF(INDEX(calc_types,1,BF$7)="INDEX",AC44/AC43-1,IF(INDEX(calc_types,1,BF$7)="CASH", AC43/1200,AC43/AC44-1))</f>
        <v>-1.7095435684647442E-2</v>
      </c>
      <c r="BG44" s="20" cm="1">
        <f t="array" ref="BG44">IF(INDEX(calc_types,1,BG$7)="INDEX",AD44/AD43-1,IF(INDEX(calc_types,1,BG$7)="CASH", AD43/1200,AD43/AD44-1))</f>
        <v>-1.2393121337304303E-2</v>
      </c>
      <c r="BH44" s="21">
        <f t="shared" si="10"/>
        <v>-1.2632638618868929E-3</v>
      </c>
      <c r="BI44" s="21">
        <f t="shared" si="11"/>
        <v>4.9396482169727484E-4</v>
      </c>
      <c r="BJ44" s="21">
        <f t="shared" si="12"/>
        <v>4.9274210390669853E-3</v>
      </c>
      <c r="BK44" s="21">
        <f t="shared" si="13"/>
        <v>3.7413245404023521E-5</v>
      </c>
      <c r="BL44" s="21">
        <f t="shared" si="14"/>
        <v>3.2478981847865068E-3</v>
      </c>
      <c r="BM44" s="21">
        <f t="shared" si="15"/>
        <v>-2.8538606883651558E-5</v>
      </c>
      <c r="BN44" s="21">
        <f t="shared" si="16"/>
        <v>8.8362911362296166E-4</v>
      </c>
      <c r="BO44" s="21">
        <f t="shared" si="17"/>
        <v>4.5922133322965786E-3</v>
      </c>
      <c r="BP44" s="21">
        <f t="shared" si="18"/>
        <v>-2.8327335125078032E-4</v>
      </c>
      <c r="BQ44" s="21">
        <f t="shared" si="19"/>
        <v>2.7687761057519069E-3</v>
      </c>
      <c r="BR44" s="21">
        <f t="shared" si="20"/>
        <v>1.0498159571036602E-2</v>
      </c>
      <c r="BS44" s="21">
        <f t="shared" si="21"/>
        <v>1.9363767990241863E-3</v>
      </c>
      <c r="BT44" s="21">
        <f t="shared" si="22"/>
        <v>6.4159184372855112E-3</v>
      </c>
      <c r="BU44" s="21">
        <f t="shared" si="23"/>
        <v>5.6795939403685314E-5</v>
      </c>
      <c r="BV44" s="21">
        <f t="shared" si="24"/>
        <v>1.6330948053049231E-4</v>
      </c>
      <c r="BW44" s="21">
        <f t="shared" si="25"/>
        <v>9.8926208661098702E-5</v>
      </c>
      <c r="BX44" s="21">
        <f t="shared" si="26"/>
        <v>2.6728400133469651E-2</v>
      </c>
      <c r="BY44" s="21">
        <f t="shared" si="27"/>
        <v>1.1428009932008876E-2</v>
      </c>
      <c r="BZ44" s="21">
        <f t="shared" si="28"/>
        <v>8.7036318077297614E-3</v>
      </c>
      <c r="CA44" s="21">
        <f t="shared" si="29"/>
        <v>-2.5283264579932227E-2</v>
      </c>
      <c r="CB44" s="21">
        <f t="shared" si="30"/>
        <v>-1.3094893518518526E-3</v>
      </c>
      <c r="CC44" s="21">
        <f t="shared" si="31"/>
        <v>-2.7859768518518518E-4</v>
      </c>
      <c r="CD44" s="21">
        <f t="shared" si="32"/>
        <v>-7.8421805555555543E-4</v>
      </c>
      <c r="CE44" s="21">
        <f t="shared" si="33"/>
        <v>1.6783703703703701E-4</v>
      </c>
      <c r="CF44" s="21">
        <f t="shared" si="34"/>
        <v>0</v>
      </c>
      <c r="CG44" s="21">
        <f t="shared" si="35"/>
        <v>-1.88711544659621E-2</v>
      </c>
      <c r="CH44" s="21">
        <f t="shared" si="36"/>
        <v>-1.6462769925881318E-2</v>
      </c>
      <c r="CI44" s="21">
        <f t="shared" si="37"/>
        <v>-8.786849820051526E-3</v>
      </c>
    </row>
    <row r="45" spans="1:87" x14ac:dyDescent="0.2">
      <c r="A45" s="18">
        <v>37</v>
      </c>
      <c r="B45" s="19">
        <v>39721</v>
      </c>
      <c r="C45" s="18">
        <v>203.816</v>
      </c>
      <c r="D45" s="18">
        <v>1143.877</v>
      </c>
      <c r="E45" s="18">
        <v>1882.671</v>
      </c>
      <c r="F45" s="18">
        <v>1607.172</v>
      </c>
      <c r="G45" s="18">
        <v>1987.89</v>
      </c>
      <c r="H45" s="18">
        <v>144.08000000000001</v>
      </c>
      <c r="I45" s="18">
        <v>366.71199999999999</v>
      </c>
      <c r="J45" s="18">
        <v>493.38200000000001</v>
      </c>
      <c r="K45" s="18">
        <v>106.971</v>
      </c>
      <c r="L45" s="18">
        <v>648.65899999999999</v>
      </c>
      <c r="M45" s="18">
        <v>789.42600000000004</v>
      </c>
      <c r="N45" s="18">
        <v>262.96300000000002</v>
      </c>
      <c r="O45" s="18">
        <v>286.06400000000002</v>
      </c>
      <c r="P45" s="18">
        <v>103.71899999999999</v>
      </c>
      <c r="Q45" s="18">
        <v>194.33199999999999</v>
      </c>
      <c r="R45" s="18">
        <v>256.51100000000002</v>
      </c>
      <c r="S45" s="18">
        <v>3286.5</v>
      </c>
      <c r="T45" s="18">
        <v>3225.93</v>
      </c>
      <c r="U45" s="18">
        <v>6622.72</v>
      </c>
      <c r="V45" s="18">
        <v>16173.52</v>
      </c>
      <c r="W45" s="18">
        <v>0.1565</v>
      </c>
      <c r="X45" s="18">
        <v>5.7999999999999996E-3</v>
      </c>
      <c r="Y45" s="18">
        <v>0.54949999999999999</v>
      </c>
      <c r="Z45" s="18">
        <v>-7.7000000000000002E-3</v>
      </c>
      <c r="AA45" s="18">
        <v>1</v>
      </c>
      <c r="AB45" s="18">
        <v>0.79169999999999996</v>
      </c>
      <c r="AC45" s="18">
        <v>0.61680000000000001</v>
      </c>
      <c r="AD45" s="18">
        <v>109.65</v>
      </c>
      <c r="AE45" s="19">
        <f t="shared" si="8"/>
        <v>39721</v>
      </c>
      <c r="AF45" s="20" cm="1">
        <f t="array" ref="AF45">IF(INDEX(calc_types,1,AF$7)="INDEX",C45/C44-1,IF(INDEX(calc_types,1,AF$7)="CASH", C44/1200,C44/C45-1))</f>
        <v>1.2758231512832729E-4</v>
      </c>
      <c r="AG45" s="20" cm="1">
        <f t="array" ref="AG45">IF(INDEX(calc_types,1,AG$7)="INDEX",D45/D44-1,IF(INDEX(calc_types,1,AG$7)="CASH", D44/1200,D44/D45-1))</f>
        <v>-5.5918784954711587E-4</v>
      </c>
      <c r="AH45" s="20" cm="1">
        <f t="array" ref="AH45">IF(INDEX(calc_types,1,AH$7)="INDEX",E45/E44-1,IF(INDEX(calc_types,1,AH$7)="CASH", E44/1200,E44/E45-1))</f>
        <v>-3.5018501688732773E-3</v>
      </c>
      <c r="AI45" s="20" cm="1">
        <f t="array" ref="AI45">IF(INDEX(calc_types,1,AI$7)="INDEX",F45/F44-1,IF(INDEX(calc_types,1,AI$7)="CASH", F44/1200,F44/F45-1))</f>
        <v>-1.0665751749033836E-3</v>
      </c>
      <c r="AJ45" s="20" cm="1">
        <f t="array" ref="AJ45">IF(INDEX(calc_types,1,AJ$7)="INDEX",G45/G44-1,IF(INDEX(calc_types,1,AJ$7)="CASH", G44/1200,G44/G45-1))</f>
        <v>-4.8234690429406202E-3</v>
      </c>
      <c r="AK45" s="20" cm="1">
        <f t="array" ref="AK45">IF(INDEX(calc_types,1,AK$7)="INDEX",H45/H44-1,IF(INDEX(calc_types,1,AK$7)="CASH", H44/1200,H44/H45-1))</f>
        <v>2.2909189361808302E-4</v>
      </c>
      <c r="AL45" s="20" cm="1">
        <f t="array" ref="AL45">IF(INDEX(calc_types,1,AL$7)="INDEX",I45/I44-1,IF(INDEX(calc_types,1,AL$7)="CASH", I44/1200,I44/I45-1))</f>
        <v>9.280185166988808E-4</v>
      </c>
      <c r="AM45" s="20" cm="1">
        <f t="array" ref="AM45">IF(INDEX(calc_types,1,AM$7)="INDEX",J45/J44-1,IF(INDEX(calc_types,1,AM$7)="CASH", J44/1200,J44/J45-1))</f>
        <v>2.4421959445730668E-3</v>
      </c>
      <c r="AN45" s="20" cm="1">
        <f t="array" ref="AN45">IF(INDEX(calc_types,1,AN$7)="INDEX",K45/K44-1,IF(INDEX(calc_types,1,AN$7)="CASH", K44/1200,K44/K45-1))</f>
        <v>-5.608682240110241E-5</v>
      </c>
      <c r="AO45" s="20" cm="1">
        <f t="array" ref="AO45">IF(INDEX(calc_types,1,AO$7)="INDEX",L45/L44-1,IF(INDEX(calc_types,1,AO$7)="CASH", L44/1200,L44/L45-1))</f>
        <v>5.8462392793234841E-4</v>
      </c>
      <c r="AP45" s="20" cm="1">
        <f t="array" ref="AP45">IF(INDEX(calc_types,1,AP$7)="INDEX",M45/M44-1,IF(INDEX(calc_types,1,AP$7)="CASH", M44/1200,M44/M45-1))</f>
        <v>-6.9748866106222884E-4</v>
      </c>
      <c r="AQ45" s="20" cm="1">
        <f t="array" ref="AQ45">IF(INDEX(calc_types,1,AQ$7)="INDEX",N45/N44-1,IF(INDEX(calc_types,1,AQ$7)="CASH", N44/1200,N44/N45-1))</f>
        <v>8.0684754767834654E-4</v>
      </c>
      <c r="AR45" s="20" cm="1">
        <f t="array" ref="AR45">IF(INDEX(calc_types,1,AR$7)="INDEX",O45/O44-1,IF(INDEX(calc_types,1,AR$7)="CASH", O44/1200,O44/O45-1))</f>
        <v>-1.8527887785899644E-3</v>
      </c>
      <c r="AS45" s="20" cm="1">
        <f t="array" ref="AS45">IF(INDEX(calc_types,1,AS$7)="INDEX",P45/P44-1,IF(INDEX(calc_types,1,AS$7)="CASH", P44/1200,P44/P45-1))</f>
        <v>-1.9282498240569268E-5</v>
      </c>
      <c r="AT45" s="20" cm="1">
        <f t="array" ref="AT45">IF(INDEX(calc_types,1,AT$7)="INDEX",Q45/Q44-1,IF(INDEX(calc_types,1,AT$7)="CASH", Q44/1200,Q44/Q45-1))</f>
        <v>-3.0874044190998262E-5</v>
      </c>
      <c r="AU45" s="20" cm="1">
        <f t="array" ref="AU45">IF(INDEX(calc_types,1,AU$7)="INDEX",R45/R44-1,IF(INDEX(calc_types,1,AU$7)="CASH", R44/1200,R44/R45-1))</f>
        <v>9.7471207005650484E-5</v>
      </c>
      <c r="AV45" s="20" cm="1">
        <f t="array" ref="AV45">IF(INDEX(calc_types,1,AV$7)="INDEX",S45/S44-1,IF(INDEX(calc_types,1,AV$7)="CASH", S44/1200,S44/S45-1))</f>
        <v>-1.4468850738436179E-2</v>
      </c>
      <c r="AW45" s="20" cm="1">
        <f t="array" ref="AW45">IF(INDEX(calc_types,1,AW$7)="INDEX",T45/T44-1,IF(INDEX(calc_types,1,AW$7)="CASH", T44/1200,T44/T45-1))</f>
        <v>1.6799942003952406E-2</v>
      </c>
      <c r="AX45" s="20" cm="1">
        <f t="array" ref="AX45">IF(INDEX(calc_types,1,AX$7)="INDEX",U45/U44-1,IF(INDEX(calc_types,1,AX$7)="CASH", U44/1200,U44/U45-1))</f>
        <v>-2.8891088383005248E-2</v>
      </c>
      <c r="AY45" s="20" cm="1">
        <f t="array" ref="AY45">IF(INDEX(calc_types,1,AY$7)="INDEX",V45/V44-1,IF(INDEX(calc_types,1,AY$7)="CASH", V44/1200,V44/V45-1))</f>
        <v>4.8554288963272407E-2</v>
      </c>
      <c r="AZ45" s="20" cm="1">
        <f t="array" ref="AZ45">IF(INDEX(calc_types,1,AZ$7)="INDEX",W45/W44-1,IF(INDEX(calc_types,1,AZ$7)="CASH", W44/1200,W44/W45-1))</f>
        <v>1.3083333333333333E-4</v>
      </c>
      <c r="BA45" s="20" cm="1">
        <f t="array" ref="BA45">IF(INDEX(calc_types,1,BA$7)="INDEX",X45/X44-1,IF(INDEX(calc_types,1,BA$7)="CASH", X44/1200,X44/X45-1))</f>
        <v>2.7583333333333331E-5</v>
      </c>
      <c r="BB45" s="20" cm="1">
        <f t="array" ref="BB45">IF(INDEX(calc_types,1,BB$7)="INDEX",Y45/Y44-1,IF(INDEX(calc_types,1,BB$7)="CASH", Y44/1200,Y44/Y45-1))</f>
        <v>4.3233333333333334E-4</v>
      </c>
      <c r="BC45" s="20" cm="1">
        <f t="array" ref="BC45">IF(INDEX(calc_types,1,BC$7)="INDEX",Z45/Z44-1,IF(INDEX(calc_types,1,BC$7)="CASH", Z44/1200,Z44/Z45-1))</f>
        <v>-3.6916666666666665E-5</v>
      </c>
      <c r="BD45" s="20" cm="1">
        <f t="array" ref="BD45">IF(INDEX(calc_types,1,BD$7)="INDEX",AA45/AA44-1,IF(INDEX(calc_types,1,BD$7)="CASH", AA44/1200,AA44/AA45-1))</f>
        <v>0</v>
      </c>
      <c r="BE45" s="20" cm="1">
        <f t="array" ref="BE45">IF(INDEX(calc_types,1,BE$7)="INDEX",AB45/AB44-1,IF(INDEX(calc_types,1,BE$7)="CASH", AB44/1200,AB44/AB45-1))</f>
        <v>-3.8145762283693374E-2</v>
      </c>
      <c r="BF45" s="20" cm="1">
        <f t="array" ref="BF45">IF(INDEX(calc_types,1,BF$7)="INDEX",AC45/AC44-1,IF(INDEX(calc_types,1,BF$7)="CASH", AC44/1200,AC44/AC45-1))</f>
        <v>-2.3184176394293043E-2</v>
      </c>
      <c r="BG45" s="20" cm="1">
        <f t="array" ref="BG45">IF(INDEX(calc_types,1,BG$7)="INDEX",AD45/AD44-1,IF(INDEX(calc_types,1,BG$7)="CASH", AD44/1200,AD44/AD45-1))</f>
        <v>-5.070679434564529E-2</v>
      </c>
      <c r="BH45" s="21">
        <f t="shared" si="10"/>
        <v>-1.2681884297548296E-3</v>
      </c>
      <c r="BI45" s="21">
        <f t="shared" si="11"/>
        <v>-1.732455649247182E-3</v>
      </c>
      <c r="BJ45" s="21">
        <f t="shared" si="12"/>
        <v>-4.6959803985305599E-3</v>
      </c>
      <c r="BK45" s="21">
        <f t="shared" si="13"/>
        <v>-3.1631271058783425E-3</v>
      </c>
      <c r="BL45" s="21">
        <f t="shared" si="14"/>
        <v>-7.495695505079265E-3</v>
      </c>
      <c r="BM45" s="21">
        <f t="shared" si="15"/>
        <v>-4.248201587928296E-5</v>
      </c>
      <c r="BN45" s="21">
        <f t="shared" si="16"/>
        <v>8.4721682208501554E-4</v>
      </c>
      <c r="BO45" s="21">
        <f t="shared" si="17"/>
        <v>2.2573392131752129E-3</v>
      </c>
      <c r="BP45" s="21">
        <f t="shared" si="18"/>
        <v>-1.1345553238970587E-3</v>
      </c>
      <c r="BQ45" s="21">
        <f t="shared" si="19"/>
        <v>-2.6456625745904859E-4</v>
      </c>
      <c r="BR45" s="21">
        <f t="shared" si="20"/>
        <v>-1.6586000243209566E-3</v>
      </c>
      <c r="BS45" s="21">
        <f t="shared" si="21"/>
        <v>-1.5760007919522591E-3</v>
      </c>
      <c r="BT45" s="21">
        <f t="shared" si="22"/>
        <v>-4.99365802069251E-3</v>
      </c>
      <c r="BU45" s="21">
        <f t="shared" si="23"/>
        <v>-2.0337400084537005E-5</v>
      </c>
      <c r="BV45" s="21">
        <f t="shared" si="24"/>
        <v>2.9511363428146189E-5</v>
      </c>
      <c r="BW45" s="21">
        <f t="shared" si="25"/>
        <v>2.3148581894956167E-4</v>
      </c>
      <c r="BX45" s="21">
        <f t="shared" si="26"/>
        <v>-2.7037228699248864E-2</v>
      </c>
      <c r="BY45" s="21">
        <f t="shared" si="27"/>
        <v>9.893875011156017E-3</v>
      </c>
      <c r="BZ45" s="21">
        <f t="shared" si="28"/>
        <v>-3.3506703957562001E-2</v>
      </c>
      <c r="CA45" s="21">
        <f t="shared" si="29"/>
        <v>3.5829944334149336E-2</v>
      </c>
      <c r="CB45" s="21">
        <f t="shared" si="30"/>
        <v>-1.3086560185185192E-3</v>
      </c>
      <c r="CC45" s="21">
        <f t="shared" si="31"/>
        <v>-3.5776435185185185E-4</v>
      </c>
      <c r="CD45" s="21">
        <f t="shared" si="32"/>
        <v>-7.9713472222222204E-4</v>
      </c>
      <c r="CE45" s="21">
        <f t="shared" si="33"/>
        <v>1.0158703703703701E-4</v>
      </c>
      <c r="CF45" s="21">
        <f t="shared" si="34"/>
        <v>0</v>
      </c>
      <c r="CG45" s="21">
        <f t="shared" si="35"/>
        <v>-3.7450271969616138E-2</v>
      </c>
      <c r="CH45" s="21">
        <f t="shared" si="36"/>
        <v>-2.255151063552692E-2</v>
      </c>
      <c r="CI45" s="21">
        <f t="shared" si="37"/>
        <v>-4.7100522828392513E-2</v>
      </c>
    </row>
    <row r="46" spans="1:87" x14ac:dyDescent="0.2">
      <c r="A46" s="18">
        <v>38</v>
      </c>
      <c r="B46" s="19">
        <v>39752</v>
      </c>
      <c r="C46" s="18">
        <v>203.80199999999999</v>
      </c>
      <c r="D46" s="18">
        <v>1147.0170000000001</v>
      </c>
      <c r="E46" s="18">
        <v>1898.2239999999999</v>
      </c>
      <c r="F46" s="18">
        <v>1610.5830000000001</v>
      </c>
      <c r="G46" s="18">
        <v>1999.0139999999999</v>
      </c>
      <c r="H46" s="18">
        <v>144.05699999999999</v>
      </c>
      <c r="I46" s="18">
        <v>366.56</v>
      </c>
      <c r="J46" s="18">
        <v>493.47800000000001</v>
      </c>
      <c r="K46" s="18">
        <v>107.066</v>
      </c>
      <c r="L46" s="18">
        <v>651.74099999999999</v>
      </c>
      <c r="M46" s="18">
        <v>797.83299999999997</v>
      </c>
      <c r="N46" s="18">
        <v>263.846</v>
      </c>
      <c r="O46" s="18">
        <v>288.50599999999997</v>
      </c>
      <c r="P46" s="18">
        <v>103.73399999999999</v>
      </c>
      <c r="Q46" s="18">
        <v>194.49700000000001</v>
      </c>
      <c r="R46" s="18">
        <v>256.94799999999998</v>
      </c>
      <c r="S46" s="18">
        <v>3365.57</v>
      </c>
      <c r="T46" s="18">
        <v>3113.32</v>
      </c>
      <c r="U46" s="18">
        <v>6546.47</v>
      </c>
      <c r="V46" s="18">
        <v>16413.759999999998</v>
      </c>
      <c r="W46" s="18">
        <v>0.15590000000000001</v>
      </c>
      <c r="X46" s="18">
        <v>3.2000000000000002E-3</v>
      </c>
      <c r="Y46" s="18">
        <v>0.5363</v>
      </c>
      <c r="Z46" s="18">
        <v>-3.8800000000000001E-2</v>
      </c>
      <c r="AA46" s="18">
        <v>1</v>
      </c>
      <c r="AB46" s="18">
        <v>0.79830000000000001</v>
      </c>
      <c r="AC46" s="18">
        <v>0.62519999999999998</v>
      </c>
      <c r="AD46" s="18">
        <v>112.32</v>
      </c>
      <c r="AE46" s="19">
        <f t="shared" si="8"/>
        <v>39752</v>
      </c>
      <c r="AF46" s="20" cm="1">
        <f t="array" ref="AF46">IF(INDEX(calc_types,1,AF$7)="INDEX",C46/C45-1,IF(INDEX(calc_types,1,AF$7)="CASH", C45/1200,C45/C46-1))</f>
        <v>-6.8689406131028363E-5</v>
      </c>
      <c r="AG46" s="20" cm="1">
        <f t="array" ref="AG46">IF(INDEX(calc_types,1,AG$7)="INDEX",D46/D45-1,IF(INDEX(calc_types,1,AG$7)="CASH", D45/1200,D45/D46-1))</f>
        <v>2.7450503856620845E-3</v>
      </c>
      <c r="AH46" s="20" cm="1">
        <f t="array" ref="AH46">IF(INDEX(calc_types,1,AH$7)="INDEX",E46/E45-1,IF(INDEX(calc_types,1,AH$7)="CASH", E45/1200,E45/E46-1))</f>
        <v>8.261135376281814E-3</v>
      </c>
      <c r="AI46" s="20" cm="1">
        <f t="array" ref="AI46">IF(INDEX(calc_types,1,AI$7)="INDEX",F46/F45-1,IF(INDEX(calc_types,1,AI$7)="CASH", F45/1200,F45/F46-1))</f>
        <v>2.1223615145111729E-3</v>
      </c>
      <c r="AJ46" s="20" cm="1">
        <f t="array" ref="AJ46">IF(INDEX(calc_types,1,AJ$7)="INDEX",G46/G45-1,IF(INDEX(calc_types,1,AJ$7)="CASH", G45/1200,G45/G46-1))</f>
        <v>5.5958830720008734E-3</v>
      </c>
      <c r="AK46" s="20" cm="1">
        <f t="array" ref="AK46">IF(INDEX(calc_types,1,AK$7)="INDEX",H46/H45-1,IF(INDEX(calc_types,1,AK$7)="CASH", H45/1200,H45/H46-1))</f>
        <v>-1.5963353692405313E-4</v>
      </c>
      <c r="AL46" s="20" cm="1">
        <f t="array" ref="AL46">IF(INDEX(calc_types,1,AL$7)="INDEX",I46/I45-1,IF(INDEX(calc_types,1,AL$7)="CASH", I45/1200,I45/I46-1))</f>
        <v>-4.1449420798878034E-4</v>
      </c>
      <c r="AM46" s="20" cm="1">
        <f t="array" ref="AM46">IF(INDEX(calc_types,1,AM$7)="INDEX",J46/J45-1,IF(INDEX(calc_types,1,AM$7)="CASH", J45/1200,J45/J46-1))</f>
        <v>1.9457539999434559E-4</v>
      </c>
      <c r="AN46" s="20" cm="1">
        <f t="array" ref="AN46">IF(INDEX(calc_types,1,AN$7)="INDEX",K46/K45-1,IF(INDEX(calc_types,1,AN$7)="CASH", K45/1200,K45/K46-1))</f>
        <v>8.8809116489518836E-4</v>
      </c>
      <c r="AO46" s="20" cm="1">
        <f t="array" ref="AO46">IF(INDEX(calc_types,1,AO$7)="INDEX",L46/L45-1,IF(INDEX(calc_types,1,AO$7)="CASH", L45/1200,L45/L46-1))</f>
        <v>4.7513408431856252E-3</v>
      </c>
      <c r="AP46" s="20" cm="1">
        <f t="array" ref="AP46">IF(INDEX(calc_types,1,AP$7)="INDEX",M46/M45-1,IF(INDEX(calc_types,1,AP$7)="CASH", M45/1200,M45/M46-1))</f>
        <v>1.0649509897064258E-2</v>
      </c>
      <c r="AQ46" s="20" cm="1">
        <f t="array" ref="AQ46">IF(INDEX(calc_types,1,AQ$7)="INDEX",N46/N45-1,IF(INDEX(calc_types,1,AQ$7)="CASH", N45/1200,N45/N46-1))</f>
        <v>3.3578868510018012E-3</v>
      </c>
      <c r="AR46" s="20" cm="1">
        <f t="array" ref="AR46">IF(INDEX(calc_types,1,AR$7)="INDEX",O46/O45-1,IF(INDEX(calc_types,1,AR$7)="CASH", O45/1200,O45/O46-1))</f>
        <v>8.5365512612560757E-3</v>
      </c>
      <c r="AS46" s="20" cm="1">
        <f t="array" ref="AS46">IF(INDEX(calc_types,1,AS$7)="INDEX",P46/P45-1,IF(INDEX(calc_types,1,AS$7)="CASH", P45/1200,P45/P46-1))</f>
        <v>1.4462152546790286E-4</v>
      </c>
      <c r="AT46" s="20" cm="1">
        <f t="array" ref="AT46">IF(INDEX(calc_types,1,AT$7)="INDEX",Q46/Q45-1,IF(INDEX(calc_types,1,AT$7)="CASH", Q45/1200,Q45/Q46-1))</f>
        <v>8.4906242924498443E-4</v>
      </c>
      <c r="AU46" s="20" cm="1">
        <f t="array" ref="AU46">IF(INDEX(calc_types,1,AU$7)="INDEX",R46/R45-1,IF(INDEX(calc_types,1,AU$7)="CASH", R45/1200,R45/R46-1))</f>
        <v>1.7036306435200821E-3</v>
      </c>
      <c r="AV46" s="20" cm="1">
        <f t="array" ref="AV46">IF(INDEX(calc_types,1,AV$7)="INDEX",S46/S45-1,IF(INDEX(calc_types,1,AV$7)="CASH", S45/1200,S45/S46-1))</f>
        <v>2.4059029362543782E-2</v>
      </c>
      <c r="AW46" s="20" cm="1">
        <f t="array" ref="AW46">IF(INDEX(calc_types,1,AW$7)="INDEX",T46/T45-1,IF(INDEX(calc_types,1,AW$7)="CASH", T45/1200,T45/T46-1))</f>
        <v>-3.4907763032675732E-2</v>
      </c>
      <c r="AX46" s="20" cm="1">
        <f t="array" ref="AX46">IF(INDEX(calc_types,1,AX$7)="INDEX",U46/U45-1,IF(INDEX(calc_types,1,AX$7)="CASH", U45/1200,U45/U46-1))</f>
        <v>-1.1513396308465373E-2</v>
      </c>
      <c r="AY46" s="20" cm="1">
        <f t="array" ref="AY46">IF(INDEX(calc_types,1,AY$7)="INDEX",V46/V45-1,IF(INDEX(calc_types,1,AY$7)="CASH", V45/1200,V45/V46-1))</f>
        <v>1.4853909353065964E-2</v>
      </c>
      <c r="AZ46" s="20" cm="1">
        <f t="array" ref="AZ46">IF(INDEX(calc_types,1,AZ$7)="INDEX",W46/W45-1,IF(INDEX(calc_types,1,AZ$7)="CASH", W45/1200,W45/W46-1))</f>
        <v>1.3041666666666667E-4</v>
      </c>
      <c r="BA46" s="20" cm="1">
        <f t="array" ref="BA46">IF(INDEX(calc_types,1,BA$7)="INDEX",X46/X45-1,IF(INDEX(calc_types,1,BA$7)="CASH", X45/1200,X45/X46-1))</f>
        <v>4.8333333333333334E-6</v>
      </c>
      <c r="BB46" s="20" cm="1">
        <f t="array" ref="BB46">IF(INDEX(calc_types,1,BB$7)="INDEX",Y46/Y45-1,IF(INDEX(calc_types,1,BB$7)="CASH", Y45/1200,Y45/Y46-1))</f>
        <v>4.5791666666666664E-4</v>
      </c>
      <c r="BC46" s="20" cm="1">
        <f t="array" ref="BC46">IF(INDEX(calc_types,1,BC$7)="INDEX",Z46/Z45-1,IF(INDEX(calc_types,1,BC$7)="CASH", Z45/1200,Z45/Z46-1))</f>
        <v>-6.4166666666666665E-6</v>
      </c>
      <c r="BD46" s="20" cm="1">
        <f t="array" ref="BD46">IF(INDEX(calc_types,1,BD$7)="INDEX",AA46/AA45-1,IF(INDEX(calc_types,1,BD$7)="CASH", AA45/1200,AA45/AA46-1))</f>
        <v>0</v>
      </c>
      <c r="BE46" s="20" cm="1">
        <f t="array" ref="BE46">IF(INDEX(calc_types,1,BE$7)="INDEX",AB46/AB45-1,IF(INDEX(calc_types,1,BE$7)="CASH", AB45/1200,AB45/AB46-1))</f>
        <v>-8.2675685832394041E-3</v>
      </c>
      <c r="BF46" s="20" cm="1">
        <f t="array" ref="BF46">IF(INDEX(calc_types,1,BF$7)="INDEX",AC46/AC45-1,IF(INDEX(calc_types,1,BF$7)="CASH", AC45/1200,AC45/AC46-1))</f>
        <v>-1.3435700575815668E-2</v>
      </c>
      <c r="BG46" s="20" cm="1">
        <f t="array" ref="BG46">IF(INDEX(calc_types,1,BG$7)="INDEX",AD46/AD45-1,IF(INDEX(calc_types,1,BG$7)="CASH", AD45/1200,AD45/AD46-1))</f>
        <v>-2.3771367521367437E-2</v>
      </c>
      <c r="BH46" s="21">
        <f t="shared" si="10"/>
        <v>-1.4644601510141852E-3</v>
      </c>
      <c r="BI46" s="21">
        <f t="shared" si="11"/>
        <v>1.5717825859620184E-3</v>
      </c>
      <c r="BJ46" s="21">
        <f t="shared" si="12"/>
        <v>7.0670051466245314E-3</v>
      </c>
      <c r="BK46" s="21">
        <f t="shared" si="13"/>
        <v>2.5809583536214042E-5</v>
      </c>
      <c r="BL46" s="21">
        <f t="shared" si="14"/>
        <v>2.923656609862229E-3</v>
      </c>
      <c r="BM46" s="21">
        <f t="shared" si="15"/>
        <v>-4.3120744642141911E-4</v>
      </c>
      <c r="BN46" s="21">
        <f t="shared" si="16"/>
        <v>-4.952959026026456E-4</v>
      </c>
      <c r="BO46" s="21">
        <f t="shared" si="17"/>
        <v>9.7186685964916787E-6</v>
      </c>
      <c r="BP46" s="21">
        <f t="shared" si="18"/>
        <v>-1.9037733660076791E-4</v>
      </c>
      <c r="BQ46" s="21">
        <f t="shared" si="19"/>
        <v>3.902150657794228E-3</v>
      </c>
      <c r="BR46" s="21">
        <f t="shared" si="20"/>
        <v>9.6883985338055301E-3</v>
      </c>
      <c r="BS46" s="21">
        <f t="shared" si="21"/>
        <v>9.7503851137119551E-4</v>
      </c>
      <c r="BT46" s="21">
        <f t="shared" si="22"/>
        <v>5.3956820191535301E-3</v>
      </c>
      <c r="BU46" s="21">
        <f t="shared" si="23"/>
        <v>1.4356662362393513E-4</v>
      </c>
      <c r="BV46" s="21">
        <f t="shared" si="24"/>
        <v>9.0944783686412885E-4</v>
      </c>
      <c r="BW46" s="21">
        <f t="shared" si="25"/>
        <v>1.8376452554639932E-3</v>
      </c>
      <c r="BX46" s="21">
        <f t="shared" si="26"/>
        <v>1.1490651401731099E-2</v>
      </c>
      <c r="BY46" s="21">
        <f t="shared" si="27"/>
        <v>-4.1813830025472121E-2</v>
      </c>
      <c r="BZ46" s="21">
        <f t="shared" si="28"/>
        <v>-1.6129011883022126E-2</v>
      </c>
      <c r="CA46" s="21">
        <f t="shared" si="29"/>
        <v>2.1295647239428905E-3</v>
      </c>
      <c r="CB46" s="21">
        <f t="shared" si="30"/>
        <v>-1.3090726851851858E-3</v>
      </c>
      <c r="CC46" s="21">
        <f t="shared" si="31"/>
        <v>-3.8051435185185189E-4</v>
      </c>
      <c r="CD46" s="21">
        <f t="shared" si="32"/>
        <v>-7.7155138888888885E-4</v>
      </c>
      <c r="CE46" s="21">
        <f t="shared" si="33"/>
        <v>1.3208703703703701E-4</v>
      </c>
      <c r="CF46" s="21">
        <f t="shared" si="34"/>
        <v>0</v>
      </c>
      <c r="CG46" s="21">
        <f t="shared" si="35"/>
        <v>-7.5720782691621712E-3</v>
      </c>
      <c r="CH46" s="21">
        <f t="shared" si="36"/>
        <v>-1.2803034817049544E-2</v>
      </c>
      <c r="CI46" s="21">
        <f t="shared" si="37"/>
        <v>-2.016509600411466E-2</v>
      </c>
    </row>
    <row r="47" spans="1:87" x14ac:dyDescent="0.2">
      <c r="A47" s="18">
        <v>39</v>
      </c>
      <c r="B47" s="19">
        <v>39782</v>
      </c>
      <c r="C47" s="18">
        <v>203.81899999999999</v>
      </c>
      <c r="D47" s="18">
        <v>1148.673</v>
      </c>
      <c r="E47" s="18">
        <v>1908.9580000000001</v>
      </c>
      <c r="F47" s="18">
        <v>1613.0250000000001</v>
      </c>
      <c r="G47" s="18">
        <v>2007.6379999999999</v>
      </c>
      <c r="H47" s="18">
        <v>144.054</v>
      </c>
      <c r="I47" s="18">
        <v>366.45699999999999</v>
      </c>
      <c r="J47" s="18">
        <v>493.62099999999998</v>
      </c>
      <c r="K47" s="18">
        <v>107.124</v>
      </c>
      <c r="L47" s="18">
        <v>654.29100000000005</v>
      </c>
      <c r="M47" s="18">
        <v>806.68</v>
      </c>
      <c r="N47" s="18">
        <v>265.02699999999999</v>
      </c>
      <c r="O47" s="18">
        <v>291.42</v>
      </c>
      <c r="P47" s="18">
        <v>103.749</v>
      </c>
      <c r="Q47" s="18">
        <v>194.60400000000001</v>
      </c>
      <c r="R47" s="18">
        <v>257.31099999999998</v>
      </c>
      <c r="S47" s="18">
        <v>3453.7</v>
      </c>
      <c r="T47" s="18">
        <v>3250.93</v>
      </c>
      <c r="U47" s="18">
        <v>6722.62</v>
      </c>
      <c r="V47" s="18">
        <v>17459.849999999999</v>
      </c>
      <c r="W47" s="18">
        <v>0.154</v>
      </c>
      <c r="X47" s="18">
        <v>5.04E-2</v>
      </c>
      <c r="Y47" s="18">
        <v>0.45989999999999998</v>
      </c>
      <c r="Z47" s="18">
        <v>-0.41270000000000001</v>
      </c>
      <c r="AA47" s="18">
        <v>1</v>
      </c>
      <c r="AB47" s="18">
        <v>0.80330000000000001</v>
      </c>
      <c r="AC47" s="18">
        <v>0.63890000000000002</v>
      </c>
      <c r="AD47" s="18">
        <v>118.63</v>
      </c>
      <c r="AE47" s="19">
        <f t="shared" si="8"/>
        <v>39782</v>
      </c>
      <c r="AF47" s="20" cm="1">
        <f t="array" ref="AF47">IF(INDEX(calc_types,1,AF$7)="INDEX",C47/C46-1,IF(INDEX(calc_types,1,AF$7)="CASH", C46/1200,C46/C47-1))</f>
        <v>8.3414294266059841E-5</v>
      </c>
      <c r="AG47" s="20" cm="1">
        <f t="array" ref="AG47">IF(INDEX(calc_types,1,AG$7)="INDEX",D47/D46-1,IF(INDEX(calc_types,1,AG$7)="CASH", D46/1200,D46/D47-1))</f>
        <v>1.443744948854242E-3</v>
      </c>
      <c r="AH47" s="20" cm="1">
        <f t="array" ref="AH47">IF(INDEX(calc_types,1,AH$7)="INDEX",E47/E46-1,IF(INDEX(calc_types,1,AH$7)="CASH", E46/1200,E46/E47-1))</f>
        <v>5.6547593961513432E-3</v>
      </c>
      <c r="AI47" s="20" cm="1">
        <f t="array" ref="AI47">IF(INDEX(calc_types,1,AI$7)="INDEX",F47/F46-1,IF(INDEX(calc_types,1,AI$7)="CASH", F46/1200,F46/F47-1))</f>
        <v>1.5162211447656837E-3</v>
      </c>
      <c r="AJ47" s="20" cm="1">
        <f t="array" ref="AJ47">IF(INDEX(calc_types,1,AJ$7)="INDEX",G47/G46-1,IF(INDEX(calc_types,1,AJ$7)="CASH", G46/1200,G46/G47-1))</f>
        <v>4.3141268645441322E-3</v>
      </c>
      <c r="AK47" s="20" cm="1">
        <f t="array" ref="AK47">IF(INDEX(calc_types,1,AK$7)="INDEX",H47/H46-1,IF(INDEX(calc_types,1,AK$7)="CASH", H46/1200,H46/H47-1))</f>
        <v>-2.0825090068399277E-5</v>
      </c>
      <c r="AL47" s="20" cm="1">
        <f t="array" ref="AL47">IF(INDEX(calc_types,1,AL$7)="INDEX",I47/I46-1,IF(INDEX(calc_types,1,AL$7)="CASH", I46/1200,I46/I47-1))</f>
        <v>-2.8099083369714783E-4</v>
      </c>
      <c r="AM47" s="20" cm="1">
        <f t="array" ref="AM47">IF(INDEX(calc_types,1,AM$7)="INDEX",J47/J46-1,IF(INDEX(calc_types,1,AM$7)="CASH", J46/1200,J46/J47-1))</f>
        <v>2.8977988887035622E-4</v>
      </c>
      <c r="AN47" s="20" cm="1">
        <f t="array" ref="AN47">IF(INDEX(calc_types,1,AN$7)="INDEX",K47/K46-1,IF(INDEX(calc_types,1,AN$7)="CASH", K46/1200,K46/K47-1))</f>
        <v>5.4172192852997014E-4</v>
      </c>
      <c r="AO47" s="20" cm="1">
        <f t="array" ref="AO47">IF(INDEX(calc_types,1,AO$7)="INDEX",L47/L46-1,IF(INDEX(calc_types,1,AO$7)="CASH", L46/1200,L46/L47-1))</f>
        <v>3.9125971820095362E-3</v>
      </c>
      <c r="AP47" s="20" cm="1">
        <f t="array" ref="AP47">IF(INDEX(calc_types,1,AP$7)="INDEX",M47/M46-1,IF(INDEX(calc_types,1,AP$7)="CASH", M46/1200,M46/M47-1))</f>
        <v>1.1088786751112023E-2</v>
      </c>
      <c r="AQ47" s="20" cm="1">
        <f t="array" ref="AQ47">IF(INDEX(calc_types,1,AQ$7)="INDEX",N47/N46-1,IF(INDEX(calc_types,1,AQ$7)="CASH", N46/1200,N46/N47-1))</f>
        <v>4.4760959044289894E-3</v>
      </c>
      <c r="AR47" s="20" cm="1">
        <f t="array" ref="AR47">IF(INDEX(calc_types,1,AR$7)="INDEX",O47/O46-1,IF(INDEX(calc_types,1,AR$7)="CASH", O46/1200,O46/O47-1))</f>
        <v>1.0100309872238533E-2</v>
      </c>
      <c r="AS47" s="20" cm="1">
        <f t="array" ref="AS47">IF(INDEX(calc_types,1,AS$7)="INDEX",P47/P46-1,IF(INDEX(calc_types,1,AS$7)="CASH", P46/1200,P46/P47-1))</f>
        <v>1.4460061310650474E-4</v>
      </c>
      <c r="AT47" s="20" cm="1">
        <f t="array" ref="AT47">IF(INDEX(calc_types,1,AT$7)="INDEX",Q47/Q46-1,IF(INDEX(calc_types,1,AT$7)="CASH", Q46/1200,Q46/Q47-1))</f>
        <v>5.5013702010819898E-4</v>
      </c>
      <c r="AU47" s="20" cm="1">
        <f t="array" ref="AU47">IF(INDEX(calc_types,1,AU$7)="INDEX",R47/R46-1,IF(INDEX(calc_types,1,AU$7)="CASH", R46/1200,R46/R47-1))</f>
        <v>1.4127372075283251E-3</v>
      </c>
      <c r="AV47" s="20" cm="1">
        <f t="array" ref="AV47">IF(INDEX(calc_types,1,AV$7)="INDEX",S47/S46-1,IF(INDEX(calc_types,1,AV$7)="CASH", S46/1200,S46/S47-1))</f>
        <v>2.6185757538841781E-2</v>
      </c>
      <c r="AW47" s="20" cm="1">
        <f t="array" ref="AW47">IF(INDEX(calc_types,1,AW$7)="INDEX",T47/T46-1,IF(INDEX(calc_types,1,AW$7)="CASH", T46/1200,T46/T47-1))</f>
        <v>4.4200403427851809E-2</v>
      </c>
      <c r="AX47" s="20" cm="1">
        <f t="array" ref="AX47">IF(INDEX(calc_types,1,AX$7)="INDEX",U47/U46-1,IF(INDEX(calc_types,1,AX$7)="CASH", U46/1200,U46/U47-1))</f>
        <v>2.6907631135558496E-2</v>
      </c>
      <c r="AY47" s="20" cm="1">
        <f t="array" ref="AY47">IF(INDEX(calc_types,1,AY$7)="INDEX",V47/V46-1,IF(INDEX(calc_types,1,AY$7)="CASH", V46/1200,V46/V47-1))</f>
        <v>6.3732502485719378E-2</v>
      </c>
      <c r="AZ47" s="20" cm="1">
        <f t="array" ref="AZ47">IF(INDEX(calc_types,1,AZ$7)="INDEX",W47/W46-1,IF(INDEX(calc_types,1,AZ$7)="CASH", W46/1200,W46/W47-1))</f>
        <v>1.2991666666666666E-4</v>
      </c>
      <c r="BA47" s="20" cm="1">
        <f t="array" ref="BA47">IF(INDEX(calc_types,1,BA$7)="INDEX",X47/X46-1,IF(INDEX(calc_types,1,BA$7)="CASH", X46/1200,X46/X47-1))</f>
        <v>2.6666666666666668E-6</v>
      </c>
      <c r="BB47" s="20" cm="1">
        <f t="array" ref="BB47">IF(INDEX(calc_types,1,BB$7)="INDEX",Y47/Y46-1,IF(INDEX(calc_types,1,BB$7)="CASH", Y46/1200,Y46/Y47-1))</f>
        <v>4.4691666666666664E-4</v>
      </c>
      <c r="BC47" s="20" cm="1">
        <f t="array" ref="BC47">IF(INDEX(calc_types,1,BC$7)="INDEX",Z47/Z46-1,IF(INDEX(calc_types,1,BC$7)="CASH", Z46/1200,Z46/Z47-1))</f>
        <v>-3.2333333333333331E-5</v>
      </c>
      <c r="BD47" s="20" cm="1">
        <f t="array" ref="BD47">IF(INDEX(calc_types,1,BD$7)="INDEX",AA47/AA46-1,IF(INDEX(calc_types,1,BD$7)="CASH", AA46/1200,AA46/AA47-1))</f>
        <v>0</v>
      </c>
      <c r="BE47" s="20" cm="1">
        <f t="array" ref="BE47">IF(INDEX(calc_types,1,BE$7)="INDEX",AB47/AB46-1,IF(INDEX(calc_types,1,BE$7)="CASH", AB46/1200,AB46/AB47-1))</f>
        <v>-6.2243246607742719E-3</v>
      </c>
      <c r="BF47" s="20" cm="1">
        <f t="array" ref="BF47">IF(INDEX(calc_types,1,BF$7)="INDEX",AC47/AC46-1,IF(INDEX(calc_types,1,BF$7)="CASH", AC46/1200,AC46/AC47-1))</f>
        <v>-2.144310533729854E-2</v>
      </c>
      <c r="BG47" s="20" cm="1">
        <f t="array" ref="BG47">IF(INDEX(calc_types,1,BG$7)="INDEX",AD47/AD46-1,IF(INDEX(calc_types,1,BG$7)="CASH", AD46/1200,AD46/AD47-1))</f>
        <v>-5.3190592598836739E-2</v>
      </c>
      <c r="BH47" s="21">
        <f t="shared" si="10"/>
        <v>-1.312356450617097E-3</v>
      </c>
      <c r="BI47" s="21">
        <f t="shared" si="11"/>
        <v>2.7047714915417586E-4</v>
      </c>
      <c r="BJ47" s="21">
        <f t="shared" si="12"/>
        <v>4.4606291664940605E-3</v>
      </c>
      <c r="BK47" s="21">
        <f t="shared" si="13"/>
        <v>-5.803307862092752E-4</v>
      </c>
      <c r="BL47" s="21">
        <f t="shared" si="14"/>
        <v>1.6419004024054878E-3</v>
      </c>
      <c r="BM47" s="21">
        <f t="shared" si="15"/>
        <v>-2.9239899956576526E-4</v>
      </c>
      <c r="BN47" s="21">
        <f t="shared" si="16"/>
        <v>-3.617925283110131E-4</v>
      </c>
      <c r="BO47" s="21">
        <f t="shared" si="17"/>
        <v>1.0492315747250231E-4</v>
      </c>
      <c r="BP47" s="21">
        <f t="shared" si="18"/>
        <v>-5.3674657296598613E-4</v>
      </c>
      <c r="BQ47" s="21">
        <f t="shared" si="19"/>
        <v>3.063406996618139E-3</v>
      </c>
      <c r="BR47" s="21">
        <f t="shared" si="20"/>
        <v>1.0127675387853296E-2</v>
      </c>
      <c r="BS47" s="21">
        <f t="shared" si="21"/>
        <v>2.0932475647983837E-3</v>
      </c>
      <c r="BT47" s="21">
        <f t="shared" si="22"/>
        <v>6.9594406301359876E-3</v>
      </c>
      <c r="BU47" s="21">
        <f t="shared" si="23"/>
        <v>1.4354571126253701E-4</v>
      </c>
      <c r="BV47" s="21">
        <f t="shared" si="24"/>
        <v>6.1052242772734341E-4</v>
      </c>
      <c r="BW47" s="21">
        <f t="shared" si="25"/>
        <v>1.5467518194722362E-3</v>
      </c>
      <c r="BX47" s="21">
        <f t="shared" si="26"/>
        <v>1.3617379578029097E-2</v>
      </c>
      <c r="BY47" s="21">
        <f t="shared" si="27"/>
        <v>3.729433643505542E-2</v>
      </c>
      <c r="BZ47" s="21">
        <f t="shared" si="28"/>
        <v>2.2292015561001743E-2</v>
      </c>
      <c r="CA47" s="21">
        <f t="shared" si="29"/>
        <v>5.1008157856596306E-2</v>
      </c>
      <c r="CB47" s="21">
        <f t="shared" si="30"/>
        <v>-1.3095726851851859E-3</v>
      </c>
      <c r="CC47" s="21">
        <f t="shared" si="31"/>
        <v>-3.8268101851851854E-4</v>
      </c>
      <c r="CD47" s="21">
        <f t="shared" si="32"/>
        <v>-7.8255138888888879E-4</v>
      </c>
      <c r="CE47" s="21">
        <f t="shared" si="33"/>
        <v>1.0617037037037035E-4</v>
      </c>
      <c r="CF47" s="21">
        <f t="shared" si="34"/>
        <v>0</v>
      </c>
      <c r="CG47" s="21">
        <f t="shared" si="35"/>
        <v>-5.528834346697039E-3</v>
      </c>
      <c r="CH47" s="21">
        <f t="shared" si="36"/>
        <v>-2.0810439578532416E-2</v>
      </c>
      <c r="CI47" s="21">
        <f t="shared" si="37"/>
        <v>-4.9584321081583962E-2</v>
      </c>
    </row>
    <row r="48" spans="1:87" x14ac:dyDescent="0.2">
      <c r="A48" s="18">
        <v>40</v>
      </c>
      <c r="B48" s="19">
        <v>39813</v>
      </c>
      <c r="C48" s="18">
        <v>203.78899999999999</v>
      </c>
      <c r="D48" s="18">
        <v>1145.875</v>
      </c>
      <c r="E48" s="18">
        <v>1900.2809999999999</v>
      </c>
      <c r="F48" s="18">
        <v>1606.7629999999999</v>
      </c>
      <c r="G48" s="18">
        <v>1995.538</v>
      </c>
      <c r="H48" s="18">
        <v>144.06899999999999</v>
      </c>
      <c r="I48" s="18">
        <v>366.6</v>
      </c>
      <c r="J48" s="18">
        <v>494.95100000000002</v>
      </c>
      <c r="K48" s="18">
        <v>107.197</v>
      </c>
      <c r="L48" s="18">
        <v>655.76900000000001</v>
      </c>
      <c r="M48" s="18">
        <v>810.65499999999997</v>
      </c>
      <c r="N48" s="18">
        <v>265.70999999999998</v>
      </c>
      <c r="O48" s="18">
        <v>292.83199999999999</v>
      </c>
      <c r="P48" s="18">
        <v>103.752</v>
      </c>
      <c r="Q48" s="18">
        <v>194.71299999999999</v>
      </c>
      <c r="R48" s="18">
        <v>257.86799999999999</v>
      </c>
      <c r="S48" s="18">
        <v>3443.26</v>
      </c>
      <c r="T48" s="18">
        <v>3146.43</v>
      </c>
      <c r="U48" s="18">
        <v>6566.09</v>
      </c>
      <c r="V48" s="18">
        <v>17450.77</v>
      </c>
      <c r="W48" s="18">
        <v>0.17125000000000001</v>
      </c>
      <c r="X48" s="18">
        <v>-0.126</v>
      </c>
      <c r="Y48" s="18">
        <v>0.54369999999999996</v>
      </c>
      <c r="Z48" s="18">
        <v>-0.05</v>
      </c>
      <c r="AA48" s="18">
        <v>1</v>
      </c>
      <c r="AB48" s="18">
        <v>0.8266</v>
      </c>
      <c r="AC48" s="18">
        <v>0.64190000000000003</v>
      </c>
      <c r="AD48" s="18">
        <v>119.78</v>
      </c>
      <c r="AE48" s="19">
        <f t="shared" si="8"/>
        <v>39813</v>
      </c>
      <c r="AF48" s="20" cm="1">
        <f t="array" ref="AF48">IF(INDEX(calc_types,1,AF$7)="INDEX",C48/C47-1,IF(INDEX(calc_types,1,AF$7)="CASH", C47/1200,C47/C48-1))</f>
        <v>-1.4718941806213248E-4</v>
      </c>
      <c r="AG48" s="20" cm="1">
        <f t="array" ref="AG48">IF(INDEX(calc_types,1,AG$7)="INDEX",D48/D47-1,IF(INDEX(calc_types,1,AG$7)="CASH", D47/1200,D47/D48-1))</f>
        <v>-2.4358542422430185E-3</v>
      </c>
      <c r="AH48" s="20" cm="1">
        <f t="array" ref="AH48">IF(INDEX(calc_types,1,AH$7)="INDEX",E48/E47-1,IF(INDEX(calc_types,1,AH$7)="CASH", E47/1200,E47/E48-1))</f>
        <v>-4.5454116853278492E-3</v>
      </c>
      <c r="AI48" s="20" cm="1">
        <f t="array" ref="AI48">IF(INDEX(calc_types,1,AI$7)="INDEX",F48/F47-1,IF(INDEX(calc_types,1,AI$7)="CASH", F47/1200,F47/F48-1))</f>
        <v>-3.8821468979093332E-3</v>
      </c>
      <c r="AJ48" s="20" cm="1">
        <f t="array" ref="AJ48">IF(INDEX(calc_types,1,AJ$7)="INDEX",G48/G47-1,IF(INDEX(calc_types,1,AJ$7)="CASH", G47/1200,G47/G48-1))</f>
        <v>-6.0269829521059082E-3</v>
      </c>
      <c r="AK48" s="20" cm="1">
        <f t="array" ref="AK48">IF(INDEX(calc_types,1,AK$7)="INDEX",H48/H47-1,IF(INDEX(calc_types,1,AK$7)="CASH", H47/1200,H47/H48-1))</f>
        <v>1.0412761880962407E-4</v>
      </c>
      <c r="AL48" s="20" cm="1">
        <f t="array" ref="AL48">IF(INDEX(calc_types,1,AL$7)="INDEX",I48/I47-1,IF(INDEX(calc_types,1,AL$7)="CASH", I47/1200,I47/I48-1))</f>
        <v>3.9022313668457542E-4</v>
      </c>
      <c r="AM48" s="20" cm="1">
        <f t="array" ref="AM48">IF(INDEX(calc_types,1,AM$7)="INDEX",J48/J47-1,IF(INDEX(calc_types,1,AM$7)="CASH", J47/1200,J47/J48-1))</f>
        <v>2.694374834133928E-3</v>
      </c>
      <c r="AN48" s="20" cm="1">
        <f t="array" ref="AN48">IF(INDEX(calc_types,1,AN$7)="INDEX",K48/K47-1,IF(INDEX(calc_types,1,AN$7)="CASH", K47/1200,K47/K48-1))</f>
        <v>6.8145326910884485E-4</v>
      </c>
      <c r="AO48" s="20" cm="1">
        <f t="array" ref="AO48">IF(INDEX(calc_types,1,AO$7)="INDEX",L48/L47-1,IF(INDEX(calc_types,1,AO$7)="CASH", L47/1200,L47/L48-1))</f>
        <v>2.2589337160376921E-3</v>
      </c>
      <c r="AP48" s="20" cm="1">
        <f t="array" ref="AP48">IF(INDEX(calc_types,1,AP$7)="INDEX",M48/M47-1,IF(INDEX(calc_types,1,AP$7)="CASH", M47/1200,M47/M48-1))</f>
        <v>4.9276045024049253E-3</v>
      </c>
      <c r="AQ48" s="20" cm="1">
        <f t="array" ref="AQ48">IF(INDEX(calc_types,1,AQ$7)="INDEX",N48/N47-1,IF(INDEX(calc_types,1,AQ$7)="CASH", N47/1200,N47/N48-1))</f>
        <v>2.5770959185289488E-3</v>
      </c>
      <c r="AR48" s="20" cm="1">
        <f t="array" ref="AR48">IF(INDEX(calc_types,1,AR$7)="INDEX",O48/O47-1,IF(INDEX(calc_types,1,AR$7)="CASH", O47/1200,O47/O48-1))</f>
        <v>4.8452405462904302E-3</v>
      </c>
      <c r="AS48" s="20" cm="1">
        <f t="array" ref="AS48">IF(INDEX(calc_types,1,AS$7)="INDEX",P48/P47-1,IF(INDEX(calc_types,1,AS$7)="CASH", P47/1200,P47/P48-1))</f>
        <v>2.8915941358453878E-5</v>
      </c>
      <c r="AT48" s="20" cm="1">
        <f t="array" ref="AT48">IF(INDEX(calc_types,1,AT$7)="INDEX",Q48/Q47-1,IF(INDEX(calc_types,1,AT$7)="CASH", Q47/1200,Q47/Q48-1))</f>
        <v>5.6011181681769884E-4</v>
      </c>
      <c r="AU48" s="20" cm="1">
        <f t="array" ref="AU48">IF(INDEX(calc_types,1,AU$7)="INDEX",R48/R47-1,IF(INDEX(calc_types,1,AU$7)="CASH", R47/1200,R47/R48-1))</f>
        <v>2.1646956406840001E-3</v>
      </c>
      <c r="AV48" s="20" cm="1">
        <f t="array" ref="AV48">IF(INDEX(calc_types,1,AV$7)="INDEX",S48/S47-1,IF(INDEX(calc_types,1,AV$7)="CASH", S47/1200,S47/S48-1))</f>
        <v>-3.0228450647130645E-3</v>
      </c>
      <c r="AW48" s="20" cm="1">
        <f t="array" ref="AW48">IF(INDEX(calc_types,1,AW$7)="INDEX",T48/T47-1,IF(INDEX(calc_types,1,AW$7)="CASH", T47/1200,T47/T48-1))</f>
        <v>-3.2144647839233653E-2</v>
      </c>
      <c r="AX48" s="20" cm="1">
        <f t="array" ref="AX48">IF(INDEX(calc_types,1,AX$7)="INDEX",U48/U47-1,IF(INDEX(calc_types,1,AX$7)="CASH", U47/1200,U47/U48-1))</f>
        <v>-2.3284076743888549E-2</v>
      </c>
      <c r="AY48" s="20" cm="1">
        <f t="array" ref="AY48">IF(INDEX(calc_types,1,AY$7)="INDEX",V48/V47-1,IF(INDEX(calc_types,1,AY$7)="CASH", V47/1200,V47/V48-1))</f>
        <v>-5.2005028680079946E-4</v>
      </c>
      <c r="AZ48" s="20" cm="1">
        <f t="array" ref="AZ48">IF(INDEX(calc_types,1,AZ$7)="INDEX",W48/W47-1,IF(INDEX(calc_types,1,AZ$7)="CASH", W47/1200,W47/W48-1))</f>
        <v>1.2833333333333333E-4</v>
      </c>
      <c r="BA48" s="20" cm="1">
        <f t="array" ref="BA48">IF(INDEX(calc_types,1,BA$7)="INDEX",X48/X47-1,IF(INDEX(calc_types,1,BA$7)="CASH", X47/1200,X47/X48-1))</f>
        <v>4.1999999999999998E-5</v>
      </c>
      <c r="BB48" s="20" cm="1">
        <f t="array" ref="BB48">IF(INDEX(calc_types,1,BB$7)="INDEX",Y48/Y47-1,IF(INDEX(calc_types,1,BB$7)="CASH", Y47/1200,Y47/Y48-1))</f>
        <v>3.8324999999999996E-4</v>
      </c>
      <c r="BC48" s="20" cm="1">
        <f t="array" ref="BC48">IF(INDEX(calc_types,1,BC$7)="INDEX",Z48/Z47-1,IF(INDEX(calc_types,1,BC$7)="CASH", Z47/1200,Z47/Z48-1))</f>
        <v>-3.4391666666666669E-4</v>
      </c>
      <c r="BD48" s="20" cm="1">
        <f t="array" ref="BD48">IF(INDEX(calc_types,1,BD$7)="INDEX",AA48/AA47-1,IF(INDEX(calc_types,1,BD$7)="CASH", AA47/1200,AA47/AA48-1))</f>
        <v>0</v>
      </c>
      <c r="BE48" s="20" cm="1">
        <f t="array" ref="BE48">IF(INDEX(calc_types,1,BE$7)="INDEX",AB48/AB47-1,IF(INDEX(calc_types,1,BE$7)="CASH", AB47/1200,AB47/AB48-1))</f>
        <v>-2.8187757077183684E-2</v>
      </c>
      <c r="BF48" s="20" cm="1">
        <f t="array" ref="BF48">IF(INDEX(calc_types,1,BF$7)="INDEX",AC48/AC47-1,IF(INDEX(calc_types,1,BF$7)="CASH", AC47/1200,AC47/AC48-1))</f>
        <v>-4.6736251752609315E-3</v>
      </c>
      <c r="BG48" s="20" cm="1">
        <f t="array" ref="BG48">IF(INDEX(calc_types,1,BG$7)="INDEX",AD48/AD47-1,IF(INDEX(calc_types,1,BG$7)="CASH", AD47/1200,AD47/AD48-1))</f>
        <v>-9.6009350475873001E-3</v>
      </c>
      <c r="BH48" s="21">
        <f t="shared" si="10"/>
        <v>-1.5429601629452893E-3</v>
      </c>
      <c r="BI48" s="21">
        <f t="shared" si="11"/>
        <v>-3.6091220419430846E-3</v>
      </c>
      <c r="BJ48" s="21">
        <f t="shared" si="12"/>
        <v>-5.7395419149851318E-3</v>
      </c>
      <c r="BK48" s="21">
        <f t="shared" si="13"/>
        <v>-5.9786988288842921E-3</v>
      </c>
      <c r="BL48" s="21">
        <f t="shared" si="14"/>
        <v>-8.699209414244553E-3</v>
      </c>
      <c r="BM48" s="21">
        <f t="shared" si="15"/>
        <v>-1.6744629068774191E-4</v>
      </c>
      <c r="BN48" s="21">
        <f t="shared" si="16"/>
        <v>3.0942144207071016E-4</v>
      </c>
      <c r="BO48" s="21">
        <f t="shared" si="17"/>
        <v>2.5095181027360741E-3</v>
      </c>
      <c r="BP48" s="21">
        <f t="shared" si="18"/>
        <v>-3.9701523238711142E-4</v>
      </c>
      <c r="BQ48" s="21">
        <f t="shared" si="19"/>
        <v>1.4097435306462951E-3</v>
      </c>
      <c r="BR48" s="21">
        <f t="shared" si="20"/>
        <v>3.9664931391461978E-3</v>
      </c>
      <c r="BS48" s="21">
        <f t="shared" si="21"/>
        <v>1.9424757889834315E-4</v>
      </c>
      <c r="BT48" s="21">
        <f t="shared" si="22"/>
        <v>1.7043713041878842E-3</v>
      </c>
      <c r="BU48" s="21">
        <f t="shared" si="23"/>
        <v>2.7861039514486142E-5</v>
      </c>
      <c r="BV48" s="21">
        <f t="shared" si="24"/>
        <v>6.2049722443684326E-4</v>
      </c>
      <c r="BW48" s="21">
        <f t="shared" si="25"/>
        <v>2.2987102526279115E-3</v>
      </c>
      <c r="BX48" s="21">
        <f t="shared" si="26"/>
        <v>-1.5591223025525748E-2</v>
      </c>
      <c r="BY48" s="21">
        <f t="shared" si="27"/>
        <v>-3.9050714832030042E-2</v>
      </c>
      <c r="BZ48" s="21">
        <f t="shared" si="28"/>
        <v>-2.7899692318445302E-2</v>
      </c>
      <c r="CA48" s="21">
        <f t="shared" si="29"/>
        <v>-1.3244394915923873E-2</v>
      </c>
      <c r="CB48" s="21">
        <f t="shared" si="30"/>
        <v>-1.3111560185185191E-3</v>
      </c>
      <c r="CC48" s="21">
        <f t="shared" si="31"/>
        <v>-3.4334768518518521E-4</v>
      </c>
      <c r="CD48" s="21">
        <f t="shared" si="32"/>
        <v>-8.4621805555555553E-4</v>
      </c>
      <c r="CE48" s="21">
        <f t="shared" si="33"/>
        <v>-2.0541296296296301E-4</v>
      </c>
      <c r="CF48" s="21">
        <f t="shared" si="34"/>
        <v>0</v>
      </c>
      <c r="CG48" s="21">
        <f t="shared" si="35"/>
        <v>-2.7492266763106451E-2</v>
      </c>
      <c r="CH48" s="21">
        <f t="shared" si="36"/>
        <v>-4.0409594164948076E-3</v>
      </c>
      <c r="CI48" s="21">
        <f t="shared" si="37"/>
        <v>-5.9946635303345245E-3</v>
      </c>
    </row>
    <row r="49" spans="1:87" x14ac:dyDescent="0.2">
      <c r="A49" s="18">
        <v>41</v>
      </c>
      <c r="B49" s="19">
        <v>39844</v>
      </c>
      <c r="C49" s="18">
        <v>203.876</v>
      </c>
      <c r="D49" s="18">
        <v>1151.6590000000001</v>
      </c>
      <c r="E49" s="18">
        <v>1933.1320000000001</v>
      </c>
      <c r="F49" s="18">
        <v>1615.4010000000001</v>
      </c>
      <c r="G49" s="18">
        <v>2023.9570000000001</v>
      </c>
      <c r="H49" s="18">
        <v>144.08600000000001</v>
      </c>
      <c r="I49" s="18">
        <v>367.197</v>
      </c>
      <c r="J49" s="18">
        <v>496.59500000000003</v>
      </c>
      <c r="K49" s="18">
        <v>107.223</v>
      </c>
      <c r="L49" s="18">
        <v>657.33100000000002</v>
      </c>
      <c r="M49" s="18">
        <v>818.90800000000002</v>
      </c>
      <c r="N49" s="18">
        <v>267.40100000000001</v>
      </c>
      <c r="O49" s="18">
        <v>297.23700000000002</v>
      </c>
      <c r="P49" s="18">
        <v>103.745</v>
      </c>
      <c r="Q49" s="18">
        <v>194.58</v>
      </c>
      <c r="R49" s="18">
        <v>257.58699999999999</v>
      </c>
      <c r="S49" s="18">
        <v>3338.84</v>
      </c>
      <c r="T49" s="18">
        <v>3351.44</v>
      </c>
      <c r="U49" s="18">
        <v>6749.4</v>
      </c>
      <c r="V49" s="18">
        <v>17674.39</v>
      </c>
      <c r="W49" s="18">
        <v>0.17125000000000001</v>
      </c>
      <c r="X49" s="18">
        <v>-6.3E-2</v>
      </c>
      <c r="Y49" s="18">
        <v>0.4965</v>
      </c>
      <c r="Z49" s="18">
        <v>-0.10929999999999999</v>
      </c>
      <c r="AA49" s="18">
        <v>1</v>
      </c>
      <c r="AB49" s="18">
        <v>0.8861</v>
      </c>
      <c r="AC49" s="18">
        <v>0.66379999999999995</v>
      </c>
      <c r="AD49" s="18">
        <v>117.49</v>
      </c>
      <c r="AE49" s="19">
        <f t="shared" si="8"/>
        <v>39844</v>
      </c>
      <c r="AF49" s="20" cm="1">
        <f t="array" ref="AF49">IF(INDEX(calc_types,1,AF$7)="INDEX",C49/C48-1,IF(INDEX(calc_types,1,AF$7)="CASH", C48/1200,C48/C49-1))</f>
        <v>4.2691214933099353E-4</v>
      </c>
      <c r="AG49" s="20" cm="1">
        <f t="array" ref="AG49">IF(INDEX(calc_types,1,AG$7)="INDEX",D49/D48-1,IF(INDEX(calc_types,1,AG$7)="CASH", D48/1200,D48/D49-1))</f>
        <v>5.0476709937821163E-3</v>
      </c>
      <c r="AH49" s="20" cm="1">
        <f t="array" ref="AH49">IF(INDEX(calc_types,1,AH$7)="INDEX",E49/E48-1,IF(INDEX(calc_types,1,AH$7)="CASH", E48/1200,E48/E49-1))</f>
        <v>1.7287443278125814E-2</v>
      </c>
      <c r="AI49" s="20" cm="1">
        <f t="array" ref="AI49">IF(INDEX(calc_types,1,AI$7)="INDEX",F49/F48-1,IF(INDEX(calc_types,1,AI$7)="CASH", F48/1200,F48/F49-1))</f>
        <v>5.3760262092170663E-3</v>
      </c>
      <c r="AJ49" s="20" cm="1">
        <f t="array" ref="AJ49">IF(INDEX(calc_types,1,AJ$7)="INDEX",G49/G48-1,IF(INDEX(calc_types,1,AJ$7)="CASH", G48/1200,G48/G49-1))</f>
        <v>1.4241272278453287E-2</v>
      </c>
      <c r="AK49" s="20" cm="1">
        <f t="array" ref="AK49">IF(INDEX(calc_types,1,AK$7)="INDEX",H49/H48-1,IF(INDEX(calc_types,1,AK$7)="CASH", H48/1200,H48/H49-1))</f>
        <v>1.1799901436138072E-4</v>
      </c>
      <c r="AL49" s="20" cm="1">
        <f t="array" ref="AL49">IF(INDEX(calc_types,1,AL$7)="INDEX",I49/I48-1,IF(INDEX(calc_types,1,AL$7)="CASH", I48/1200,I48/I49-1))</f>
        <v>1.6284779050736997E-3</v>
      </c>
      <c r="AM49" s="20" cm="1">
        <f t="array" ref="AM49">IF(INDEX(calc_types,1,AM$7)="INDEX",J49/J48-1,IF(INDEX(calc_types,1,AM$7)="CASH", J48/1200,J48/J49-1))</f>
        <v>3.321540920212307E-3</v>
      </c>
      <c r="AN49" s="20" cm="1">
        <f t="array" ref="AN49">IF(INDEX(calc_types,1,AN$7)="INDEX",K49/K48-1,IF(INDEX(calc_types,1,AN$7)="CASH", K48/1200,K48/K49-1))</f>
        <v>2.4254410104762592E-4</v>
      </c>
      <c r="AO49" s="20" cm="1">
        <f t="array" ref="AO49">IF(INDEX(calc_types,1,AO$7)="INDEX",L49/L48-1,IF(INDEX(calc_types,1,AO$7)="CASH", L48/1200,L48/L49-1))</f>
        <v>2.38193632208894E-3</v>
      </c>
      <c r="AP49" s="20" cm="1">
        <f t="array" ref="AP49">IF(INDEX(calc_types,1,AP$7)="INDEX",M49/M48-1,IF(INDEX(calc_types,1,AP$7)="CASH", M48/1200,M48/M49-1))</f>
        <v>1.0180656382801523E-2</v>
      </c>
      <c r="AQ49" s="20" cm="1">
        <f t="array" ref="AQ49">IF(INDEX(calc_types,1,AQ$7)="INDEX",N49/N48-1,IF(INDEX(calc_types,1,AQ$7)="CASH", N48/1200,N48/N49-1))</f>
        <v>6.3640811410938802E-3</v>
      </c>
      <c r="AR49" s="20" cm="1">
        <f t="array" ref="AR49">IF(INDEX(calc_types,1,AR$7)="INDEX",O49/O48-1,IF(INDEX(calc_types,1,AR$7)="CASH", O48/1200,O48/O49-1))</f>
        <v>1.5042754890176147E-2</v>
      </c>
      <c r="AS49" s="20" cm="1">
        <f t="array" ref="AS49">IF(INDEX(calc_types,1,AS$7)="INDEX",P49/P48-1,IF(INDEX(calc_types,1,AS$7)="CASH", P48/1200,P48/P49-1))</f>
        <v>-6.7468578918816746E-5</v>
      </c>
      <c r="AT49" s="20" cm="1">
        <f t="array" ref="AT49">IF(INDEX(calc_types,1,AT$7)="INDEX",Q49/Q48-1,IF(INDEX(calc_types,1,AT$7)="CASH", Q48/1200,Q48/Q49-1))</f>
        <v>-6.8305660125400625E-4</v>
      </c>
      <c r="AU49" s="20" cm="1">
        <f t="array" ref="AU49">IF(INDEX(calc_types,1,AU$7)="INDEX",R49/R48-1,IF(INDEX(calc_types,1,AU$7)="CASH", R48/1200,R48/R49-1))</f>
        <v>-1.0897048102129769E-3</v>
      </c>
      <c r="AV49" s="20" cm="1">
        <f t="array" ref="AV49">IF(INDEX(calc_types,1,AV$7)="INDEX",S49/S48-1,IF(INDEX(calc_types,1,AV$7)="CASH", S48/1200,S48/S49-1))</f>
        <v>-3.0325912071699546E-2</v>
      </c>
      <c r="AW49" s="20" cm="1">
        <f t="array" ref="AW49">IF(INDEX(calc_types,1,AW$7)="INDEX",T49/T48-1,IF(INDEX(calc_types,1,AW$7)="CASH", T48/1200,T48/T49-1))</f>
        <v>6.5156383583934829E-2</v>
      </c>
      <c r="AX49" s="20" cm="1">
        <f t="array" ref="AX49">IF(INDEX(calc_types,1,AX$7)="INDEX",U49/U48-1,IF(INDEX(calc_types,1,AX$7)="CASH", U48/1200,U48/U49-1))</f>
        <v>2.7917680080534968E-2</v>
      </c>
      <c r="AY49" s="20" cm="1">
        <f t="array" ref="AY49">IF(INDEX(calc_types,1,AY$7)="INDEX",V49/V48-1,IF(INDEX(calc_types,1,AY$7)="CASH", V48/1200,V48/V49-1))</f>
        <v>1.2814334267198468E-2</v>
      </c>
      <c r="AZ49" s="20" cm="1">
        <f t="array" ref="AZ49">IF(INDEX(calc_types,1,AZ$7)="INDEX",W49/W48-1,IF(INDEX(calc_types,1,AZ$7)="CASH", W48/1200,W48/W49-1))</f>
        <v>1.4270833333333334E-4</v>
      </c>
      <c r="BA49" s="20" cm="1">
        <f t="array" ref="BA49">IF(INDEX(calc_types,1,BA$7)="INDEX",X49/X48-1,IF(INDEX(calc_types,1,BA$7)="CASH", X48/1200,X48/X49-1))</f>
        <v>-1.05E-4</v>
      </c>
      <c r="BB49" s="20" cm="1">
        <f t="array" ref="BB49">IF(INDEX(calc_types,1,BB$7)="INDEX",Y49/Y48-1,IF(INDEX(calc_types,1,BB$7)="CASH", Y48/1200,Y48/Y49-1))</f>
        <v>4.5308333333333328E-4</v>
      </c>
      <c r="BC49" s="20" cm="1">
        <f t="array" ref="BC49">IF(INDEX(calc_types,1,BC$7)="INDEX",Z49/Z48-1,IF(INDEX(calc_types,1,BC$7)="CASH", Z48/1200,Z48/Z49-1))</f>
        <v>-4.1666666666666672E-5</v>
      </c>
      <c r="BD49" s="20" cm="1">
        <f t="array" ref="BD49">IF(INDEX(calc_types,1,BD$7)="INDEX",AA49/AA48-1,IF(INDEX(calc_types,1,BD$7)="CASH", AA48/1200,AA48/AA49-1))</f>
        <v>0</v>
      </c>
      <c r="BE49" s="20" cm="1">
        <f t="array" ref="BE49">IF(INDEX(calc_types,1,BE$7)="INDEX",AB49/AB48-1,IF(INDEX(calc_types,1,BE$7)="CASH", AB48/1200,AB48/AB49-1))</f>
        <v>-6.7148177406613274E-2</v>
      </c>
      <c r="BF49" s="20" cm="1">
        <f t="array" ref="BF49">IF(INDEX(calc_types,1,BF$7)="INDEX",AC49/AC48-1,IF(INDEX(calc_types,1,BF$7)="CASH", AC48/1200,AC48/AC49-1))</f>
        <v>-3.2991865019584066E-2</v>
      </c>
      <c r="BG49" s="20" cm="1">
        <f t="array" ref="BG49">IF(INDEX(calc_types,1,BG$7)="INDEX",AD49/AD48-1,IF(INDEX(calc_types,1,BG$7)="CASH", AD48/1200,AD48/AD49-1))</f>
        <v>1.9491020512384161E-2</v>
      </c>
      <c r="BH49" s="21">
        <f t="shared" si="10"/>
        <v>-9.6885859555216332E-4</v>
      </c>
      <c r="BI49" s="21">
        <f t="shared" si="11"/>
        <v>3.8744031940820501E-3</v>
      </c>
      <c r="BJ49" s="21">
        <f t="shared" si="12"/>
        <v>1.6093313048468533E-2</v>
      </c>
      <c r="BK49" s="21">
        <f t="shared" si="13"/>
        <v>3.2794742782421074E-3</v>
      </c>
      <c r="BL49" s="21">
        <f t="shared" si="14"/>
        <v>1.1569045816314643E-2</v>
      </c>
      <c r="BM49" s="21">
        <f t="shared" si="15"/>
        <v>-1.5357489513598526E-4</v>
      </c>
      <c r="BN49" s="21">
        <f t="shared" si="16"/>
        <v>1.5476762104598345E-3</v>
      </c>
      <c r="BO49" s="21">
        <f t="shared" si="17"/>
        <v>3.136684188814453E-3</v>
      </c>
      <c r="BP49" s="21">
        <f t="shared" si="18"/>
        <v>-8.3592440044833035E-4</v>
      </c>
      <c r="BQ49" s="21">
        <f t="shared" si="19"/>
        <v>1.532746136697543E-3</v>
      </c>
      <c r="BR49" s="21">
        <f t="shared" si="20"/>
        <v>9.2195450195427953E-3</v>
      </c>
      <c r="BS49" s="21">
        <f t="shared" si="21"/>
        <v>3.9812328014632746E-3</v>
      </c>
      <c r="BT49" s="21">
        <f t="shared" si="22"/>
        <v>1.1901885648073601E-2</v>
      </c>
      <c r="BU49" s="21">
        <f t="shared" si="23"/>
        <v>-6.852348076278449E-5</v>
      </c>
      <c r="BV49" s="21">
        <f t="shared" si="24"/>
        <v>-6.2267119363486182E-4</v>
      </c>
      <c r="BW49" s="21">
        <f t="shared" si="25"/>
        <v>-9.556901982690658E-4</v>
      </c>
      <c r="BX49" s="21">
        <f t="shared" si="26"/>
        <v>-4.2894290032512231E-2</v>
      </c>
      <c r="BY49" s="21">
        <f t="shared" si="27"/>
        <v>5.825031659113844E-2</v>
      </c>
      <c r="BZ49" s="21">
        <f t="shared" si="28"/>
        <v>2.3302064505978215E-2</v>
      </c>
      <c r="CA49" s="21">
        <f t="shared" si="29"/>
        <v>8.9989638075394993E-5</v>
      </c>
      <c r="CB49" s="21">
        <f t="shared" si="30"/>
        <v>-1.2967810185185191E-3</v>
      </c>
      <c r="CC49" s="21">
        <f t="shared" si="31"/>
        <v>-4.903476851851852E-4</v>
      </c>
      <c r="CD49" s="21">
        <f t="shared" si="32"/>
        <v>-7.763847222222221E-4</v>
      </c>
      <c r="CE49" s="21">
        <f t="shared" si="33"/>
        <v>9.6837037037037006E-5</v>
      </c>
      <c r="CF49" s="21">
        <f t="shared" si="34"/>
        <v>0</v>
      </c>
      <c r="CG49" s="21">
        <f t="shared" si="35"/>
        <v>-6.6452687092536045E-2</v>
      </c>
      <c r="CH49" s="21">
        <f t="shared" si="36"/>
        <v>-3.2359199260817942E-2</v>
      </c>
      <c r="CI49" s="21">
        <f t="shared" si="37"/>
        <v>2.3097292029636937E-2</v>
      </c>
    </row>
    <row r="50" spans="1:87" x14ac:dyDescent="0.2">
      <c r="A50" s="18">
        <v>42</v>
      </c>
      <c r="B50" s="19">
        <v>39872</v>
      </c>
      <c r="C50" s="18">
        <v>203.88800000000001</v>
      </c>
      <c r="D50" s="18">
        <v>1149.174</v>
      </c>
      <c r="E50" s="18">
        <v>1915.4580000000001</v>
      </c>
      <c r="F50" s="18">
        <v>1616.9259999999999</v>
      </c>
      <c r="G50" s="18">
        <v>2019.2080000000001</v>
      </c>
      <c r="H50" s="18">
        <v>144.11000000000001</v>
      </c>
      <c r="I50" s="18">
        <v>367.55200000000002</v>
      </c>
      <c r="J50" s="18">
        <v>497.44499999999999</v>
      </c>
      <c r="K50" s="18">
        <v>107.214</v>
      </c>
      <c r="L50" s="18">
        <v>655.52099999999996</v>
      </c>
      <c r="M50" s="18">
        <v>810.39499999999998</v>
      </c>
      <c r="N50" s="18">
        <v>267.47199999999998</v>
      </c>
      <c r="O50" s="18">
        <v>295.77699999999999</v>
      </c>
      <c r="P50" s="18">
        <v>103.746</v>
      </c>
      <c r="Q50" s="18">
        <v>194.58199999999999</v>
      </c>
      <c r="R50" s="18">
        <v>257.49799999999999</v>
      </c>
      <c r="S50" s="18">
        <v>3528.15</v>
      </c>
      <c r="T50" s="18">
        <v>3599</v>
      </c>
      <c r="U50" s="18">
        <v>6946.66</v>
      </c>
      <c r="V50" s="18">
        <v>18797.939999999999</v>
      </c>
      <c r="W50" s="18">
        <v>0.17299999999999999</v>
      </c>
      <c r="X50" s="18">
        <v>-0.14149999999999999</v>
      </c>
      <c r="Y50" s="18">
        <v>0.51770000000000005</v>
      </c>
      <c r="Z50" s="18">
        <v>-0.25169999999999998</v>
      </c>
      <c r="AA50" s="18">
        <v>1</v>
      </c>
      <c r="AB50" s="18">
        <v>0.8931</v>
      </c>
      <c r="AC50" s="18">
        <v>0.64800000000000002</v>
      </c>
      <c r="AD50" s="18">
        <v>119.63</v>
      </c>
      <c r="AE50" s="19">
        <f t="shared" si="8"/>
        <v>39872</v>
      </c>
      <c r="AF50" s="20" cm="1">
        <f t="array" ref="AF50">IF(INDEX(calc_types,1,AF$7)="INDEX",C50/C49-1,IF(INDEX(calc_types,1,AF$7)="CASH", C49/1200,C49/C50-1))</f>
        <v>5.8859306637293329E-5</v>
      </c>
      <c r="AG50" s="20" cm="1">
        <f t="array" ref="AG50">IF(INDEX(calc_types,1,AG$7)="INDEX",D50/D49-1,IF(INDEX(calc_types,1,AG$7)="CASH", D49/1200,D49/D50-1))</f>
        <v>-2.1577567665429509E-3</v>
      </c>
      <c r="AH50" s="20" cm="1">
        <f t="array" ref="AH50">IF(INDEX(calc_types,1,AH$7)="INDEX",E50/E49-1,IF(INDEX(calc_types,1,AH$7)="CASH", E49/1200,E49/E50-1))</f>
        <v>-9.1426762373184589E-3</v>
      </c>
      <c r="AI50" s="20" cm="1">
        <f t="array" ref="AI50">IF(INDEX(calc_types,1,AI$7)="INDEX",F50/F49-1,IF(INDEX(calc_types,1,AI$7)="CASH", F49/1200,F49/F50-1))</f>
        <v>9.4403804380460699E-4</v>
      </c>
      <c r="AJ50" s="20" cm="1">
        <f t="array" ref="AJ50">IF(INDEX(calc_types,1,AJ$7)="INDEX",G50/G49-1,IF(INDEX(calc_types,1,AJ$7)="CASH", G49/1200,G49/G50-1))</f>
        <v>-2.346393722791551E-3</v>
      </c>
      <c r="AK50" s="20" cm="1">
        <f t="array" ref="AK50">IF(INDEX(calc_types,1,AK$7)="INDEX",H50/H49-1,IF(INDEX(calc_types,1,AK$7)="CASH", H49/1200,H49/H50-1))</f>
        <v>1.6656718903984569E-4</v>
      </c>
      <c r="AL50" s="20" cm="1">
        <f t="array" ref="AL50">IF(INDEX(calc_types,1,AL$7)="INDEX",I50/I49-1,IF(INDEX(calc_types,1,AL$7)="CASH", I49/1200,I49/I50-1))</f>
        <v>9.6678349768652971E-4</v>
      </c>
      <c r="AM50" s="20" cm="1">
        <f t="array" ref="AM50">IF(INDEX(calc_types,1,AM$7)="INDEX",J50/J49-1,IF(INDEX(calc_types,1,AM$7)="CASH", J49/1200,J49/J50-1))</f>
        <v>1.7116563799473017E-3</v>
      </c>
      <c r="AN50" s="20" cm="1">
        <f t="array" ref="AN50">IF(INDEX(calc_types,1,AN$7)="INDEX",K50/K49-1,IF(INDEX(calc_types,1,AN$7)="CASH", K49/1200,K49/K50-1))</f>
        <v>-8.3937214963247797E-5</v>
      </c>
      <c r="AO50" s="20" cm="1">
        <f t="array" ref="AO50">IF(INDEX(calc_types,1,AO$7)="INDEX",L50/L49-1,IF(INDEX(calc_types,1,AO$7)="CASH", L49/1200,L49/L50-1))</f>
        <v>-2.7535594700387467E-3</v>
      </c>
      <c r="AP50" s="20" cm="1">
        <f t="array" ref="AP50">IF(INDEX(calc_types,1,AP$7)="INDEX",M50/M49-1,IF(INDEX(calc_types,1,AP$7)="CASH", M49/1200,M49/M50-1))</f>
        <v>-1.03955511486028E-2</v>
      </c>
      <c r="AQ50" s="20" cm="1">
        <f t="array" ref="AQ50">IF(INDEX(calc_types,1,AQ$7)="INDEX",N50/N49-1,IF(INDEX(calc_types,1,AQ$7)="CASH", N49/1200,N49/N50-1))</f>
        <v>2.6551882752867684E-4</v>
      </c>
      <c r="AR50" s="20" cm="1">
        <f t="array" ref="AR50">IF(INDEX(calc_types,1,AR$7)="INDEX",O50/O49-1,IF(INDEX(calc_types,1,AR$7)="CASH", O49/1200,O49/O50-1))</f>
        <v>-4.9119053146143843E-3</v>
      </c>
      <c r="AS50" s="20" cm="1">
        <f t="array" ref="AS50">IF(INDEX(calc_types,1,AS$7)="INDEX",P50/P49-1,IF(INDEX(calc_types,1,AS$7)="CASH", P49/1200,P49/P50-1))</f>
        <v>9.6390187478423428E-6</v>
      </c>
      <c r="AT50" s="20" cm="1">
        <f t="array" ref="AT50">IF(INDEX(calc_types,1,AT$7)="INDEX",Q50/Q49-1,IF(INDEX(calc_types,1,AT$7)="CASH", Q49/1200,Q49/Q50-1))</f>
        <v>1.0278548668862797E-5</v>
      </c>
      <c r="AU50" s="20" cm="1">
        <f t="array" ref="AU50">IF(INDEX(calc_types,1,AU$7)="INDEX",R50/R49-1,IF(INDEX(calc_types,1,AU$7)="CASH", R49/1200,R49/R50-1))</f>
        <v>-3.4551433108032104E-4</v>
      </c>
      <c r="AV50" s="20" cm="1">
        <f t="array" ref="AV50">IF(INDEX(calc_types,1,AV$7)="INDEX",S50/S49-1,IF(INDEX(calc_types,1,AV$7)="CASH", S49/1200,S49/S50-1))</f>
        <v>5.6699332702375704E-2</v>
      </c>
      <c r="AW50" s="20" cm="1">
        <f t="array" ref="AW50">IF(INDEX(calc_types,1,AW$7)="INDEX",T50/T49-1,IF(INDEX(calc_types,1,AW$7)="CASH", T49/1200,T49/T50-1))</f>
        <v>7.3866755782588944E-2</v>
      </c>
      <c r="AX50" s="20" cm="1">
        <f t="array" ref="AX50">IF(INDEX(calc_types,1,AX$7)="INDEX",U50/U49-1,IF(INDEX(calc_types,1,AX$7)="CASH", U49/1200,U49/U50-1))</f>
        <v>2.9226301597178983E-2</v>
      </c>
      <c r="AY50" s="20" cm="1">
        <f t="array" ref="AY50">IF(INDEX(calc_types,1,AY$7)="INDEX",V50/V49-1,IF(INDEX(calc_types,1,AY$7)="CASH", V49/1200,V49/V50-1))</f>
        <v>6.3569379197811138E-2</v>
      </c>
      <c r="AZ50" s="20" cm="1">
        <f t="array" ref="AZ50">IF(INDEX(calc_types,1,AZ$7)="INDEX",W50/W49-1,IF(INDEX(calc_types,1,AZ$7)="CASH", W49/1200,W49/W50-1))</f>
        <v>1.4270833333333334E-4</v>
      </c>
      <c r="BA50" s="20" cm="1">
        <f t="array" ref="BA50">IF(INDEX(calc_types,1,BA$7)="INDEX",X50/X49-1,IF(INDEX(calc_types,1,BA$7)="CASH", X49/1200,X49/X50-1))</f>
        <v>-5.2500000000000002E-5</v>
      </c>
      <c r="BB50" s="20" cm="1">
        <f t="array" ref="BB50">IF(INDEX(calc_types,1,BB$7)="INDEX",Y50/Y49-1,IF(INDEX(calc_types,1,BB$7)="CASH", Y49/1200,Y49/Y50-1))</f>
        <v>4.1375E-4</v>
      </c>
      <c r="BC50" s="20" cm="1">
        <f t="array" ref="BC50">IF(INDEX(calc_types,1,BC$7)="INDEX",Z50/Z49-1,IF(INDEX(calc_types,1,BC$7)="CASH", Z49/1200,Z49/Z50-1))</f>
        <v>-9.1083333333333329E-5</v>
      </c>
      <c r="BD50" s="20" cm="1">
        <f t="array" ref="BD50">IF(INDEX(calc_types,1,BD$7)="INDEX",AA50/AA49-1,IF(INDEX(calc_types,1,BD$7)="CASH", AA49/1200,AA49/AA50-1))</f>
        <v>0</v>
      </c>
      <c r="BE50" s="20" cm="1">
        <f t="array" ref="BE50">IF(INDEX(calc_types,1,BE$7)="INDEX",AB50/AB49-1,IF(INDEX(calc_types,1,BE$7)="CASH", AB49/1200,AB49/AB50-1))</f>
        <v>-7.8378680998768546E-3</v>
      </c>
      <c r="BF50" s="20" cm="1">
        <f t="array" ref="BF50">IF(INDEX(calc_types,1,BF$7)="INDEX",AC50/AC49-1,IF(INDEX(calc_types,1,BF$7)="CASH", AC49/1200,AC49/AC50-1))</f>
        <v>2.438271604938258E-2</v>
      </c>
      <c r="BG50" s="20" cm="1">
        <f t="array" ref="BG50">IF(INDEX(calc_types,1,BG$7)="INDEX",AD50/AD49-1,IF(INDEX(calc_types,1,BG$7)="CASH", AD49/1200,AD49/AD50-1))</f>
        <v>-1.7888489509320427E-2</v>
      </c>
      <c r="BH50" s="21">
        <f t="shared" si="10"/>
        <v>-1.3369114382458635E-3</v>
      </c>
      <c r="BI50" s="21">
        <f t="shared" si="11"/>
        <v>-3.331024566243017E-3</v>
      </c>
      <c r="BJ50" s="21">
        <f t="shared" si="12"/>
        <v>-1.0336806466975742E-2</v>
      </c>
      <c r="BK50" s="21">
        <f t="shared" si="13"/>
        <v>-1.1525138871703519E-3</v>
      </c>
      <c r="BL50" s="21">
        <f t="shared" si="14"/>
        <v>-5.0186201849301958E-3</v>
      </c>
      <c r="BM50" s="21">
        <f t="shared" si="15"/>
        <v>-1.0500672045752029E-4</v>
      </c>
      <c r="BN50" s="21">
        <f t="shared" si="16"/>
        <v>8.8598180307266445E-4</v>
      </c>
      <c r="BO50" s="21">
        <f t="shared" si="17"/>
        <v>1.5267996485494478E-3</v>
      </c>
      <c r="BP50" s="21">
        <f t="shared" si="18"/>
        <v>-1.1624057164592041E-3</v>
      </c>
      <c r="BQ50" s="21">
        <f t="shared" si="19"/>
        <v>-3.6027496554301439E-3</v>
      </c>
      <c r="BR50" s="21">
        <f t="shared" si="20"/>
        <v>-1.1356662511861527E-2</v>
      </c>
      <c r="BS50" s="21">
        <f t="shared" si="21"/>
        <v>-2.1173295121019288E-3</v>
      </c>
      <c r="BT50" s="21">
        <f t="shared" si="22"/>
        <v>-8.0527745567169299E-3</v>
      </c>
      <c r="BU50" s="21">
        <f t="shared" si="23"/>
        <v>8.5841169038746044E-6</v>
      </c>
      <c r="BV50" s="21">
        <f t="shared" si="24"/>
        <v>7.0663956288007248E-5</v>
      </c>
      <c r="BW50" s="21">
        <f t="shared" si="25"/>
        <v>-2.1149971913640985E-4</v>
      </c>
      <c r="BX50" s="21">
        <f t="shared" si="26"/>
        <v>4.4130954741563019E-2</v>
      </c>
      <c r="BY50" s="21">
        <f t="shared" si="27"/>
        <v>6.6960688789792555E-2</v>
      </c>
      <c r="BZ50" s="21">
        <f t="shared" si="28"/>
        <v>2.461068602262223E-2</v>
      </c>
      <c r="CA50" s="21">
        <f t="shared" si="29"/>
        <v>5.0845034568688066E-2</v>
      </c>
      <c r="CB50" s="21">
        <f t="shared" si="30"/>
        <v>-1.2967810185185191E-3</v>
      </c>
      <c r="CC50" s="21">
        <f t="shared" si="31"/>
        <v>-4.3784768518518517E-4</v>
      </c>
      <c r="CD50" s="21">
        <f t="shared" si="32"/>
        <v>-8.1571805555555538E-4</v>
      </c>
      <c r="CE50" s="21">
        <f t="shared" si="33"/>
        <v>4.7420370370370349E-5</v>
      </c>
      <c r="CF50" s="21">
        <f t="shared" si="34"/>
        <v>0</v>
      </c>
      <c r="CG50" s="21">
        <f t="shared" si="35"/>
        <v>-7.1423777857996217E-3</v>
      </c>
      <c r="CH50" s="21">
        <f t="shared" si="36"/>
        <v>2.5015381808148704E-2</v>
      </c>
      <c r="CI50" s="21">
        <f t="shared" si="37"/>
        <v>-1.428221799206765E-2</v>
      </c>
    </row>
    <row r="51" spans="1:87" x14ac:dyDescent="0.2">
      <c r="A51" s="18">
        <v>43</v>
      </c>
      <c r="B51" s="19">
        <v>39903</v>
      </c>
      <c r="C51" s="18">
        <v>203.90100000000001</v>
      </c>
      <c r="D51" s="18">
        <v>1151.846</v>
      </c>
      <c r="E51" s="18">
        <v>1928.454</v>
      </c>
      <c r="F51" s="18">
        <v>1620.1479999999999</v>
      </c>
      <c r="G51" s="18">
        <v>2030.126</v>
      </c>
      <c r="H51" s="18">
        <v>144.12200000000001</v>
      </c>
      <c r="I51" s="18">
        <v>367.67599999999999</v>
      </c>
      <c r="J51" s="18">
        <v>497.45299999999997</v>
      </c>
      <c r="K51" s="18">
        <v>107.26300000000001</v>
      </c>
      <c r="L51" s="18">
        <v>657.83299999999997</v>
      </c>
      <c r="M51" s="18">
        <v>817.20799999999997</v>
      </c>
      <c r="N51" s="18">
        <v>268.37799999999999</v>
      </c>
      <c r="O51" s="18">
        <v>297.95100000000002</v>
      </c>
      <c r="P51" s="18">
        <v>103.736</v>
      </c>
      <c r="Q51" s="18">
        <v>194.49600000000001</v>
      </c>
      <c r="R51" s="18">
        <v>257.08199999999999</v>
      </c>
      <c r="S51" s="18">
        <v>3470.67</v>
      </c>
      <c r="T51" s="18">
        <v>3697.38</v>
      </c>
      <c r="U51" s="18">
        <v>6773.04</v>
      </c>
      <c r="V51" s="18">
        <v>19206.990000000002</v>
      </c>
      <c r="W51" s="18">
        <v>0.17624999999999999</v>
      </c>
      <c r="X51" s="18">
        <v>-0.1905</v>
      </c>
      <c r="Y51" s="18">
        <v>0.5121</v>
      </c>
      <c r="Z51" s="18">
        <v>-0.22140000000000001</v>
      </c>
      <c r="AA51" s="18">
        <v>1</v>
      </c>
      <c r="AB51" s="18">
        <v>0.93179999999999996</v>
      </c>
      <c r="AC51" s="18">
        <v>0.67479999999999996</v>
      </c>
      <c r="AD51" s="18">
        <v>120.13</v>
      </c>
      <c r="AE51" s="19">
        <f t="shared" si="8"/>
        <v>39903</v>
      </c>
      <c r="AF51" s="20" cm="1">
        <f t="array" ref="AF51">IF(INDEX(calc_types,1,AF$7)="INDEX",C51/C50-1,IF(INDEX(calc_types,1,AF$7)="CASH", C50/1200,C50/C51-1))</f>
        <v>6.3760495958575802E-5</v>
      </c>
      <c r="AG51" s="20" cm="1">
        <f t="array" ref="AG51">IF(INDEX(calc_types,1,AG$7)="INDEX",D51/D50-1,IF(INDEX(calc_types,1,AG$7)="CASH", D50/1200,D50/D51-1))</f>
        <v>2.3251483239266069E-3</v>
      </c>
      <c r="AH51" s="20" cm="1">
        <f t="array" ref="AH51">IF(INDEX(calc_types,1,AH$7)="INDEX",E51/E50-1,IF(INDEX(calc_types,1,AH$7)="CASH", E50/1200,E50/E51-1))</f>
        <v>6.7848002931936158E-3</v>
      </c>
      <c r="AI51" s="20" cm="1">
        <f t="array" ref="AI51">IF(INDEX(calc_types,1,AI$7)="INDEX",F51/F50-1,IF(INDEX(calc_types,1,AI$7)="CASH", F50/1200,F50/F51-1))</f>
        <v>1.9926700417953747E-3</v>
      </c>
      <c r="AJ51" s="20" cm="1">
        <f t="array" ref="AJ51">IF(INDEX(calc_types,1,AJ$7)="INDEX",G51/G50-1,IF(INDEX(calc_types,1,AJ$7)="CASH", G50/1200,G50/G51-1))</f>
        <v>5.4070704949662485E-3</v>
      </c>
      <c r="AK51" s="20" cm="1">
        <f t="array" ref="AK51">IF(INDEX(calc_types,1,AK$7)="INDEX",H51/H50-1,IF(INDEX(calc_types,1,AK$7)="CASH", H50/1200,H50/H51-1))</f>
        <v>8.3269724515888655E-5</v>
      </c>
      <c r="AL51" s="20" cm="1">
        <f t="array" ref="AL51">IF(INDEX(calc_types,1,AL$7)="INDEX",I51/I50-1,IF(INDEX(calc_types,1,AL$7)="CASH", I50/1200,I50/I51-1))</f>
        <v>3.3736722967070421E-4</v>
      </c>
      <c r="AM51" s="20" cm="1">
        <f t="array" ref="AM51">IF(INDEX(calc_types,1,AM$7)="INDEX",J51/J50-1,IF(INDEX(calc_types,1,AM$7)="CASH", J50/1200,J50/J51-1))</f>
        <v>1.608217993953609E-5</v>
      </c>
      <c r="AN51" s="20" cm="1">
        <f t="array" ref="AN51">IF(INDEX(calc_types,1,AN$7)="INDEX",K51/K50-1,IF(INDEX(calc_types,1,AN$7)="CASH", K50/1200,K50/K51-1))</f>
        <v>4.5702986550266722E-4</v>
      </c>
      <c r="AO51" s="20" cm="1">
        <f t="array" ref="AO51">IF(INDEX(calc_types,1,AO$7)="INDEX",L51/L50-1,IF(INDEX(calc_types,1,AO$7)="CASH", L50/1200,L50/L51-1))</f>
        <v>3.5269655739480488E-3</v>
      </c>
      <c r="AP51" s="20" cm="1">
        <f t="array" ref="AP51">IF(INDEX(calc_types,1,AP$7)="INDEX",M51/M50-1,IF(INDEX(calc_types,1,AP$7)="CASH", M50/1200,M50/M51-1))</f>
        <v>8.407011395677344E-3</v>
      </c>
      <c r="AQ51" s="20" cm="1">
        <f t="array" ref="AQ51">IF(INDEX(calc_types,1,AQ$7)="INDEX",N51/N50-1,IF(INDEX(calc_types,1,AQ$7)="CASH", N50/1200,N50/N51-1))</f>
        <v>3.3872704432613698E-3</v>
      </c>
      <c r="AR51" s="20" cm="1">
        <f t="array" ref="AR51">IF(INDEX(calc_types,1,AR$7)="INDEX",O51/O50-1,IF(INDEX(calc_types,1,AR$7)="CASH", O50/1200,O50/O51-1))</f>
        <v>7.3501320251407876E-3</v>
      </c>
      <c r="AS51" s="20" cm="1">
        <f t="array" ref="AS51">IF(INDEX(calc_types,1,AS$7)="INDEX",P51/P50-1,IF(INDEX(calc_types,1,AS$7)="CASH", P50/1200,P50/P51-1))</f>
        <v>-9.6389258380957799E-5</v>
      </c>
      <c r="AT51" s="20" cm="1">
        <f t="array" ref="AT51">IF(INDEX(calc_types,1,AT$7)="INDEX",Q51/Q50-1,IF(INDEX(calc_types,1,AT$7)="CASH", Q50/1200,Q50/Q51-1))</f>
        <v>-4.4197304992232844E-4</v>
      </c>
      <c r="AU51" s="20" cm="1">
        <f t="array" ref="AU51">IF(INDEX(calc_types,1,AU$7)="INDEX",R51/R50-1,IF(INDEX(calc_types,1,AU$7)="CASH", R50/1200,R50/R51-1))</f>
        <v>-1.6155465285166981E-3</v>
      </c>
      <c r="AV51" s="20" cm="1">
        <f t="array" ref="AV51">IF(INDEX(calc_types,1,AV$7)="INDEX",S51/S50-1,IF(INDEX(calc_types,1,AV$7)="CASH", S50/1200,S50/S51-1))</f>
        <v>-1.6291824327197002E-2</v>
      </c>
      <c r="AW51" s="20" cm="1">
        <f t="array" ref="AW51">IF(INDEX(calc_types,1,AW$7)="INDEX",T51/T50-1,IF(INDEX(calc_types,1,AW$7)="CASH", T50/1200,T50/T51-1))</f>
        <v>2.7335370936371284E-2</v>
      </c>
      <c r="AX51" s="20" cm="1">
        <f t="array" ref="AX51">IF(INDEX(calc_types,1,AX$7)="INDEX",U51/U50-1,IF(INDEX(calc_types,1,AX$7)="CASH", U50/1200,U50/U51-1))</f>
        <v>-2.499330613561046E-2</v>
      </c>
      <c r="AY51" s="20" cm="1">
        <f t="array" ref="AY51">IF(INDEX(calc_types,1,AY$7)="INDEX",V51/V50-1,IF(INDEX(calc_types,1,AY$7)="CASH", V50/1200,V50/V51-1))</f>
        <v>2.1760363103616731E-2</v>
      </c>
      <c r="AZ51" s="20" cm="1">
        <f t="array" ref="AZ51">IF(INDEX(calc_types,1,AZ$7)="INDEX",W51/W50-1,IF(INDEX(calc_types,1,AZ$7)="CASH", W50/1200,W50/W51-1))</f>
        <v>1.4416666666666666E-4</v>
      </c>
      <c r="BA51" s="20" cm="1">
        <f t="array" ref="BA51">IF(INDEX(calc_types,1,BA$7)="INDEX",X51/X50-1,IF(INDEX(calc_types,1,BA$7)="CASH", X50/1200,X50/X51-1))</f>
        <v>-1.1791666666666666E-4</v>
      </c>
      <c r="BB51" s="20" cm="1">
        <f t="array" ref="BB51">IF(INDEX(calc_types,1,BB$7)="INDEX",Y51/Y50-1,IF(INDEX(calc_types,1,BB$7)="CASH", Y50/1200,Y50/Y51-1))</f>
        <v>4.314166666666667E-4</v>
      </c>
      <c r="BC51" s="20" cm="1">
        <f t="array" ref="BC51">IF(INDEX(calc_types,1,BC$7)="INDEX",Z51/Z50-1,IF(INDEX(calc_types,1,BC$7)="CASH", Z50/1200,Z50/Z51-1))</f>
        <v>-2.0974999999999998E-4</v>
      </c>
      <c r="BD51" s="20" cm="1">
        <f t="array" ref="BD51">IF(INDEX(calc_types,1,BD$7)="INDEX",AA51/AA50-1,IF(INDEX(calc_types,1,BD$7)="CASH", AA50/1200,AA50/AA51-1))</f>
        <v>0</v>
      </c>
      <c r="BE51" s="20" cm="1">
        <f t="array" ref="BE51">IF(INDEX(calc_types,1,BE$7)="INDEX",AB51/AB50-1,IF(INDEX(calc_types,1,BE$7)="CASH", AB50/1200,AB50/AB51-1))</f>
        <v>-4.1532517707662531E-2</v>
      </c>
      <c r="BF51" s="20" cm="1">
        <f t="array" ref="BF51">IF(INDEX(calc_types,1,BF$7)="INDEX",AC51/AC50-1,IF(INDEX(calc_types,1,BF$7)="CASH", AC50/1200,AC50/AC51-1))</f>
        <v>-3.9715471250740819E-2</v>
      </c>
      <c r="BG51" s="20" cm="1">
        <f t="array" ref="BG51">IF(INDEX(calc_types,1,BG$7)="INDEX",AD51/AD50-1,IF(INDEX(calc_types,1,BG$7)="CASH", AD50/1200,AD50/AD51-1))</f>
        <v>-4.1621576625322509E-3</v>
      </c>
      <c r="BH51" s="21">
        <f t="shared" si="10"/>
        <v>-1.332010248924581E-3</v>
      </c>
      <c r="BI51" s="21">
        <f t="shared" si="11"/>
        <v>1.1518805242265407E-3</v>
      </c>
      <c r="BJ51" s="21">
        <f t="shared" si="12"/>
        <v>5.5906700635363332E-3</v>
      </c>
      <c r="BK51" s="21">
        <f t="shared" si="13"/>
        <v>-1.0388188917958424E-4</v>
      </c>
      <c r="BL51" s="21">
        <f t="shared" si="14"/>
        <v>2.7348440328276041E-3</v>
      </c>
      <c r="BM51" s="21">
        <f t="shared" si="15"/>
        <v>-1.8830418498147733E-4</v>
      </c>
      <c r="BN51" s="21">
        <f t="shared" si="16"/>
        <v>2.5656553505683894E-4</v>
      </c>
      <c r="BO51" s="21">
        <f t="shared" si="17"/>
        <v>-1.6877455145831782E-4</v>
      </c>
      <c r="BP51" s="21">
        <f t="shared" si="18"/>
        <v>-6.2143863599328905E-4</v>
      </c>
      <c r="BQ51" s="21">
        <f t="shared" si="19"/>
        <v>2.6777753885566516E-3</v>
      </c>
      <c r="BR51" s="21">
        <f t="shared" si="20"/>
        <v>7.4459000324186165E-3</v>
      </c>
      <c r="BS51" s="21">
        <f t="shared" si="21"/>
        <v>1.0044221036307642E-3</v>
      </c>
      <c r="BT51" s="21">
        <f t="shared" si="22"/>
        <v>4.209262783038242E-3</v>
      </c>
      <c r="BU51" s="21">
        <f t="shared" si="23"/>
        <v>-9.7444160224925542E-5</v>
      </c>
      <c r="BV51" s="21">
        <f t="shared" si="24"/>
        <v>-3.8158764230318402E-4</v>
      </c>
      <c r="BW51" s="21">
        <f t="shared" si="25"/>
        <v>-1.481531916572787E-3</v>
      </c>
      <c r="BX51" s="21">
        <f t="shared" si="26"/>
        <v>-2.8860202288009687E-2</v>
      </c>
      <c r="BY51" s="21">
        <f t="shared" si="27"/>
        <v>2.0429303943574895E-2</v>
      </c>
      <c r="BZ51" s="21">
        <f t="shared" si="28"/>
        <v>-2.9608921710167213E-2</v>
      </c>
      <c r="CA51" s="21">
        <f t="shared" si="29"/>
        <v>9.0360184744936577E-3</v>
      </c>
      <c r="CB51" s="21">
        <f t="shared" si="30"/>
        <v>-1.2953226851851859E-3</v>
      </c>
      <c r="CC51" s="21">
        <f t="shared" si="31"/>
        <v>-5.0326435185185181E-4</v>
      </c>
      <c r="CD51" s="21">
        <f t="shared" si="32"/>
        <v>-7.9805138888888868E-4</v>
      </c>
      <c r="CE51" s="21">
        <f t="shared" si="33"/>
        <v>-7.1246296296296297E-5</v>
      </c>
      <c r="CF51" s="21">
        <f t="shared" si="34"/>
        <v>0</v>
      </c>
      <c r="CG51" s="21">
        <f t="shared" si="35"/>
        <v>-4.0837027393585294E-2</v>
      </c>
      <c r="CH51" s="21">
        <f t="shared" si="36"/>
        <v>-3.9082805491974695E-2</v>
      </c>
      <c r="CI51" s="21">
        <f t="shared" si="37"/>
        <v>-5.5588614527947531E-4</v>
      </c>
    </row>
    <row r="52" spans="1:87" x14ac:dyDescent="0.2">
      <c r="A52" s="18">
        <v>44</v>
      </c>
      <c r="B52" s="19">
        <v>39933</v>
      </c>
      <c r="C52" s="18">
        <v>203.976</v>
      </c>
      <c r="D52" s="18">
        <v>1152.3720000000001</v>
      </c>
      <c r="E52" s="18">
        <v>1928.547</v>
      </c>
      <c r="F52" s="18">
        <v>1622.8409999999999</v>
      </c>
      <c r="G52" s="18">
        <v>2032.981</v>
      </c>
      <c r="H52" s="18">
        <v>144.071</v>
      </c>
      <c r="I52" s="18">
        <v>367.34100000000001</v>
      </c>
      <c r="J52" s="18">
        <v>495.53199999999998</v>
      </c>
      <c r="K52" s="18">
        <v>107.261</v>
      </c>
      <c r="L52" s="18">
        <v>656.34699999999998</v>
      </c>
      <c r="M52" s="18">
        <v>812.25199999999995</v>
      </c>
      <c r="N52" s="18">
        <v>268.245</v>
      </c>
      <c r="O52" s="18">
        <v>296.55200000000002</v>
      </c>
      <c r="P52" s="18">
        <v>103.744</v>
      </c>
      <c r="Q52" s="18">
        <v>194.642</v>
      </c>
      <c r="R52" s="18">
        <v>257.64699999999999</v>
      </c>
      <c r="S52" s="18">
        <v>3502.86</v>
      </c>
      <c r="T52" s="18">
        <v>3615.59</v>
      </c>
      <c r="U52" s="18">
        <v>6960.63</v>
      </c>
      <c r="V52" s="18">
        <v>19520.009999999998</v>
      </c>
      <c r="W52" s="18">
        <v>0.18099999999999999</v>
      </c>
      <c r="X52" s="18">
        <v>-0.16619999999999999</v>
      </c>
      <c r="Y52" s="18">
        <v>0.54420000000000002</v>
      </c>
      <c r="Z52" s="18">
        <v>-3.95E-2</v>
      </c>
      <c r="AA52" s="18">
        <v>1</v>
      </c>
      <c r="AB52" s="18">
        <v>0.8911</v>
      </c>
      <c r="AC52" s="18">
        <v>0.65139999999999998</v>
      </c>
      <c r="AD52" s="18">
        <v>119.38</v>
      </c>
      <c r="AE52" s="19">
        <f t="shared" si="8"/>
        <v>39933</v>
      </c>
      <c r="AF52" s="20" cm="1">
        <f t="array" ref="AF52">IF(INDEX(calc_types,1,AF$7)="INDEX",C52/C51-1,IF(INDEX(calc_types,1,AF$7)="CASH", C51/1200,C51/C52-1))</f>
        <v>3.6782556240533282E-4</v>
      </c>
      <c r="AG52" s="20" cm="1">
        <f t="array" ref="AG52">IF(INDEX(calc_types,1,AG$7)="INDEX",D52/D51-1,IF(INDEX(calc_types,1,AG$7)="CASH", D51/1200,D51/D52-1))</f>
        <v>4.5665826855323388E-4</v>
      </c>
      <c r="AH52" s="20" cm="1">
        <f t="array" ref="AH52">IF(INDEX(calc_types,1,AH$7)="INDEX",E52/E51-1,IF(INDEX(calc_types,1,AH$7)="CASH", E51/1200,E51/E52-1))</f>
        <v>4.8225158598480533E-5</v>
      </c>
      <c r="AI52" s="20" cm="1">
        <f t="array" ref="AI52">IF(INDEX(calc_types,1,AI$7)="INDEX",F52/F51-1,IF(INDEX(calc_types,1,AI$7)="CASH", F51/1200,F51/F52-1))</f>
        <v>1.6621938242677992E-3</v>
      </c>
      <c r="AJ52" s="20" cm="1">
        <f t="array" ref="AJ52">IF(INDEX(calc_types,1,AJ$7)="INDEX",G52/G51-1,IF(INDEX(calc_types,1,AJ$7)="CASH", G51/1200,G51/G52-1))</f>
        <v>1.4063166522668702E-3</v>
      </c>
      <c r="AK52" s="20" cm="1">
        <f t="array" ref="AK52">IF(INDEX(calc_types,1,AK$7)="INDEX",H52/H51-1,IF(INDEX(calc_types,1,AK$7)="CASH", H51/1200,H51/H52-1))</f>
        <v>-3.5386686279692547E-4</v>
      </c>
      <c r="AL52" s="20" cm="1">
        <f t="array" ref="AL52">IF(INDEX(calc_types,1,AL$7)="INDEX",I52/I51-1,IF(INDEX(calc_types,1,AL$7)="CASH", I51/1200,I51/I52-1))</f>
        <v>-9.1112827598205381E-4</v>
      </c>
      <c r="AM52" s="20" cm="1">
        <f t="array" ref="AM52">IF(INDEX(calc_types,1,AM$7)="INDEX",J52/J51-1,IF(INDEX(calc_types,1,AM$7)="CASH", J51/1200,J51/J52-1))</f>
        <v>-3.8616713538766057E-3</v>
      </c>
      <c r="AN52" s="20" cm="1">
        <f t="array" ref="AN52">IF(INDEX(calc_types,1,AN$7)="INDEX",K52/K51-1,IF(INDEX(calc_types,1,AN$7)="CASH", K51/1200,K51/K52-1))</f>
        <v>-1.8645758556146141E-5</v>
      </c>
      <c r="AO52" s="20" cm="1">
        <f t="array" ref="AO52">IF(INDEX(calc_types,1,AO$7)="INDEX",L52/L51-1,IF(INDEX(calc_types,1,AO$7)="CASH", L51/1200,L51/L52-1))</f>
        <v>-2.2589319781768369E-3</v>
      </c>
      <c r="AP52" s="20" cm="1">
        <f t="array" ref="AP52">IF(INDEX(calc_types,1,AP$7)="INDEX",M52/M51-1,IF(INDEX(calc_types,1,AP$7)="CASH", M51/1200,M51/M52-1))</f>
        <v>-6.0645514972932357E-3</v>
      </c>
      <c r="AQ52" s="20" cm="1">
        <f t="array" ref="AQ52">IF(INDEX(calc_types,1,AQ$7)="INDEX",N52/N51-1,IF(INDEX(calc_types,1,AQ$7)="CASH", N51/1200,N51/N52-1))</f>
        <v>-4.9556968156849734E-4</v>
      </c>
      <c r="AR52" s="20" cm="1">
        <f t="array" ref="AR52">IF(INDEX(calc_types,1,AR$7)="INDEX",O52/O51-1,IF(INDEX(calc_types,1,AR$7)="CASH", O51/1200,O51/O52-1))</f>
        <v>-4.6954029353819537E-3</v>
      </c>
      <c r="AS52" s="20" cm="1">
        <f t="array" ref="AS52">IF(INDEX(calc_types,1,AS$7)="INDEX",P52/P51-1,IF(INDEX(calc_types,1,AS$7)="CASH", P51/1200,P51/P52-1))</f>
        <v>7.711884013250625E-5</v>
      </c>
      <c r="AT52" s="20" cm="1">
        <f t="array" ref="AT52">IF(INDEX(calc_types,1,AT$7)="INDEX",Q52/Q51-1,IF(INDEX(calc_types,1,AT$7)="CASH", Q51/1200,Q51/Q52-1))</f>
        <v>7.5065811122065895E-4</v>
      </c>
      <c r="AU52" s="20" cm="1">
        <f t="array" ref="AU52">IF(INDEX(calc_types,1,AU$7)="INDEX",R52/R51-1,IF(INDEX(calc_types,1,AU$7)="CASH", R51/1200,R51/R52-1))</f>
        <v>2.1977423545793684E-3</v>
      </c>
      <c r="AV52" s="20" cm="1">
        <f t="array" ref="AV52">IF(INDEX(calc_types,1,AV$7)="INDEX",S52/S51-1,IF(INDEX(calc_types,1,AV$7)="CASH", S51/1200,S51/S52-1))</f>
        <v>9.2748662362023282E-3</v>
      </c>
      <c r="AW52" s="20" cm="1">
        <f t="array" ref="AW52">IF(INDEX(calc_types,1,AW$7)="INDEX",T52/T51-1,IF(INDEX(calc_types,1,AW$7)="CASH", T51/1200,T51/T52-1))</f>
        <v>-2.2121069514088321E-2</v>
      </c>
      <c r="AX52" s="20" cm="1">
        <f t="array" ref="AX52">IF(INDEX(calc_types,1,AX$7)="INDEX",U52/U51-1,IF(INDEX(calc_types,1,AX$7)="CASH", U51/1200,U51/U52-1))</f>
        <v>2.7696573473654285E-2</v>
      </c>
      <c r="AY52" s="20" cm="1">
        <f t="array" ref="AY52">IF(INDEX(calc_types,1,AY$7)="INDEX",V52/V51-1,IF(INDEX(calc_types,1,AY$7)="CASH", V51/1200,V51/V52-1))</f>
        <v>1.6297191803608779E-2</v>
      </c>
      <c r="AZ52" s="20" cm="1">
        <f t="array" ref="AZ52">IF(INDEX(calc_types,1,AZ$7)="INDEX",W52/W51-1,IF(INDEX(calc_types,1,AZ$7)="CASH", W51/1200,W51/W52-1))</f>
        <v>1.4687499999999998E-4</v>
      </c>
      <c r="BA52" s="20" cm="1">
        <f t="array" ref="BA52">IF(INDEX(calc_types,1,BA$7)="INDEX",X52/X51-1,IF(INDEX(calc_types,1,BA$7)="CASH", X51/1200,X51/X52-1))</f>
        <v>-1.5875000000000001E-4</v>
      </c>
      <c r="BB52" s="20" cm="1">
        <f t="array" ref="BB52">IF(INDEX(calc_types,1,BB$7)="INDEX",Y52/Y51-1,IF(INDEX(calc_types,1,BB$7)="CASH", Y51/1200,Y51/Y52-1))</f>
        <v>4.2674999999999999E-4</v>
      </c>
      <c r="BC52" s="20" cm="1">
        <f t="array" ref="BC52">IF(INDEX(calc_types,1,BC$7)="INDEX",Z52/Z51-1,IF(INDEX(calc_types,1,BC$7)="CASH", Z51/1200,Z51/Z52-1))</f>
        <v>-1.8450000000000001E-4</v>
      </c>
      <c r="BD52" s="20" cm="1">
        <f t="array" ref="BD52">IF(INDEX(calc_types,1,BD$7)="INDEX",AA52/AA51-1,IF(INDEX(calc_types,1,BD$7)="CASH", AA51/1200,AA51/AA52-1))</f>
        <v>0</v>
      </c>
      <c r="BE52" s="20" cm="1">
        <f t="array" ref="BE52">IF(INDEX(calc_types,1,BE$7)="INDEX",AB52/AB51-1,IF(INDEX(calc_types,1,BE$7)="CASH", AB51/1200,AB51/AB52-1))</f>
        <v>4.5673886208057457E-2</v>
      </c>
      <c r="BF52" s="20" cm="1">
        <f t="array" ref="BF52">IF(INDEX(calc_types,1,BF$7)="INDEX",AC52/AC51-1,IF(INDEX(calc_types,1,BF$7)="CASH", AC51/1200,AC51/AC52-1))</f>
        <v>3.5922628185446781E-2</v>
      </c>
      <c r="BG52" s="20" cm="1">
        <f t="array" ref="BG52">IF(INDEX(calc_types,1,BG$7)="INDEX",AD52/AD51-1,IF(INDEX(calc_types,1,BG$7)="CASH", AD51/1200,AD51/AD52-1))</f>
        <v>6.2824593734294165E-3</v>
      </c>
      <c r="BH52" s="21">
        <f t="shared" si="10"/>
        <v>-1.027945182477824E-3</v>
      </c>
      <c r="BI52" s="21">
        <f t="shared" si="11"/>
        <v>-7.1660953114683224E-4</v>
      </c>
      <c r="BJ52" s="21">
        <f t="shared" si="12"/>
        <v>-1.1459050710588017E-3</v>
      </c>
      <c r="BK52" s="21">
        <f t="shared" si="13"/>
        <v>-4.3435810670715974E-4</v>
      </c>
      <c r="BL52" s="21">
        <f t="shared" si="14"/>
        <v>-1.2659098098717742E-3</v>
      </c>
      <c r="BM52" s="21">
        <f t="shared" si="15"/>
        <v>-6.2544077229429145E-4</v>
      </c>
      <c r="BN52" s="21">
        <f t="shared" si="16"/>
        <v>-9.9192997059591908E-4</v>
      </c>
      <c r="BO52" s="21">
        <f t="shared" si="17"/>
        <v>-4.04652808527446E-3</v>
      </c>
      <c r="BP52" s="21">
        <f t="shared" si="18"/>
        <v>-1.0971142600521024E-3</v>
      </c>
      <c r="BQ52" s="21">
        <f t="shared" si="19"/>
        <v>-3.1081221635682341E-3</v>
      </c>
      <c r="BR52" s="21">
        <f t="shared" si="20"/>
        <v>-7.0256628605519632E-3</v>
      </c>
      <c r="BS52" s="21">
        <f t="shared" si="21"/>
        <v>-2.878418021199103E-3</v>
      </c>
      <c r="BT52" s="21">
        <f t="shared" si="22"/>
        <v>-7.8362721774844993E-3</v>
      </c>
      <c r="BU52" s="21">
        <f t="shared" si="23"/>
        <v>7.6063938288538507E-5</v>
      </c>
      <c r="BV52" s="21">
        <f t="shared" si="24"/>
        <v>8.1104351883980338E-4</v>
      </c>
      <c r="BW52" s="21">
        <f t="shared" si="25"/>
        <v>2.3317569665232797E-3</v>
      </c>
      <c r="BX52" s="21">
        <f t="shared" si="26"/>
        <v>-3.2935117246103551E-3</v>
      </c>
      <c r="BY52" s="21">
        <f t="shared" si="27"/>
        <v>-2.902713650688471E-2</v>
      </c>
      <c r="BZ52" s="21">
        <f t="shared" si="28"/>
        <v>2.3080957899097532E-2</v>
      </c>
      <c r="CA52" s="21">
        <f t="shared" si="29"/>
        <v>3.5728471744857059E-3</v>
      </c>
      <c r="CB52" s="21">
        <f t="shared" si="30"/>
        <v>-1.2926143518518524E-3</v>
      </c>
      <c r="CC52" s="21">
        <f t="shared" si="31"/>
        <v>-5.4409768518518518E-4</v>
      </c>
      <c r="CD52" s="21">
        <f t="shared" si="32"/>
        <v>-8.0271805555555539E-4</v>
      </c>
      <c r="CE52" s="21">
        <f t="shared" si="33"/>
        <v>-4.5996296296296334E-5</v>
      </c>
      <c r="CF52" s="21">
        <f t="shared" si="34"/>
        <v>0</v>
      </c>
      <c r="CG52" s="21">
        <f t="shared" si="35"/>
        <v>4.6369376522134693E-2</v>
      </c>
      <c r="CH52" s="21">
        <f t="shared" si="36"/>
        <v>3.6555293944212905E-2</v>
      </c>
      <c r="CI52" s="21">
        <f t="shared" si="37"/>
        <v>9.888730890682193E-3</v>
      </c>
    </row>
    <row r="53" spans="1:87" x14ac:dyDescent="0.2">
      <c r="A53" s="18">
        <v>45</v>
      </c>
      <c r="B53" s="19">
        <v>39964</v>
      </c>
      <c r="C53" s="18">
        <v>204.006</v>
      </c>
      <c r="D53" s="18">
        <v>1153.2280000000001</v>
      </c>
      <c r="E53" s="18">
        <v>1930.72</v>
      </c>
      <c r="F53" s="18">
        <v>1624.636</v>
      </c>
      <c r="G53" s="18">
        <v>2035.1420000000001</v>
      </c>
      <c r="H53" s="18">
        <v>144.04599999999999</v>
      </c>
      <c r="I53" s="18">
        <v>367.41199999999998</v>
      </c>
      <c r="J53" s="18">
        <v>496.03500000000003</v>
      </c>
      <c r="K53" s="18">
        <v>107.274</v>
      </c>
      <c r="L53" s="18">
        <v>657.23</v>
      </c>
      <c r="M53" s="18">
        <v>814.72</v>
      </c>
      <c r="N53" s="18">
        <v>268.70600000000002</v>
      </c>
      <c r="O53" s="18">
        <v>297.464</v>
      </c>
      <c r="P53" s="18">
        <v>103.753</v>
      </c>
      <c r="Q53" s="18">
        <v>194.67699999999999</v>
      </c>
      <c r="R53" s="18">
        <v>257.69099999999997</v>
      </c>
      <c r="S53" s="18">
        <v>3545.41</v>
      </c>
      <c r="T53" s="18">
        <v>3570.78</v>
      </c>
      <c r="U53" s="18">
        <v>6984.43</v>
      </c>
      <c r="V53" s="18">
        <v>20563.150000000001</v>
      </c>
      <c r="W53" s="18">
        <v>0.184</v>
      </c>
      <c r="X53" s="18">
        <v>-0.1794</v>
      </c>
      <c r="Y53" s="18">
        <v>0.54900000000000004</v>
      </c>
      <c r="Z53" s="18">
        <v>-0.2258</v>
      </c>
      <c r="AA53" s="18">
        <v>1</v>
      </c>
      <c r="AB53" s="18">
        <v>0.90980000000000005</v>
      </c>
      <c r="AC53" s="18">
        <v>0.65390000000000004</v>
      </c>
      <c r="AD53" s="18">
        <v>124.15</v>
      </c>
      <c r="AE53" s="19">
        <f t="shared" si="8"/>
        <v>39964</v>
      </c>
      <c r="AF53" s="20" cm="1">
        <f t="array" ref="AF53">IF(INDEX(calc_types,1,AF$7)="INDEX",C53/C52-1,IF(INDEX(calc_types,1,AF$7)="CASH", C52/1200,C52/C53-1))</f>
        <v>1.4707612660314062E-4</v>
      </c>
      <c r="AG53" s="20" cm="1">
        <f t="array" ref="AG53">IF(INDEX(calc_types,1,AG$7)="INDEX",D53/D52-1,IF(INDEX(calc_types,1,AG$7)="CASH", D52/1200,D52/D53-1))</f>
        <v>7.428156879896175E-4</v>
      </c>
      <c r="AH53" s="20" cm="1">
        <f t="array" ref="AH53">IF(INDEX(calc_types,1,AH$7)="INDEX",E53/E52-1,IF(INDEX(calc_types,1,AH$7)="CASH", E52/1200,E52/E53-1))</f>
        <v>1.1267550129709925E-3</v>
      </c>
      <c r="AI53" s="20" cm="1">
        <f t="array" ref="AI53">IF(INDEX(calc_types,1,AI$7)="INDEX",F53/F52-1,IF(INDEX(calc_types,1,AI$7)="CASH", F52/1200,F52/F53-1))</f>
        <v>1.1060849460915456E-3</v>
      </c>
      <c r="AJ53" s="20" cm="1">
        <f t="array" ref="AJ53">IF(INDEX(calc_types,1,AJ$7)="INDEX",G53/G52-1,IF(INDEX(calc_types,1,AJ$7)="CASH", G52/1200,G52/G53-1))</f>
        <v>1.0629710754799238E-3</v>
      </c>
      <c r="AK53" s="20" cm="1">
        <f t="array" ref="AK53">IF(INDEX(calc_types,1,AK$7)="INDEX",H53/H52-1,IF(INDEX(calc_types,1,AK$7)="CASH", H52/1200,H52/H53-1))</f>
        <v>-1.7352555337302178E-4</v>
      </c>
      <c r="AL53" s="20" cm="1">
        <f t="array" ref="AL53">IF(INDEX(calc_types,1,AL$7)="INDEX",I53/I52-1,IF(INDEX(calc_types,1,AL$7)="CASH", I52/1200,I52/I53-1))</f>
        <v>1.9328090248560414E-4</v>
      </c>
      <c r="AM53" s="20" cm="1">
        <f t="array" ref="AM53">IF(INDEX(calc_types,1,AM$7)="INDEX",J53/J52-1,IF(INDEX(calc_types,1,AM$7)="CASH", J52/1200,J52/J53-1))</f>
        <v>1.0150706715208457E-3</v>
      </c>
      <c r="AN53" s="20" cm="1">
        <f t="array" ref="AN53">IF(INDEX(calc_types,1,AN$7)="INDEX",K53/K52-1,IF(INDEX(calc_types,1,AN$7)="CASH", K52/1200,K52/K53-1))</f>
        <v>1.2119969047463819E-4</v>
      </c>
      <c r="AO53" s="20" cm="1">
        <f t="array" ref="AO53">IF(INDEX(calc_types,1,AO$7)="INDEX",L53/L52-1,IF(INDEX(calc_types,1,AO$7)="CASH", L52/1200,L52/L53-1))</f>
        <v>1.34532495768247E-3</v>
      </c>
      <c r="AP53" s="20" cm="1">
        <f t="array" ref="AP53">IF(INDEX(calc_types,1,AP$7)="INDEX",M53/M52-1,IF(INDEX(calc_types,1,AP$7)="CASH", M52/1200,M52/M53-1))</f>
        <v>3.0384658948208187E-3</v>
      </c>
      <c r="AQ53" s="20" cm="1">
        <f t="array" ref="AQ53">IF(INDEX(calc_types,1,AQ$7)="INDEX",N53/N52-1,IF(INDEX(calc_types,1,AQ$7)="CASH", N52/1200,N52/N53-1))</f>
        <v>1.7185781654831533E-3</v>
      </c>
      <c r="AR53" s="20" cm="1">
        <f t="array" ref="AR53">IF(INDEX(calc_types,1,AR$7)="INDEX",O53/O52-1,IF(INDEX(calc_types,1,AR$7)="CASH", O52/1200,O52/O53-1))</f>
        <v>3.075345976422339E-3</v>
      </c>
      <c r="AS53" s="20" cm="1">
        <f t="array" ref="AS53">IF(INDEX(calc_types,1,AS$7)="INDEX",P53/P52-1,IF(INDEX(calc_types,1,AS$7)="CASH", P52/1200,P52/P53-1))</f>
        <v>8.6752004935242155E-5</v>
      </c>
      <c r="AT53" s="20" cm="1">
        <f t="array" ref="AT53">IF(INDEX(calc_types,1,AT$7)="INDEX",Q53/Q52-1,IF(INDEX(calc_types,1,AT$7)="CASH", Q52/1200,Q52/Q53-1))</f>
        <v>1.7981730561755782E-4</v>
      </c>
      <c r="AU53" s="20" cm="1">
        <f t="array" ref="AU53">IF(INDEX(calc_types,1,AU$7)="INDEX",R53/R52-1,IF(INDEX(calc_types,1,AU$7)="CASH", R52/1200,R52/R53-1))</f>
        <v>1.7077629469763878E-4</v>
      </c>
      <c r="AV53" s="20" cm="1">
        <f t="array" ref="AV53">IF(INDEX(calc_types,1,AV$7)="INDEX",S53/S52-1,IF(INDEX(calc_types,1,AV$7)="CASH", S52/1200,S52/S53-1))</f>
        <v>1.2147216845663111E-2</v>
      </c>
      <c r="AW53" s="20" cm="1">
        <f t="array" ref="AW53">IF(INDEX(calc_types,1,AW$7)="INDEX",T53/T52-1,IF(INDEX(calc_types,1,AW$7)="CASH", T52/1200,T52/T53-1))</f>
        <v>-1.2393551259960334E-2</v>
      </c>
      <c r="AX53" s="20" cm="1">
        <f t="array" ref="AX53">IF(INDEX(calc_types,1,AX$7)="INDEX",U53/U52-1,IF(INDEX(calc_types,1,AX$7)="CASH", U52/1200,U52/U53-1))</f>
        <v>3.4192307305516145E-3</v>
      </c>
      <c r="AY53" s="20" cm="1">
        <f t="array" ref="AY53">IF(INDEX(calc_types,1,AY$7)="INDEX",V53/V52-1,IF(INDEX(calc_types,1,AY$7)="CASH", V52/1200,V52/V53-1))</f>
        <v>5.3439521803523737E-2</v>
      </c>
      <c r="AZ53" s="20" cm="1">
        <f t="array" ref="AZ53">IF(INDEX(calc_types,1,AZ$7)="INDEX",W53/W52-1,IF(INDEX(calc_types,1,AZ$7)="CASH", W52/1200,W52/W53-1))</f>
        <v>1.5083333333333333E-4</v>
      </c>
      <c r="BA53" s="20" cm="1">
        <f t="array" ref="BA53">IF(INDEX(calc_types,1,BA$7)="INDEX",X53/X52-1,IF(INDEX(calc_types,1,BA$7)="CASH", X52/1200,X52/X53-1))</f>
        <v>-1.3849999999999998E-4</v>
      </c>
      <c r="BB53" s="20" cm="1">
        <f t="array" ref="BB53">IF(INDEX(calc_types,1,BB$7)="INDEX",Y53/Y52-1,IF(INDEX(calc_types,1,BB$7)="CASH", Y52/1200,Y52/Y53-1))</f>
        <v>4.5350000000000002E-4</v>
      </c>
      <c r="BC53" s="20" cm="1">
        <f t="array" ref="BC53">IF(INDEX(calc_types,1,BC$7)="INDEX",Z53/Z52-1,IF(INDEX(calc_types,1,BC$7)="CASH", Z52/1200,Z52/Z53-1))</f>
        <v>-3.2916666666666669E-5</v>
      </c>
      <c r="BD53" s="20" cm="1">
        <f t="array" ref="BD53">IF(INDEX(calc_types,1,BD$7)="INDEX",AA53/AA52-1,IF(INDEX(calc_types,1,BD$7)="CASH", AA52/1200,AA52/AA53-1))</f>
        <v>0</v>
      </c>
      <c r="BE53" s="20" cm="1">
        <f t="array" ref="BE53">IF(INDEX(calc_types,1,BE$7)="INDEX",AB53/AB52-1,IF(INDEX(calc_types,1,BE$7)="CASH", AB52/1200,AB52/AB53-1))</f>
        <v>-2.0553967905034165E-2</v>
      </c>
      <c r="BF53" s="20" cm="1">
        <f t="array" ref="BF53">IF(INDEX(calc_types,1,BF$7)="INDEX",AC53/AC52-1,IF(INDEX(calc_types,1,BF$7)="CASH", AC52/1200,AC52/AC53-1))</f>
        <v>-3.8232145588010802E-3</v>
      </c>
      <c r="BG53" s="20" cm="1">
        <f t="array" ref="BG53">IF(INDEX(calc_types,1,BG$7)="INDEX",AD53/AD52-1,IF(INDEX(calc_types,1,BG$7)="CASH", AD52/1200,AD52/AD53-1))</f>
        <v>-3.8421264599275196E-2</v>
      </c>
      <c r="BH53" s="21">
        <f t="shared" si="10"/>
        <v>-1.2486946182800162E-3</v>
      </c>
      <c r="BI53" s="21">
        <f t="shared" si="11"/>
        <v>-4.3045211171044862E-4</v>
      </c>
      <c r="BJ53" s="21">
        <f t="shared" si="12"/>
        <v>-6.7375216686289732E-5</v>
      </c>
      <c r="BK53" s="21">
        <f t="shared" si="13"/>
        <v>-9.9046698488341328E-4</v>
      </c>
      <c r="BL53" s="21">
        <f t="shared" si="14"/>
        <v>-1.6092553866587206E-3</v>
      </c>
      <c r="BM53" s="21">
        <f t="shared" si="15"/>
        <v>-4.4509946287038776E-4</v>
      </c>
      <c r="BN53" s="21">
        <f t="shared" si="16"/>
        <v>1.1247920787173886E-4</v>
      </c>
      <c r="BO53" s="21">
        <f t="shared" si="17"/>
        <v>8.3021394012299183E-4</v>
      </c>
      <c r="BP53" s="21">
        <f t="shared" si="18"/>
        <v>-9.5726881102131808E-4</v>
      </c>
      <c r="BQ53" s="21">
        <f t="shared" si="19"/>
        <v>4.9613477229107296E-4</v>
      </c>
      <c r="BR53" s="21">
        <f t="shared" si="20"/>
        <v>2.0773545315620912E-3</v>
      </c>
      <c r="BS53" s="21">
        <f t="shared" si="21"/>
        <v>-6.6427017414745233E-4</v>
      </c>
      <c r="BT53" s="21">
        <f t="shared" si="22"/>
        <v>-6.5523265680207058E-5</v>
      </c>
      <c r="BU53" s="21">
        <f t="shared" si="23"/>
        <v>8.5697103091274412E-5</v>
      </c>
      <c r="BV53" s="21">
        <f t="shared" si="24"/>
        <v>2.4020271323670227E-4</v>
      </c>
      <c r="BW53" s="21">
        <f t="shared" si="25"/>
        <v>3.0479090664154996E-4</v>
      </c>
      <c r="BX53" s="21">
        <f t="shared" si="26"/>
        <v>-4.2116111514957193E-4</v>
      </c>
      <c r="BY53" s="21">
        <f t="shared" si="27"/>
        <v>-1.9299618252756723E-2</v>
      </c>
      <c r="BZ53" s="21">
        <f t="shared" si="28"/>
        <v>-1.1963848440051375E-3</v>
      </c>
      <c r="CA53" s="21">
        <f t="shared" si="29"/>
        <v>4.0715177174400666E-2</v>
      </c>
      <c r="CB53" s="21">
        <f t="shared" si="30"/>
        <v>-1.2886560185185192E-3</v>
      </c>
      <c r="CC53" s="21">
        <f t="shared" si="31"/>
        <v>-5.238476851851852E-4</v>
      </c>
      <c r="CD53" s="21">
        <f t="shared" si="32"/>
        <v>-7.7596805555555542E-4</v>
      </c>
      <c r="CE53" s="21">
        <f t="shared" si="33"/>
        <v>1.0558703703703702E-4</v>
      </c>
      <c r="CF53" s="21">
        <f t="shared" si="34"/>
        <v>0</v>
      </c>
      <c r="CG53" s="21">
        <f t="shared" si="35"/>
        <v>-1.9858477590956932E-2</v>
      </c>
      <c r="CH53" s="21">
        <f t="shared" si="36"/>
        <v>-3.1905488000349559E-3</v>
      </c>
      <c r="CI53" s="21">
        <f t="shared" si="37"/>
        <v>-3.4814993082022419E-2</v>
      </c>
    </row>
    <row r="54" spans="1:87" x14ac:dyDescent="0.2">
      <c r="A54" s="18">
        <v>46</v>
      </c>
      <c r="B54" s="19">
        <v>39994</v>
      </c>
      <c r="C54" s="18">
        <v>204.042</v>
      </c>
      <c r="D54" s="18">
        <v>1153.52</v>
      </c>
      <c r="E54" s="18">
        <v>1925.6479999999999</v>
      </c>
      <c r="F54" s="18">
        <v>1622.194</v>
      </c>
      <c r="G54" s="18">
        <v>2024.29</v>
      </c>
      <c r="H54" s="18">
        <v>144.048</v>
      </c>
      <c r="I54" s="18">
        <v>367.42700000000002</v>
      </c>
      <c r="J54" s="18">
        <v>495.29</v>
      </c>
      <c r="K54" s="18">
        <v>107.31100000000001</v>
      </c>
      <c r="L54" s="18">
        <v>656.50199999999995</v>
      </c>
      <c r="M54" s="18">
        <v>810.97699999999998</v>
      </c>
      <c r="N54" s="18">
        <v>267.76799999999997</v>
      </c>
      <c r="O54" s="18">
        <v>294.51799999999997</v>
      </c>
      <c r="P54" s="18">
        <v>103.753</v>
      </c>
      <c r="Q54" s="18">
        <v>194.649</v>
      </c>
      <c r="R54" s="18">
        <v>257.55599999999998</v>
      </c>
      <c r="S54" s="18">
        <v>3475.02</v>
      </c>
      <c r="T54" s="18">
        <v>3424.3</v>
      </c>
      <c r="U54" s="18">
        <v>6520.98</v>
      </c>
      <c r="V54" s="18">
        <v>20235.73</v>
      </c>
      <c r="W54" s="18">
        <v>0.1865</v>
      </c>
      <c r="X54" s="18">
        <v>-0.17199999999999999</v>
      </c>
      <c r="Y54" s="18">
        <v>0.53069999999999995</v>
      </c>
      <c r="Z54" s="18">
        <v>-0.14000000000000001</v>
      </c>
      <c r="AA54" s="18">
        <v>1</v>
      </c>
      <c r="AB54" s="18">
        <v>0.89790000000000003</v>
      </c>
      <c r="AC54" s="18">
        <v>0.63670000000000004</v>
      </c>
      <c r="AD54" s="18">
        <v>122.5</v>
      </c>
      <c r="AE54" s="19">
        <f t="shared" si="8"/>
        <v>39994</v>
      </c>
      <c r="AF54" s="20" cm="1">
        <f t="array" ref="AF54">IF(INDEX(calc_types,1,AF$7)="INDEX",C54/C53-1,IF(INDEX(calc_types,1,AF$7)="CASH", C53/1200,C53/C54-1))</f>
        <v>1.7646539807647521E-4</v>
      </c>
      <c r="AG54" s="20" cm="1">
        <f t="array" ref="AG54">IF(INDEX(calc_types,1,AG$7)="INDEX",D54/D53-1,IF(INDEX(calc_types,1,AG$7)="CASH", D53/1200,D53/D54-1))</f>
        <v>2.5320231558723094E-4</v>
      </c>
      <c r="AH54" s="20" cm="1">
        <f t="array" ref="AH54">IF(INDEX(calc_types,1,AH$7)="INDEX",E54/E53-1,IF(INDEX(calc_types,1,AH$7)="CASH", E53/1200,E53/E54-1))</f>
        <v>-2.6269992541643195E-3</v>
      </c>
      <c r="AI54" s="20" cm="1">
        <f t="array" ref="AI54">IF(INDEX(calc_types,1,AI$7)="INDEX",F54/F53-1,IF(INDEX(calc_types,1,AI$7)="CASH", F53/1200,F53/F54-1))</f>
        <v>-1.5031059264967173E-3</v>
      </c>
      <c r="AJ54" s="20" cm="1">
        <f t="array" ref="AJ54">IF(INDEX(calc_types,1,AJ$7)="INDEX",G54/G53-1,IF(INDEX(calc_types,1,AJ$7)="CASH", G53/1200,G53/G54-1))</f>
        <v>-5.3323060503887021E-3</v>
      </c>
      <c r="AK54" s="20" cm="1">
        <f t="array" ref="AK54">IF(INDEX(calc_types,1,AK$7)="INDEX",H54/H53-1,IF(INDEX(calc_types,1,AK$7)="CASH", H53/1200,H53/H54-1))</f>
        <v>1.3884453577306388E-5</v>
      </c>
      <c r="AL54" s="20" cm="1">
        <f t="array" ref="AL54">IF(INDEX(calc_types,1,AL$7)="INDEX",I54/I53-1,IF(INDEX(calc_types,1,AL$7)="CASH", I53/1200,I53/I54-1))</f>
        <v>4.082610257705177E-5</v>
      </c>
      <c r="AM54" s="20" cm="1">
        <f t="array" ref="AM54">IF(INDEX(calc_types,1,AM$7)="INDEX",J54/J53-1,IF(INDEX(calc_types,1,AM$7)="CASH", J53/1200,J53/J54-1))</f>
        <v>-1.5019101474694763E-3</v>
      </c>
      <c r="AN54" s="20" cm="1">
        <f t="array" ref="AN54">IF(INDEX(calc_types,1,AN$7)="INDEX",K54/K53-1,IF(INDEX(calc_types,1,AN$7)="CASH", K53/1200,K53/K54-1))</f>
        <v>3.4491116207102657E-4</v>
      </c>
      <c r="AO54" s="20" cm="1">
        <f t="array" ref="AO54">IF(INDEX(calc_types,1,AO$7)="INDEX",L54/L53-1,IF(INDEX(calc_types,1,AO$7)="CASH", L53/1200,L53/L54-1))</f>
        <v>-1.1076791990628498E-3</v>
      </c>
      <c r="AP54" s="20" cm="1">
        <f t="array" ref="AP54">IF(INDEX(calc_types,1,AP$7)="INDEX",M54/M53-1,IF(INDEX(calc_types,1,AP$7)="CASH", M53/1200,M53/M54-1))</f>
        <v>-4.5942164179104683E-3</v>
      </c>
      <c r="AQ54" s="20" cm="1">
        <f t="array" ref="AQ54">IF(INDEX(calc_types,1,AQ$7)="INDEX",N54/N53-1,IF(INDEX(calc_types,1,AQ$7)="CASH", N53/1200,N53/N54-1))</f>
        <v>-3.490804075830245E-3</v>
      </c>
      <c r="AR54" s="20" cm="1">
        <f t="array" ref="AR54">IF(INDEX(calc_types,1,AR$7)="INDEX",O54/O53-1,IF(INDEX(calc_types,1,AR$7)="CASH", O53/1200,O53/O54-1))</f>
        <v>-9.9037194416804475E-3</v>
      </c>
      <c r="AS54" s="20" cm="1">
        <f t="array" ref="AS54">IF(INDEX(calc_types,1,AS$7)="INDEX",P54/P53-1,IF(INDEX(calc_types,1,AS$7)="CASH", P53/1200,P53/P54-1))</f>
        <v>0</v>
      </c>
      <c r="AT54" s="20" cm="1">
        <f t="array" ref="AT54">IF(INDEX(calc_types,1,AT$7)="INDEX",Q54/Q53-1,IF(INDEX(calc_types,1,AT$7)="CASH", Q53/1200,Q53/Q54-1))</f>
        <v>-1.4382798173384614E-4</v>
      </c>
      <c r="AU54" s="20" cm="1">
        <f t="array" ref="AU54">IF(INDEX(calc_types,1,AU$7)="INDEX",R54/R53-1,IF(INDEX(calc_types,1,AU$7)="CASH", R53/1200,R53/R54-1))</f>
        <v>-5.238832555268802E-4</v>
      </c>
      <c r="AV54" s="20" cm="1">
        <f t="array" ref="AV54">IF(INDEX(calc_types,1,AV$7)="INDEX",S54/S53-1,IF(INDEX(calc_types,1,AV$7)="CASH", S53/1200,S53/S54-1))</f>
        <v>-1.9853839189261535E-2</v>
      </c>
      <c r="AW54" s="20" cm="1">
        <f t="array" ref="AW54">IF(INDEX(calc_types,1,AW$7)="INDEX",T54/T53-1,IF(INDEX(calc_types,1,AW$7)="CASH", T53/1200,T53/T54-1))</f>
        <v>-4.1021849567881574E-2</v>
      </c>
      <c r="AX54" s="20" cm="1">
        <f t="array" ref="AX54">IF(INDEX(calc_types,1,AX$7)="INDEX",U54/U53-1,IF(INDEX(calc_types,1,AX$7)="CASH", U53/1200,U53/U54-1))</f>
        <v>-6.6354734745713073E-2</v>
      </c>
      <c r="AY54" s="20" cm="1">
        <f t="array" ref="AY54">IF(INDEX(calc_types,1,AY$7)="INDEX",V54/V53-1,IF(INDEX(calc_types,1,AY$7)="CASH", V53/1200,V53/V54-1))</f>
        <v>-1.5922657764010029E-2</v>
      </c>
      <c r="AZ54" s="20" cm="1">
        <f t="array" ref="AZ54">IF(INDEX(calc_types,1,AZ$7)="INDEX",W54/W53-1,IF(INDEX(calc_types,1,AZ$7)="CASH", W53/1200,W53/W54-1))</f>
        <v>1.5333333333333334E-4</v>
      </c>
      <c r="BA54" s="20" cm="1">
        <f t="array" ref="BA54">IF(INDEX(calc_types,1,BA$7)="INDEX",X54/X53-1,IF(INDEX(calc_types,1,BA$7)="CASH", X53/1200,X53/X54-1))</f>
        <v>-1.495E-4</v>
      </c>
      <c r="BB54" s="20" cm="1">
        <f t="array" ref="BB54">IF(INDEX(calc_types,1,BB$7)="INDEX",Y54/Y53-1,IF(INDEX(calc_types,1,BB$7)="CASH", Y53/1200,Y53/Y54-1))</f>
        <v>4.5750000000000006E-4</v>
      </c>
      <c r="BC54" s="20" cm="1">
        <f t="array" ref="BC54">IF(INDEX(calc_types,1,BC$7)="INDEX",Z54/Z53-1,IF(INDEX(calc_types,1,BC$7)="CASH", Z53/1200,Z53/Z54-1))</f>
        <v>-1.8816666666666667E-4</v>
      </c>
      <c r="BD54" s="20" cm="1">
        <f t="array" ref="BD54">IF(INDEX(calc_types,1,BD$7)="INDEX",AA54/AA53-1,IF(INDEX(calc_types,1,BD$7)="CASH", AA53/1200,AA53/AA54-1))</f>
        <v>0</v>
      </c>
      <c r="BE54" s="20" cm="1">
        <f t="array" ref="BE54">IF(INDEX(calc_types,1,BE$7)="INDEX",AB54/AB53-1,IF(INDEX(calc_types,1,BE$7)="CASH", AB53/1200,AB53/AB54-1))</f>
        <v>1.3253146230092439E-2</v>
      </c>
      <c r="BF54" s="20" cm="1">
        <f t="array" ref="BF54">IF(INDEX(calc_types,1,BF$7)="INDEX",AC54/AC53-1,IF(INDEX(calc_types,1,BF$7)="CASH", AC53/1200,AC53/AC54-1))</f>
        <v>2.701429244542175E-2</v>
      </c>
      <c r="BG54" s="20" cm="1">
        <f t="array" ref="BG54">IF(INDEX(calc_types,1,BG$7)="INDEX",AD54/AD53-1,IF(INDEX(calc_types,1,BG$7)="CASH", AD53/1200,AD53/AD54-1))</f>
        <v>1.346938775510198E-2</v>
      </c>
      <c r="BH54" s="21">
        <f t="shared" si="10"/>
        <v>-1.2193053468066816E-3</v>
      </c>
      <c r="BI54" s="21">
        <f t="shared" si="11"/>
        <v>-9.2006548411283518E-4</v>
      </c>
      <c r="BJ54" s="21">
        <f t="shared" si="12"/>
        <v>-3.8211294838216016E-3</v>
      </c>
      <c r="BK54" s="21">
        <f t="shared" si="13"/>
        <v>-3.5996578574716762E-3</v>
      </c>
      <c r="BL54" s="21">
        <f t="shared" si="14"/>
        <v>-8.0045325125273469E-3</v>
      </c>
      <c r="BM54" s="21">
        <f t="shared" si="15"/>
        <v>-2.5768945592005959E-4</v>
      </c>
      <c r="BN54" s="21">
        <f t="shared" si="16"/>
        <v>-3.9975592036813518E-5</v>
      </c>
      <c r="BO54" s="21">
        <f t="shared" si="17"/>
        <v>-1.6867668788673302E-3</v>
      </c>
      <c r="BP54" s="21">
        <f t="shared" si="18"/>
        <v>-7.335573394249297E-4</v>
      </c>
      <c r="BQ54" s="21">
        <f t="shared" si="19"/>
        <v>-1.9568693844542471E-3</v>
      </c>
      <c r="BR54" s="21">
        <f t="shared" si="20"/>
        <v>-5.5553277811691958E-3</v>
      </c>
      <c r="BS54" s="21">
        <f t="shared" si="21"/>
        <v>-5.8736524154608507E-3</v>
      </c>
      <c r="BT54" s="21">
        <f t="shared" si="22"/>
        <v>-1.3044588683782993E-2</v>
      </c>
      <c r="BU54" s="21">
        <f t="shared" si="23"/>
        <v>-1.0549018439677384E-6</v>
      </c>
      <c r="BV54" s="21">
        <f t="shared" si="24"/>
        <v>-8.3442574114701693E-5</v>
      </c>
      <c r="BW54" s="21">
        <f t="shared" si="25"/>
        <v>-3.8986864358296901E-4</v>
      </c>
      <c r="BX54" s="21">
        <f t="shared" si="26"/>
        <v>-3.242221715007422E-2</v>
      </c>
      <c r="BY54" s="21">
        <f t="shared" si="27"/>
        <v>-4.7927916560677963E-2</v>
      </c>
      <c r="BZ54" s="21">
        <f t="shared" si="28"/>
        <v>-7.0970350320269826E-2</v>
      </c>
      <c r="CA54" s="21">
        <f t="shared" si="29"/>
        <v>-2.86470023931331E-2</v>
      </c>
      <c r="CB54" s="21">
        <f t="shared" si="30"/>
        <v>-1.2861560185185193E-3</v>
      </c>
      <c r="CC54" s="21">
        <f t="shared" si="31"/>
        <v>-5.3484768518518525E-4</v>
      </c>
      <c r="CD54" s="21">
        <f t="shared" si="32"/>
        <v>-7.7196805555555543E-4</v>
      </c>
      <c r="CE54" s="21">
        <f t="shared" si="33"/>
        <v>-4.9662962962962991E-5</v>
      </c>
      <c r="CF54" s="21">
        <f t="shared" si="34"/>
        <v>0</v>
      </c>
      <c r="CG54" s="21">
        <f t="shared" si="35"/>
        <v>1.3948636544169671E-2</v>
      </c>
      <c r="CH54" s="21">
        <f t="shared" si="36"/>
        <v>2.7646958204187874E-2</v>
      </c>
      <c r="CI54" s="21">
        <f t="shared" si="37"/>
        <v>1.7075659272354757E-2</v>
      </c>
    </row>
    <row r="55" spans="1:87" x14ac:dyDescent="0.2">
      <c r="A55" s="18">
        <v>47</v>
      </c>
      <c r="B55" s="19">
        <v>40025</v>
      </c>
      <c r="C55" s="18">
        <v>204.04</v>
      </c>
      <c r="D55" s="18">
        <v>1154.1199999999999</v>
      </c>
      <c r="E55" s="18">
        <v>1932.691</v>
      </c>
      <c r="F55" s="18">
        <v>1623.1859999999999</v>
      </c>
      <c r="G55" s="18">
        <v>2030.414</v>
      </c>
      <c r="H55" s="18">
        <v>143.98699999999999</v>
      </c>
      <c r="I55" s="18">
        <v>367.45699999999999</v>
      </c>
      <c r="J55" s="18">
        <v>496.65</v>
      </c>
      <c r="K55" s="18">
        <v>107.32599999999999</v>
      </c>
      <c r="L55" s="18">
        <v>656.79899999999998</v>
      </c>
      <c r="M55" s="18">
        <v>813.48699999999997</v>
      </c>
      <c r="N55" s="18">
        <v>268.25700000000001</v>
      </c>
      <c r="O55" s="18">
        <v>295.78699999999998</v>
      </c>
      <c r="P55" s="18">
        <v>103.746</v>
      </c>
      <c r="Q55" s="18">
        <v>194.63499999999999</v>
      </c>
      <c r="R55" s="18">
        <v>257.64100000000002</v>
      </c>
      <c r="S55" s="18">
        <v>3546.56</v>
      </c>
      <c r="T55" s="18">
        <v>3600.69</v>
      </c>
      <c r="U55" s="18">
        <v>6696.28</v>
      </c>
      <c r="V55" s="18">
        <v>20585.240000000002</v>
      </c>
      <c r="W55" s="18">
        <v>0.19175</v>
      </c>
      <c r="X55" s="18">
        <v>-0.13919999999999999</v>
      </c>
      <c r="Y55" s="18">
        <v>0.57330000000000003</v>
      </c>
      <c r="Z55" s="18">
        <v>-2.29E-2</v>
      </c>
      <c r="AA55" s="18">
        <v>1</v>
      </c>
      <c r="AB55" s="18">
        <v>0.91039999999999999</v>
      </c>
      <c r="AC55" s="18">
        <v>0.6401</v>
      </c>
      <c r="AD55" s="18">
        <v>123.89</v>
      </c>
      <c r="AE55" s="19">
        <f t="shared" si="8"/>
        <v>40025</v>
      </c>
      <c r="AF55" s="20" cm="1">
        <f t="array" ref="AF55">IF(INDEX(calc_types,1,AF$7)="INDEX",C55/C54-1,IF(INDEX(calc_types,1,AF$7)="CASH", C54/1200,C54/C55-1))</f>
        <v>-9.8019035297269852E-6</v>
      </c>
      <c r="AG55" s="20" cm="1">
        <f t="array" ref="AG55">IF(INDEX(calc_types,1,AG$7)="INDEX",D55/D54-1,IF(INDEX(calc_types,1,AG$7)="CASH", D54/1200,D54/D55-1))</f>
        <v>5.2014702822655856E-4</v>
      </c>
      <c r="AH55" s="20" cm="1">
        <f t="array" ref="AH55">IF(INDEX(calc_types,1,AH$7)="INDEX",E55/E54-1,IF(INDEX(calc_types,1,AH$7)="CASH", E54/1200,E54/E55-1))</f>
        <v>3.6574701087634942E-3</v>
      </c>
      <c r="AI55" s="20" cm="1">
        <f t="array" ref="AI55">IF(INDEX(calc_types,1,AI$7)="INDEX",F55/F54-1,IF(INDEX(calc_types,1,AI$7)="CASH", F54/1200,F54/F55-1))</f>
        <v>6.1151748804388895E-4</v>
      </c>
      <c r="AJ55" s="20" cm="1">
        <f t="array" ref="AJ55">IF(INDEX(calc_types,1,AJ$7)="INDEX",G55/G54-1,IF(INDEX(calc_types,1,AJ$7)="CASH", G54/1200,G54/G55-1))</f>
        <v>3.0252582386911531E-3</v>
      </c>
      <c r="AK55" s="20" cm="1">
        <f t="array" ref="AK55">IF(INDEX(calc_types,1,AK$7)="INDEX",H55/H54-1,IF(INDEX(calc_types,1,AK$7)="CASH", H54/1200,H54/H55-1))</f>
        <v>-4.2346995445963209E-4</v>
      </c>
      <c r="AL55" s="20" cm="1">
        <f t="array" ref="AL55">IF(INDEX(calc_types,1,AL$7)="INDEX",I55/I54-1,IF(INDEX(calc_types,1,AL$7)="CASH", I54/1200,I54/I55-1))</f>
        <v>8.1648871748551954E-5</v>
      </c>
      <c r="AM55" s="20" cm="1">
        <f t="array" ref="AM55">IF(INDEX(calc_types,1,AM$7)="INDEX",J55/J54-1,IF(INDEX(calc_types,1,AM$7)="CASH", J54/1200,J54/J55-1))</f>
        <v>2.7458660582688754E-3</v>
      </c>
      <c r="AN55" s="20" cm="1">
        <f t="array" ref="AN55">IF(INDEX(calc_types,1,AN$7)="INDEX",K55/K54-1,IF(INDEX(calc_types,1,AN$7)="CASH", K54/1200,K54/K55-1))</f>
        <v>1.3978063758601778E-4</v>
      </c>
      <c r="AO55" s="20" cm="1">
        <f t="array" ref="AO55">IF(INDEX(calc_types,1,AO$7)="INDEX",L55/L54-1,IF(INDEX(calc_types,1,AO$7)="CASH", L54/1200,L54/L55-1))</f>
        <v>4.5239770785165945E-4</v>
      </c>
      <c r="AP55" s="20" cm="1">
        <f t="array" ref="AP55">IF(INDEX(calc_types,1,AP$7)="INDEX",M55/M54-1,IF(INDEX(calc_types,1,AP$7)="CASH", M54/1200,M54/M55-1))</f>
        <v>3.0950322882152825E-3</v>
      </c>
      <c r="AQ55" s="20" cm="1">
        <f t="array" ref="AQ55">IF(INDEX(calc_types,1,AQ$7)="INDEX",N55/N54-1,IF(INDEX(calc_types,1,AQ$7)="CASH", N54/1200,N54/N55-1))</f>
        <v>1.8262077619433104E-3</v>
      </c>
      <c r="AR55" s="20" cm="1">
        <f t="array" ref="AR55">IF(INDEX(calc_types,1,AR$7)="INDEX",O55/O54-1,IF(INDEX(calc_types,1,AR$7)="CASH", O54/1200,O54/O55-1))</f>
        <v>4.3087349499861816E-3</v>
      </c>
      <c r="AS55" s="20" cm="1">
        <f t="array" ref="AS55">IF(INDEX(calc_types,1,AS$7)="INDEX",P55/P54-1,IF(INDEX(calc_types,1,AS$7)="CASH", P54/1200,P54/P55-1))</f>
        <v>-6.7467928638209607E-5</v>
      </c>
      <c r="AT55" s="20" cm="1">
        <f t="array" ref="AT55">IF(INDEX(calc_types,1,AT$7)="INDEX",Q55/Q54-1,IF(INDEX(calc_types,1,AT$7)="CASH", Q54/1200,Q54/Q55-1))</f>
        <v>-7.1924335598994027E-5</v>
      </c>
      <c r="AU55" s="20" cm="1">
        <f t="array" ref="AU55">IF(INDEX(calc_types,1,AU$7)="INDEX",R55/R54-1,IF(INDEX(calc_types,1,AU$7)="CASH", R54/1200,R54/R55-1))</f>
        <v>3.3002531488302012E-4</v>
      </c>
      <c r="AV55" s="20" cm="1">
        <f t="array" ref="AV55">IF(INDEX(calc_types,1,AV$7)="INDEX",S55/S54-1,IF(INDEX(calc_types,1,AV$7)="CASH", S54/1200,S54/S55-1))</f>
        <v>2.0586931873773473E-2</v>
      </c>
      <c r="AW55" s="20" cm="1">
        <f t="array" ref="AW55">IF(INDEX(calc_types,1,AW$7)="INDEX",T55/T54-1,IF(INDEX(calc_types,1,AW$7)="CASH", T54/1200,T54/T55-1))</f>
        <v>5.1511257775311625E-2</v>
      </c>
      <c r="AX55" s="20" cm="1">
        <f t="array" ref="AX55">IF(INDEX(calc_types,1,AX$7)="INDEX",U55/U54-1,IF(INDEX(calc_types,1,AX$7)="CASH", U54/1200,U54/U55-1))</f>
        <v>2.6882462451962796E-2</v>
      </c>
      <c r="AY55" s="20" cm="1">
        <f t="array" ref="AY55">IF(INDEX(calc_types,1,AY$7)="INDEX",V55/V54-1,IF(INDEX(calc_types,1,AY$7)="CASH", V54/1200,V54/V55-1))</f>
        <v>1.727192446232495E-2</v>
      </c>
      <c r="AZ55" s="20" cm="1">
        <f t="array" ref="AZ55">IF(INDEX(calc_types,1,AZ$7)="INDEX",W55/W54-1,IF(INDEX(calc_types,1,AZ$7)="CASH", W54/1200,W54/W55-1))</f>
        <v>1.5541666666666666E-4</v>
      </c>
      <c r="BA55" s="20" cm="1">
        <f t="array" ref="BA55">IF(INDEX(calc_types,1,BA$7)="INDEX",X55/X54-1,IF(INDEX(calc_types,1,BA$7)="CASH", X54/1200,X54/X55-1))</f>
        <v>-1.4333333333333331E-4</v>
      </c>
      <c r="BB55" s="20" cm="1">
        <f t="array" ref="BB55">IF(INDEX(calc_types,1,BB$7)="INDEX",Y55/Y54-1,IF(INDEX(calc_types,1,BB$7)="CASH", Y54/1200,Y54/Y55-1))</f>
        <v>4.4224999999999993E-4</v>
      </c>
      <c r="BC55" s="20" cm="1">
        <f t="array" ref="BC55">IF(INDEX(calc_types,1,BC$7)="INDEX",Z55/Z54-1,IF(INDEX(calc_types,1,BC$7)="CASH", Z54/1200,Z54/Z55-1))</f>
        <v>-1.1666666666666668E-4</v>
      </c>
      <c r="BD55" s="20" cm="1">
        <f t="array" ref="BD55">IF(INDEX(calc_types,1,BD$7)="INDEX",AA55/AA54-1,IF(INDEX(calc_types,1,BD$7)="CASH", AA54/1200,AA54/AA55-1))</f>
        <v>0</v>
      </c>
      <c r="BE55" s="20" cm="1">
        <f t="array" ref="BE55">IF(INDEX(calc_types,1,BE$7)="INDEX",AB55/AB54-1,IF(INDEX(calc_types,1,BE$7)="CASH", AB54/1200,AB54/AB55-1))</f>
        <v>-1.3730228471001693E-2</v>
      </c>
      <c r="BF55" s="20" cm="1">
        <f t="array" ref="BF55">IF(INDEX(calc_types,1,BF$7)="INDEX",AC55/AC54-1,IF(INDEX(calc_types,1,BF$7)="CASH", AC54/1200,AC54/AC55-1))</f>
        <v>-5.311670051554418E-3</v>
      </c>
      <c r="BG55" s="20" cm="1">
        <f t="array" ref="BG55">IF(INDEX(calc_types,1,BG$7)="INDEX",AD55/AD54-1,IF(INDEX(calc_types,1,BG$7)="CASH", AD54/1200,AD54/AD55-1))</f>
        <v>-1.1219630317216844E-2</v>
      </c>
      <c r="BH55" s="21">
        <f t="shared" si="10"/>
        <v>-1.4055726484128838E-3</v>
      </c>
      <c r="BI55" s="21">
        <f t="shared" si="11"/>
        <v>-6.5312077147350756E-4</v>
      </c>
      <c r="BJ55" s="21">
        <f t="shared" si="12"/>
        <v>2.463339879106212E-3</v>
      </c>
      <c r="BK55" s="21">
        <f t="shared" si="13"/>
        <v>-1.48503444293107E-3</v>
      </c>
      <c r="BL55" s="21">
        <f t="shared" si="14"/>
        <v>3.5303177655250867E-4</v>
      </c>
      <c r="BM55" s="21">
        <f t="shared" si="15"/>
        <v>-6.9504386395699807E-4</v>
      </c>
      <c r="BN55" s="21">
        <f t="shared" si="16"/>
        <v>8.4717713468666629E-7</v>
      </c>
      <c r="BO55" s="21">
        <f t="shared" si="17"/>
        <v>2.5610093268710215E-3</v>
      </c>
      <c r="BP55" s="21">
        <f t="shared" si="18"/>
        <v>-9.3868786390993849E-4</v>
      </c>
      <c r="BQ55" s="21">
        <f t="shared" si="19"/>
        <v>-3.9679247753973755E-4</v>
      </c>
      <c r="BR55" s="21">
        <f t="shared" si="20"/>
        <v>2.133920924956555E-3</v>
      </c>
      <c r="BS55" s="21">
        <f t="shared" si="21"/>
        <v>-5.5664057768729531E-4</v>
      </c>
      <c r="BT55" s="21">
        <f t="shared" si="22"/>
        <v>1.1678657078836355E-3</v>
      </c>
      <c r="BU55" s="21">
        <f t="shared" si="23"/>
        <v>-6.852283048217735E-5</v>
      </c>
      <c r="BV55" s="21">
        <f t="shared" si="24"/>
        <v>-1.1538927979849576E-5</v>
      </c>
      <c r="BW55" s="21">
        <f t="shared" si="25"/>
        <v>4.640399268269313E-4</v>
      </c>
      <c r="BX55" s="21">
        <f t="shared" si="26"/>
        <v>8.0185539129607897E-3</v>
      </c>
      <c r="BY55" s="21">
        <f t="shared" si="27"/>
        <v>4.4605190782515236E-2</v>
      </c>
      <c r="BZ55" s="21">
        <f t="shared" si="28"/>
        <v>2.2266846877406044E-2</v>
      </c>
      <c r="CA55" s="21">
        <f t="shared" si="29"/>
        <v>4.5475798332018768E-3</v>
      </c>
      <c r="CB55" s="21">
        <f t="shared" si="30"/>
        <v>-1.2840726851851858E-3</v>
      </c>
      <c r="CC55" s="21">
        <f t="shared" si="31"/>
        <v>-5.2868101851851856E-4</v>
      </c>
      <c r="CD55" s="21">
        <f t="shared" si="32"/>
        <v>-7.872180555555555E-4</v>
      </c>
      <c r="CE55" s="21">
        <f t="shared" si="33"/>
        <v>2.1837037037036999E-5</v>
      </c>
      <c r="CF55" s="21">
        <f t="shared" si="34"/>
        <v>0</v>
      </c>
      <c r="CG55" s="21">
        <f t="shared" si="35"/>
        <v>-1.303473815692446E-2</v>
      </c>
      <c r="CH55" s="21">
        <f t="shared" si="36"/>
        <v>-4.6790042927882941E-3</v>
      </c>
      <c r="CI55" s="21">
        <f t="shared" si="37"/>
        <v>-7.6133587999640687E-3</v>
      </c>
    </row>
    <row r="56" spans="1:87" x14ac:dyDescent="0.2">
      <c r="A56" s="18">
        <v>48</v>
      </c>
      <c r="B56" s="19">
        <v>40056</v>
      </c>
      <c r="C56" s="18">
        <v>204.053</v>
      </c>
      <c r="D56" s="18">
        <v>1153.6300000000001</v>
      </c>
      <c r="E56" s="18">
        <v>1933.077</v>
      </c>
      <c r="F56" s="18">
        <v>1620.6120000000001</v>
      </c>
      <c r="G56" s="18">
        <v>2024.915</v>
      </c>
      <c r="H56" s="18">
        <v>143.97200000000001</v>
      </c>
      <c r="I56" s="18">
        <v>367.03300000000002</v>
      </c>
      <c r="J56" s="18">
        <v>495.274</v>
      </c>
      <c r="K56" s="18">
        <v>107.35899999999999</v>
      </c>
      <c r="L56" s="18">
        <v>658.03599999999994</v>
      </c>
      <c r="M56" s="18">
        <v>816.55399999999997</v>
      </c>
      <c r="N56" s="18">
        <v>268.16000000000003</v>
      </c>
      <c r="O56" s="18">
        <v>295.13400000000001</v>
      </c>
      <c r="P56" s="18">
        <v>103.75</v>
      </c>
      <c r="Q56" s="18">
        <v>194.65199999999999</v>
      </c>
      <c r="R56" s="18">
        <v>257.84500000000003</v>
      </c>
      <c r="S56" s="18">
        <v>3330.19</v>
      </c>
      <c r="T56" s="18">
        <v>3269.63</v>
      </c>
      <c r="U56" s="18">
        <v>6247.94</v>
      </c>
      <c r="V56" s="18">
        <v>18890.48</v>
      </c>
      <c r="W56" s="18">
        <v>0.19855</v>
      </c>
      <c r="X56" s="18">
        <v>-0.19450000000000001</v>
      </c>
      <c r="Y56" s="18">
        <v>0.52429999999999999</v>
      </c>
      <c r="Z56" s="18">
        <v>-0.29139999999999999</v>
      </c>
      <c r="AA56" s="18">
        <v>1</v>
      </c>
      <c r="AB56" s="18">
        <v>0.89200000000000002</v>
      </c>
      <c r="AC56" s="18">
        <v>0.65169999999999995</v>
      </c>
      <c r="AD56" s="18">
        <v>121.23</v>
      </c>
      <c r="AE56" s="19">
        <f t="shared" si="8"/>
        <v>40056</v>
      </c>
      <c r="AF56" s="20" cm="1">
        <f t="array" ref="AF56">IF(INDEX(calc_types,1,AF$7)="INDEX",C56/C55-1,IF(INDEX(calc_types,1,AF$7)="CASH", C55/1200,C55/C56-1))</f>
        <v>6.3712997451448317E-5</v>
      </c>
      <c r="AG56" s="20" cm="1">
        <f t="array" ref="AG56">IF(INDEX(calc_types,1,AG$7)="INDEX",D56/D55-1,IF(INDEX(calc_types,1,AG$7)="CASH", D55/1200,D55/D56-1))</f>
        <v>-4.245659030255311E-4</v>
      </c>
      <c r="AH56" s="20" cm="1">
        <f t="array" ref="AH56">IF(INDEX(calc_types,1,AH$7)="INDEX",E56/E55-1,IF(INDEX(calc_types,1,AH$7)="CASH", E55/1200,E55/E56-1))</f>
        <v>1.9972152816971622E-4</v>
      </c>
      <c r="AI56" s="20" cm="1">
        <f t="array" ref="AI56">IF(INDEX(calc_types,1,AI$7)="INDEX",F56/F55-1,IF(INDEX(calc_types,1,AI$7)="CASH", F55/1200,F55/F56-1))</f>
        <v>-1.5857702074807412E-3</v>
      </c>
      <c r="AJ56" s="20" cm="1">
        <f t="array" ref="AJ56">IF(INDEX(calc_types,1,AJ$7)="INDEX",G56/G55-1,IF(INDEX(calc_types,1,AJ$7)="CASH", G55/1200,G55/G56-1))</f>
        <v>-2.7083146589809148E-3</v>
      </c>
      <c r="AK56" s="20" cm="1">
        <f t="array" ref="AK56">IF(INDEX(calc_types,1,AK$7)="INDEX",H56/H55-1,IF(INDEX(calc_types,1,AK$7)="CASH", H55/1200,H55/H56-1))</f>
        <v>-1.0417607145074559E-4</v>
      </c>
      <c r="AL56" s="20" cm="1">
        <f t="array" ref="AL56">IF(INDEX(calc_types,1,AL$7)="INDEX",I56/I55-1,IF(INDEX(calc_types,1,AL$7)="CASH", I55/1200,I55/I56-1))</f>
        <v>-1.1538765079994739E-3</v>
      </c>
      <c r="AM56" s="20" cm="1">
        <f t="array" ref="AM56">IF(INDEX(calc_types,1,AM$7)="INDEX",J56/J55-1,IF(INDEX(calc_types,1,AM$7)="CASH", J55/1200,J55/J56-1))</f>
        <v>-2.7705627705627567E-3</v>
      </c>
      <c r="AN56" s="20" cm="1">
        <f t="array" ref="AN56">IF(INDEX(calc_types,1,AN$7)="INDEX",K56/K55-1,IF(INDEX(calc_types,1,AN$7)="CASH", K55/1200,K55/K56-1))</f>
        <v>3.0747442371836797E-4</v>
      </c>
      <c r="AO56" s="20" cm="1">
        <f t="array" ref="AO56">IF(INDEX(calc_types,1,AO$7)="INDEX",L56/L55-1,IF(INDEX(calc_types,1,AO$7)="CASH", L55/1200,L55/L56-1))</f>
        <v>1.883376801730785E-3</v>
      </c>
      <c r="AP56" s="20" cm="1">
        <f t="array" ref="AP56">IF(INDEX(calc_types,1,AP$7)="INDEX",M56/M55-1,IF(INDEX(calc_types,1,AP$7)="CASH", M55/1200,M55/M56-1))</f>
        <v>3.7701893207882087E-3</v>
      </c>
      <c r="AQ56" s="20" cm="1">
        <f t="array" ref="AQ56">IF(INDEX(calc_types,1,AQ$7)="INDEX",N56/N55-1,IF(INDEX(calc_types,1,AQ$7)="CASH", N55/1200,N55/N56-1))</f>
        <v>-3.6159354648701569E-4</v>
      </c>
      <c r="AR56" s="20" cm="1">
        <f t="array" ref="AR56">IF(INDEX(calc_types,1,AR$7)="INDEX",O56/O55-1,IF(INDEX(calc_types,1,AR$7)="CASH", O55/1200,O55/O56-1))</f>
        <v>-2.2076697082696883E-3</v>
      </c>
      <c r="AS56" s="20" cm="1">
        <f t="array" ref="AS56">IF(INDEX(calc_types,1,AS$7)="INDEX",P56/P55-1,IF(INDEX(calc_types,1,AS$7)="CASH", P55/1200,P55/P56-1))</f>
        <v>3.8555703352427528E-5</v>
      </c>
      <c r="AT56" s="20" cm="1">
        <f t="array" ref="AT56">IF(INDEX(calc_types,1,AT$7)="INDEX",Q56/Q55-1,IF(INDEX(calc_types,1,AT$7)="CASH", Q55/1200,Q55/Q56-1))</f>
        <v>8.7342975312765248E-5</v>
      </c>
      <c r="AU56" s="20" cm="1">
        <f t="array" ref="AU56">IF(INDEX(calc_types,1,AU$7)="INDEX",R56/R55-1,IF(INDEX(calc_types,1,AU$7)="CASH", R55/1200,R55/R56-1))</f>
        <v>7.9179944185914231E-4</v>
      </c>
      <c r="AV56" s="20" cm="1">
        <f t="array" ref="AV56">IF(INDEX(calc_types,1,AV$7)="INDEX",S56/S55-1,IF(INDEX(calc_types,1,AV$7)="CASH", S55/1200,S55/S56-1))</f>
        <v>-6.1008413786880822E-2</v>
      </c>
      <c r="AW56" s="20" cm="1">
        <f t="array" ref="AW56">IF(INDEX(calc_types,1,AW$7)="INDEX",T56/T55-1,IF(INDEX(calc_types,1,AW$7)="CASH", T55/1200,T55/T56-1))</f>
        <v>-9.194348860912771E-2</v>
      </c>
      <c r="AX56" s="20" cm="1">
        <f t="array" ref="AX56">IF(INDEX(calc_types,1,AX$7)="INDEX",U56/U55-1,IF(INDEX(calc_types,1,AX$7)="CASH", U55/1200,U55/U56-1))</f>
        <v>-6.6953592143697671E-2</v>
      </c>
      <c r="AY56" s="20" cm="1">
        <f t="array" ref="AY56">IF(INDEX(calc_types,1,AY$7)="INDEX",V56/V55-1,IF(INDEX(calc_types,1,AY$7)="CASH", V55/1200,V55/V56-1))</f>
        <v>-8.2328891963368012E-2</v>
      </c>
      <c r="AZ56" s="20" cm="1">
        <f t="array" ref="AZ56">IF(INDEX(calc_types,1,AZ$7)="INDEX",W56/W55-1,IF(INDEX(calc_types,1,AZ$7)="CASH", W55/1200,W55/W56-1))</f>
        <v>1.5979166666666667E-4</v>
      </c>
      <c r="BA56" s="20" cm="1">
        <f t="array" ref="BA56">IF(INDEX(calc_types,1,BA$7)="INDEX",X56/X55-1,IF(INDEX(calc_types,1,BA$7)="CASH", X55/1200,X55/X56-1))</f>
        <v>-1.1599999999999999E-4</v>
      </c>
      <c r="BB56" s="20" cm="1">
        <f t="array" ref="BB56">IF(INDEX(calc_types,1,BB$7)="INDEX",Y56/Y55-1,IF(INDEX(calc_types,1,BB$7)="CASH", Y55/1200,Y55/Y56-1))</f>
        <v>4.7775000000000004E-4</v>
      </c>
      <c r="BC56" s="20" cm="1">
        <f t="array" ref="BC56">IF(INDEX(calc_types,1,BC$7)="INDEX",Z56/Z55-1,IF(INDEX(calc_types,1,BC$7)="CASH", Z55/1200,Z55/Z56-1))</f>
        <v>-1.9083333333333334E-5</v>
      </c>
      <c r="BD56" s="20" cm="1">
        <f t="array" ref="BD56">IF(INDEX(calc_types,1,BD$7)="INDEX",AA56/AA55-1,IF(INDEX(calc_types,1,BD$7)="CASH", AA55/1200,AA55/AA56-1))</f>
        <v>0</v>
      </c>
      <c r="BE56" s="20" cm="1">
        <f t="array" ref="BE56">IF(INDEX(calc_types,1,BE$7)="INDEX",AB56/AB55-1,IF(INDEX(calc_types,1,BE$7)="CASH", AB55/1200,AB55/AB56-1))</f>
        <v>2.0627802690582842E-2</v>
      </c>
      <c r="BF56" s="20" cm="1">
        <f t="array" ref="BF56">IF(INDEX(calc_types,1,BF$7)="INDEX",AC56/AC55-1,IF(INDEX(calc_types,1,BF$7)="CASH", AC55/1200,AC55/AC56-1))</f>
        <v>-1.7799601043424818E-2</v>
      </c>
      <c r="BG56" s="20" cm="1">
        <f t="array" ref="BG56">IF(INDEX(calc_types,1,BG$7)="INDEX",AD56/AD55-1,IF(INDEX(calc_types,1,BG$7)="CASH", AD55/1200,AD55/AD56-1))</f>
        <v>2.1941763589870433E-2</v>
      </c>
      <c r="BH56" s="21">
        <f t="shared" si="10"/>
        <v>-1.3320577474317085E-3</v>
      </c>
      <c r="BI56" s="21">
        <f t="shared" si="11"/>
        <v>-1.5978337027255972E-3</v>
      </c>
      <c r="BJ56" s="21">
        <f t="shared" si="12"/>
        <v>-9.9440870148756596E-4</v>
      </c>
      <c r="BK56" s="21">
        <f t="shared" si="13"/>
        <v>-3.6823221384557001E-3</v>
      </c>
      <c r="BL56" s="21">
        <f t="shared" si="14"/>
        <v>-5.3805411211195597E-3</v>
      </c>
      <c r="BM56" s="21">
        <f t="shared" si="15"/>
        <v>-3.7574998094811157E-4</v>
      </c>
      <c r="BN56" s="21">
        <f t="shared" si="16"/>
        <v>-1.2346782026133392E-3</v>
      </c>
      <c r="BO56" s="21">
        <f t="shared" si="17"/>
        <v>-2.9554195019606106E-3</v>
      </c>
      <c r="BP56" s="21">
        <f t="shared" si="18"/>
        <v>-7.709940777775883E-4</v>
      </c>
      <c r="BQ56" s="21">
        <f t="shared" si="19"/>
        <v>1.034186616339388E-3</v>
      </c>
      <c r="BR56" s="21">
        <f t="shared" si="20"/>
        <v>2.8090779575294812E-3</v>
      </c>
      <c r="BS56" s="21">
        <f t="shared" si="21"/>
        <v>-2.7444418861176214E-3</v>
      </c>
      <c r="BT56" s="21">
        <f t="shared" si="22"/>
        <v>-5.3485389503722339E-3</v>
      </c>
      <c r="BU56" s="21">
        <f t="shared" si="23"/>
        <v>3.7500801508459792E-5</v>
      </c>
      <c r="BV56" s="21">
        <f t="shared" si="24"/>
        <v>1.477283829319097E-4</v>
      </c>
      <c r="BW56" s="21">
        <f t="shared" si="25"/>
        <v>9.2581405380305344E-4</v>
      </c>
      <c r="BX56" s="21">
        <f t="shared" si="26"/>
        <v>-7.3576791747693507E-2</v>
      </c>
      <c r="BY56" s="21">
        <f t="shared" si="27"/>
        <v>-9.88495556019241E-2</v>
      </c>
      <c r="BZ56" s="21">
        <f t="shared" si="28"/>
        <v>-7.1569207718254424E-2</v>
      </c>
      <c r="CA56" s="21">
        <f t="shared" si="29"/>
        <v>-9.5053236592491083E-2</v>
      </c>
      <c r="CB56" s="21">
        <f t="shared" si="30"/>
        <v>-1.2796976851851859E-3</v>
      </c>
      <c r="CC56" s="21">
        <f t="shared" si="31"/>
        <v>-5.0134768518518514E-4</v>
      </c>
      <c r="CD56" s="21">
        <f t="shared" si="32"/>
        <v>-7.5171805555555534E-4</v>
      </c>
      <c r="CE56" s="21">
        <f t="shared" si="33"/>
        <v>1.1942037037037035E-4</v>
      </c>
      <c r="CF56" s="21">
        <f t="shared" si="34"/>
        <v>0</v>
      </c>
      <c r="CG56" s="21">
        <f t="shared" si="35"/>
        <v>2.1323293004660075E-2</v>
      </c>
      <c r="CH56" s="21">
        <f t="shared" si="36"/>
        <v>-1.7166935284658694E-2</v>
      </c>
      <c r="CI56" s="21">
        <f t="shared" si="37"/>
        <v>2.554803510712321E-2</v>
      </c>
    </row>
    <row r="57" spans="1:87" x14ac:dyDescent="0.2">
      <c r="A57" s="18">
        <v>49</v>
      </c>
      <c r="B57" s="19">
        <v>40086</v>
      </c>
      <c r="C57" s="18">
        <v>204.19300000000001</v>
      </c>
      <c r="D57" s="18">
        <v>1157.1199999999999</v>
      </c>
      <c r="E57" s="18">
        <v>1949.298</v>
      </c>
      <c r="F57" s="18">
        <v>1625.098</v>
      </c>
      <c r="G57" s="18">
        <v>2035.1759999999999</v>
      </c>
      <c r="H57" s="18">
        <v>143.95699999999999</v>
      </c>
      <c r="I57" s="18">
        <v>367.31299999999999</v>
      </c>
      <c r="J57" s="18">
        <v>497.11700000000002</v>
      </c>
      <c r="K57" s="18">
        <v>107.40300000000001</v>
      </c>
      <c r="L57" s="18">
        <v>659.77300000000002</v>
      </c>
      <c r="M57" s="18">
        <v>822.73099999999999</v>
      </c>
      <c r="N57" s="18">
        <v>268.05200000000002</v>
      </c>
      <c r="O57" s="18">
        <v>293.13200000000001</v>
      </c>
      <c r="P57" s="18">
        <v>103.747</v>
      </c>
      <c r="Q57" s="18">
        <v>194.62899999999999</v>
      </c>
      <c r="R57" s="18">
        <v>257.89600000000002</v>
      </c>
      <c r="S57" s="18">
        <v>3246.09</v>
      </c>
      <c r="T57" s="18">
        <v>3100.67</v>
      </c>
      <c r="U57" s="18">
        <v>6061.61</v>
      </c>
      <c r="V57" s="18">
        <v>17388.150000000001</v>
      </c>
      <c r="W57" s="18">
        <v>0.193</v>
      </c>
      <c r="X57" s="18">
        <v>-0.2112</v>
      </c>
      <c r="Y57" s="18">
        <v>0.49669999999999997</v>
      </c>
      <c r="Z57" s="18">
        <v>-0.10249999999999999</v>
      </c>
      <c r="AA57" s="18">
        <v>1</v>
      </c>
      <c r="AB57" s="18">
        <v>0.89470000000000005</v>
      </c>
      <c r="AC57" s="18">
        <v>0.66100000000000003</v>
      </c>
      <c r="AD57" s="18">
        <v>119.88</v>
      </c>
      <c r="AE57" s="19">
        <f t="shared" si="8"/>
        <v>40086</v>
      </c>
      <c r="AF57" s="20" cm="1">
        <f t="array" ref="AF57">IF(INDEX(calc_types,1,AF$7)="INDEX",C57/C56-1,IF(INDEX(calc_types,1,AF$7)="CASH", C56/1200,C56/C57-1))</f>
        <v>6.8609625930515783E-4</v>
      </c>
      <c r="AG57" s="20" cm="1">
        <f t="array" ref="AG57">IF(INDEX(calc_types,1,AG$7)="INDEX",D57/D56-1,IF(INDEX(calc_types,1,AG$7)="CASH", D56/1200,D56/D57-1))</f>
        <v>3.025233393722182E-3</v>
      </c>
      <c r="AH57" s="20" cm="1">
        <f t="array" ref="AH57">IF(INDEX(calc_types,1,AH$7)="INDEX",E57/E56-1,IF(INDEX(calc_types,1,AH$7)="CASH", E56/1200,E56/E57-1))</f>
        <v>8.3912849824399061E-3</v>
      </c>
      <c r="AI57" s="20" cm="1">
        <f t="array" ref="AI57">IF(INDEX(calc_types,1,AI$7)="INDEX",F57/F56-1,IF(INDEX(calc_types,1,AI$7)="CASH", F56/1200,F56/F57-1))</f>
        <v>2.7680900795501451E-3</v>
      </c>
      <c r="AJ57" s="20" cm="1">
        <f t="array" ref="AJ57">IF(INDEX(calc_types,1,AJ$7)="INDEX",G57/G56-1,IF(INDEX(calc_types,1,AJ$7)="CASH", G56/1200,G56/G57-1))</f>
        <v>5.067373198381242E-3</v>
      </c>
      <c r="AK57" s="20" cm="1">
        <f t="array" ref="AK57">IF(INDEX(calc_types,1,AK$7)="INDEX",H57/H56-1,IF(INDEX(calc_types,1,AK$7)="CASH", H56/1200,H56/H57-1))</f>
        <v>-1.0418692523561646E-4</v>
      </c>
      <c r="AL57" s="20" cm="1">
        <f t="array" ref="AL57">IF(INDEX(calc_types,1,AL$7)="INDEX",I57/I56-1,IF(INDEX(calc_types,1,AL$7)="CASH", I56/1200,I56/I57-1))</f>
        <v>7.6287418297527054E-4</v>
      </c>
      <c r="AM57" s="20" cm="1">
        <f t="array" ref="AM57">IF(INDEX(calc_types,1,AM$7)="INDEX",J57/J56-1,IF(INDEX(calc_types,1,AM$7)="CASH", J56/1200,J56/J57-1))</f>
        <v>3.7211725226844461E-3</v>
      </c>
      <c r="AN57" s="20" cm="1">
        <f t="array" ref="AN57">IF(INDEX(calc_types,1,AN$7)="INDEX",K57/K56-1,IF(INDEX(calc_types,1,AN$7)="CASH", K56/1200,K56/K57-1))</f>
        <v>4.0983988300946628E-4</v>
      </c>
      <c r="AO57" s="20" cm="1">
        <f t="array" ref="AO57">IF(INDEX(calc_types,1,AO$7)="INDEX",L57/L56-1,IF(INDEX(calc_types,1,AO$7)="CASH", L56/1200,L56/L57-1))</f>
        <v>2.6396732093685316E-3</v>
      </c>
      <c r="AP57" s="20" cm="1">
        <f t="array" ref="AP57">IF(INDEX(calc_types,1,AP$7)="INDEX",M57/M56-1,IF(INDEX(calc_types,1,AP$7)="CASH", M56/1200,M56/M57-1))</f>
        <v>7.5647170915824624E-3</v>
      </c>
      <c r="AQ57" s="20" cm="1">
        <f t="array" ref="AQ57">IF(INDEX(calc_types,1,AQ$7)="INDEX",N57/N56-1,IF(INDEX(calc_types,1,AQ$7)="CASH", N56/1200,N56/N57-1))</f>
        <v>-4.0274463007161643E-4</v>
      </c>
      <c r="AR57" s="20" cm="1">
        <f t="array" ref="AR57">IF(INDEX(calc_types,1,AR$7)="INDEX",O57/O56-1,IF(INDEX(calc_types,1,AR$7)="CASH", O56/1200,O56/O57-1))</f>
        <v>-6.7833594231773153E-3</v>
      </c>
      <c r="AS57" s="20" cm="1">
        <f t="array" ref="AS57">IF(INDEX(calc_types,1,AS$7)="INDEX",P57/P56-1,IF(INDEX(calc_types,1,AS$7)="CASH", P56/1200,P56/P57-1))</f>
        <v>-2.8915662650619289E-5</v>
      </c>
      <c r="AT57" s="20" cm="1">
        <f t="array" ref="AT57">IF(INDEX(calc_types,1,AT$7)="INDEX",Q57/Q56-1,IF(INDEX(calc_types,1,AT$7)="CASH", Q56/1200,Q56/Q57-1))</f>
        <v>-1.1815958736616228E-4</v>
      </c>
      <c r="AU57" s="20" cm="1">
        <f t="array" ref="AU57">IF(INDEX(calc_types,1,AU$7)="INDEX",R57/R56-1,IF(INDEX(calc_types,1,AU$7)="CASH", R56/1200,R56/R57-1))</f>
        <v>1.9779324788138375E-4</v>
      </c>
      <c r="AV57" s="20" cm="1">
        <f t="array" ref="AV57">IF(INDEX(calc_types,1,AV$7)="INDEX",S57/S56-1,IF(INDEX(calc_types,1,AV$7)="CASH", S56/1200,S56/S57-1))</f>
        <v>-2.5253814346929082E-2</v>
      </c>
      <c r="AW57" s="20" cm="1">
        <f t="array" ref="AW57">IF(INDEX(calc_types,1,AW$7)="INDEX",T57/T56-1,IF(INDEX(calc_types,1,AW$7)="CASH", T56/1200,T56/T57-1))</f>
        <v>-5.1675571853695978E-2</v>
      </c>
      <c r="AX57" s="20" cm="1">
        <f t="array" ref="AX57">IF(INDEX(calc_types,1,AX$7)="INDEX",U57/U56-1,IF(INDEX(calc_types,1,AX$7)="CASH", U56/1200,U56/U57-1))</f>
        <v>-2.9822629538695966E-2</v>
      </c>
      <c r="AY57" s="20" cm="1">
        <f t="array" ref="AY57">IF(INDEX(calc_types,1,AY$7)="INDEX",V57/V56-1,IF(INDEX(calc_types,1,AY$7)="CASH", V56/1200,V56/V57-1))</f>
        <v>-7.9528418547331725E-2</v>
      </c>
      <c r="AZ57" s="20" cm="1">
        <f t="array" ref="AZ57">IF(INDEX(calc_types,1,AZ$7)="INDEX",W57/W56-1,IF(INDEX(calc_types,1,AZ$7)="CASH", W56/1200,W56/W57-1))</f>
        <v>1.6545833333333335E-4</v>
      </c>
      <c r="BA57" s="20" cm="1">
        <f t="array" ref="BA57">IF(INDEX(calc_types,1,BA$7)="INDEX",X57/X56-1,IF(INDEX(calc_types,1,BA$7)="CASH", X56/1200,X56/X57-1))</f>
        <v>-1.6208333333333333E-4</v>
      </c>
      <c r="BB57" s="20" cm="1">
        <f t="array" ref="BB57">IF(INDEX(calc_types,1,BB$7)="INDEX",Y57/Y56-1,IF(INDEX(calc_types,1,BB$7)="CASH", Y56/1200,Y56/Y57-1))</f>
        <v>4.3691666666666667E-4</v>
      </c>
      <c r="BC57" s="20" cm="1">
        <f t="array" ref="BC57">IF(INDEX(calc_types,1,BC$7)="INDEX",Z57/Z56-1,IF(INDEX(calc_types,1,BC$7)="CASH", Z56/1200,Z56/Z57-1))</f>
        <v>-2.4283333333333332E-4</v>
      </c>
      <c r="BD57" s="20" cm="1">
        <f t="array" ref="BD57">IF(INDEX(calc_types,1,BD$7)="INDEX",AA57/AA56-1,IF(INDEX(calc_types,1,BD$7)="CASH", AA56/1200,AA56/AA57-1))</f>
        <v>0</v>
      </c>
      <c r="BE57" s="20" cm="1">
        <f t="array" ref="BE57">IF(INDEX(calc_types,1,BE$7)="INDEX",AB57/AB56-1,IF(INDEX(calc_types,1,BE$7)="CASH", AB56/1200,AB56/AB57-1))</f>
        <v>-3.017771319995588E-3</v>
      </c>
      <c r="BF57" s="20" cm="1">
        <f t="array" ref="BF57">IF(INDEX(calc_types,1,BF$7)="INDEX",AC57/AC56-1,IF(INDEX(calc_types,1,BF$7)="CASH", AC56/1200,AC56/AC57-1))</f>
        <v>-1.4069591527988035E-2</v>
      </c>
      <c r="BG57" s="20" cm="1">
        <f t="array" ref="BG57">IF(INDEX(calc_types,1,BG$7)="INDEX",AD57/AD56-1,IF(INDEX(calc_types,1,BG$7)="CASH", AD56/1200,AD56/AD57-1))</f>
        <v>1.1261261261261257E-2</v>
      </c>
      <c r="BH57" s="21">
        <f t="shared" si="10"/>
        <v>-7.0967448557799902E-4</v>
      </c>
      <c r="BI57" s="21">
        <f t="shared" si="11"/>
        <v>1.8519655940221159E-3</v>
      </c>
      <c r="BJ57" s="21">
        <f t="shared" si="12"/>
        <v>7.1971547527826234E-3</v>
      </c>
      <c r="BK57" s="21">
        <f t="shared" si="13"/>
        <v>6.7153814857518618E-4</v>
      </c>
      <c r="BL57" s="21">
        <f t="shared" si="14"/>
        <v>2.3951467362425976E-3</v>
      </c>
      <c r="BM57" s="21">
        <f t="shared" si="15"/>
        <v>-3.7576083473298244E-4</v>
      </c>
      <c r="BN57" s="21">
        <f t="shared" si="16"/>
        <v>6.8207248836140528E-4</v>
      </c>
      <c r="BO57" s="21">
        <f t="shared" si="17"/>
        <v>3.5363157912865922E-3</v>
      </c>
      <c r="BP57" s="21">
        <f t="shared" si="18"/>
        <v>-6.6862861848648999E-4</v>
      </c>
      <c r="BQ57" s="21">
        <f t="shared" si="19"/>
        <v>1.7904830239771346E-3</v>
      </c>
      <c r="BR57" s="21">
        <f t="shared" si="20"/>
        <v>6.6036057283237349E-3</v>
      </c>
      <c r="BS57" s="21">
        <f t="shared" si="21"/>
        <v>-2.7855929697022221E-3</v>
      </c>
      <c r="BT57" s="21">
        <f t="shared" si="22"/>
        <v>-9.9242286652798609E-3</v>
      </c>
      <c r="BU57" s="21">
        <f t="shared" si="23"/>
        <v>-2.9970564494587026E-5</v>
      </c>
      <c r="BV57" s="21">
        <f t="shared" si="24"/>
        <v>-5.7774179747017827E-5</v>
      </c>
      <c r="BW57" s="21">
        <f t="shared" si="25"/>
        <v>3.3180785982529494E-4</v>
      </c>
      <c r="BX57" s="21">
        <f t="shared" si="26"/>
        <v>-3.7822192307741767E-2</v>
      </c>
      <c r="BY57" s="21">
        <f t="shared" si="27"/>
        <v>-5.8581638846492368E-2</v>
      </c>
      <c r="BZ57" s="21">
        <f t="shared" si="28"/>
        <v>-3.4438245113252719E-2</v>
      </c>
      <c r="CA57" s="21">
        <f t="shared" si="29"/>
        <v>-9.2252763176454797E-2</v>
      </c>
      <c r="CB57" s="21">
        <f t="shared" si="30"/>
        <v>-1.2740310185185191E-3</v>
      </c>
      <c r="CC57" s="21">
        <f t="shared" si="31"/>
        <v>-5.4743101851851856E-4</v>
      </c>
      <c r="CD57" s="21">
        <f t="shared" si="32"/>
        <v>-7.9255138888888882E-4</v>
      </c>
      <c r="CE57" s="21">
        <f t="shared" si="33"/>
        <v>-1.0432962962962964E-4</v>
      </c>
      <c r="CF57" s="21">
        <f t="shared" si="34"/>
        <v>0</v>
      </c>
      <c r="CG57" s="21">
        <f t="shared" si="35"/>
        <v>-2.322281005918355E-3</v>
      </c>
      <c r="CH57" s="21">
        <f t="shared" si="36"/>
        <v>-1.3436925769221911E-2</v>
      </c>
      <c r="CI57" s="21">
        <f t="shared" si="37"/>
        <v>1.4867532778514034E-2</v>
      </c>
    </row>
    <row r="58" spans="1:87" x14ac:dyDescent="0.2">
      <c r="A58" s="18">
        <v>50</v>
      </c>
      <c r="B58" s="19">
        <v>40117</v>
      </c>
      <c r="C58" s="18">
        <v>204.16900000000001</v>
      </c>
      <c r="D58" s="18">
        <v>1155.989</v>
      </c>
      <c r="E58" s="18">
        <v>1941.6579999999999</v>
      </c>
      <c r="F58" s="18">
        <v>1628.251</v>
      </c>
      <c r="G58" s="18">
        <v>2038.6130000000001</v>
      </c>
      <c r="H58" s="18">
        <v>143.94999999999999</v>
      </c>
      <c r="I58" s="18">
        <v>367.63600000000002</v>
      </c>
      <c r="J58" s="18">
        <v>498.34300000000002</v>
      </c>
      <c r="K58" s="18">
        <v>107.42700000000001</v>
      </c>
      <c r="L58" s="18">
        <v>659.45899999999995</v>
      </c>
      <c r="M58" s="18">
        <v>821.18499999999995</v>
      </c>
      <c r="N58" s="18">
        <v>268.72199999999998</v>
      </c>
      <c r="O58" s="18">
        <v>294.66000000000003</v>
      </c>
      <c r="P58" s="18">
        <v>103.748</v>
      </c>
      <c r="Q58" s="18">
        <v>194.64699999999999</v>
      </c>
      <c r="R58" s="18">
        <v>258.09199999999998</v>
      </c>
      <c r="S58" s="18">
        <v>3518.58</v>
      </c>
      <c r="T58" s="18">
        <v>3418.23</v>
      </c>
      <c r="U58" s="18">
        <v>6361.09</v>
      </c>
      <c r="V58" s="18">
        <v>19083.099999999999</v>
      </c>
      <c r="W58" s="18">
        <v>0.192</v>
      </c>
      <c r="X58" s="18">
        <v>-0.1119</v>
      </c>
      <c r="Y58" s="18">
        <v>0.55610000000000004</v>
      </c>
      <c r="Z58" s="18">
        <v>2.1499999999999998E-2</v>
      </c>
      <c r="AA58" s="18">
        <v>1</v>
      </c>
      <c r="AB58" s="18">
        <v>0.90859999999999996</v>
      </c>
      <c r="AC58" s="18">
        <v>0.64810000000000001</v>
      </c>
      <c r="AD58" s="18">
        <v>120.62</v>
      </c>
      <c r="AE58" s="19">
        <f t="shared" si="8"/>
        <v>40117</v>
      </c>
      <c r="AF58" s="20" cm="1">
        <f t="array" ref="AF58">IF(INDEX(calc_types,1,AF$7)="INDEX",C58/C57-1,IF(INDEX(calc_types,1,AF$7)="CASH", C57/1200,C57/C58-1))</f>
        <v>-1.1753586068086186E-4</v>
      </c>
      <c r="AG58" s="20" cm="1">
        <f t="array" ref="AG58">IF(INDEX(calc_types,1,AG$7)="INDEX",D58/D57-1,IF(INDEX(calc_types,1,AG$7)="CASH", D57/1200,D57/D58-1))</f>
        <v>-9.7742671460165909E-4</v>
      </c>
      <c r="AH58" s="20" cm="1">
        <f t="array" ref="AH58">IF(INDEX(calc_types,1,AH$7)="INDEX",E58/E57-1,IF(INDEX(calc_types,1,AH$7)="CASH", E57/1200,E57/E58-1))</f>
        <v>-3.9193596874362857E-3</v>
      </c>
      <c r="AI58" s="20" cm="1">
        <f t="array" ref="AI58">IF(INDEX(calc_types,1,AI$7)="INDEX",F58/F57-1,IF(INDEX(calc_types,1,AI$7)="CASH", F57/1200,F57/F58-1))</f>
        <v>1.940190683884957E-3</v>
      </c>
      <c r="AJ58" s="20" cm="1">
        <f t="array" ref="AJ58">IF(INDEX(calc_types,1,AJ$7)="INDEX",G58/G57-1,IF(INDEX(calc_types,1,AJ$7)="CASH", G57/1200,G57/G58-1))</f>
        <v>1.6887974307873144E-3</v>
      </c>
      <c r="AK58" s="20" cm="1">
        <f t="array" ref="AK58">IF(INDEX(calc_types,1,AK$7)="INDEX",H58/H57-1,IF(INDEX(calc_types,1,AK$7)="CASH", H57/1200,H57/H58-1))</f>
        <v>-4.8625631264953562E-5</v>
      </c>
      <c r="AL58" s="20" cm="1">
        <f t="array" ref="AL58">IF(INDEX(calc_types,1,AL$7)="INDEX",I58/I57-1,IF(INDEX(calc_types,1,AL$7)="CASH", I57/1200,I57/I58-1))</f>
        <v>8.7935902078073447E-4</v>
      </c>
      <c r="AM58" s="20" cm="1">
        <f t="array" ref="AM58">IF(INDEX(calc_types,1,AM$7)="INDEX",J58/J57-1,IF(INDEX(calc_types,1,AM$7)="CASH", J57/1200,J57/J58-1))</f>
        <v>2.4662202258221022E-3</v>
      </c>
      <c r="AN58" s="20" cm="1">
        <f t="array" ref="AN58">IF(INDEX(calc_types,1,AN$7)="INDEX",K58/K57-1,IF(INDEX(calc_types,1,AN$7)="CASH", K57/1200,K57/K58-1))</f>
        <v>2.2345744532281664E-4</v>
      </c>
      <c r="AO58" s="20" cm="1">
        <f t="array" ref="AO58">IF(INDEX(calc_types,1,AO$7)="INDEX",L58/L57-1,IF(INDEX(calc_types,1,AO$7)="CASH", L57/1200,L57/L58-1))</f>
        <v>-4.7592126382878241E-4</v>
      </c>
      <c r="AP58" s="20" cm="1">
        <f t="array" ref="AP58">IF(INDEX(calc_types,1,AP$7)="INDEX",M58/M57-1,IF(INDEX(calc_types,1,AP$7)="CASH", M57/1200,M57/M58-1))</f>
        <v>-1.879107509015765E-3</v>
      </c>
      <c r="AQ58" s="20" cm="1">
        <f t="array" ref="AQ58">IF(INDEX(calc_types,1,AQ$7)="INDEX",N58/N57-1,IF(INDEX(calc_types,1,AQ$7)="CASH", N57/1200,N57/N58-1))</f>
        <v>2.4995150194737636E-3</v>
      </c>
      <c r="AR58" s="20" cm="1">
        <f t="array" ref="AR58">IF(INDEX(calc_types,1,AR$7)="INDEX",O58/O57-1,IF(INDEX(calc_types,1,AR$7)="CASH", O57/1200,O57/O58-1))</f>
        <v>5.212668695331768E-3</v>
      </c>
      <c r="AS58" s="20" cm="1">
        <f t="array" ref="AS58">IF(INDEX(calc_types,1,AS$7)="INDEX",P58/P57-1,IF(INDEX(calc_types,1,AS$7)="CASH", P57/1200,P57/P58-1))</f>
        <v>9.6388329302588005E-6</v>
      </c>
      <c r="AT58" s="20" cm="1">
        <f t="array" ref="AT58">IF(INDEX(calc_types,1,AT$7)="INDEX",Q58/Q57-1,IF(INDEX(calc_types,1,AT$7)="CASH", Q57/1200,Q57/Q58-1))</f>
        <v>9.248364837710632E-5</v>
      </c>
      <c r="AU58" s="20" cm="1">
        <f t="array" ref="AU58">IF(INDEX(calc_types,1,AU$7)="INDEX",R58/R57-1,IF(INDEX(calc_types,1,AU$7)="CASH", R57/1200,R57/R58-1))</f>
        <v>7.5999627756906385E-4</v>
      </c>
      <c r="AV58" s="20" cm="1">
        <f t="array" ref="AV58">IF(INDEX(calc_types,1,AV$7)="INDEX",S58/S57-1,IF(INDEX(calc_types,1,AV$7)="CASH", S57/1200,S57/S58-1))</f>
        <v>8.3944068094230273E-2</v>
      </c>
      <c r="AW58" s="20" cm="1">
        <f t="array" ref="AW58">IF(INDEX(calc_types,1,AW$7)="INDEX",T58/T57-1,IF(INDEX(calc_types,1,AW$7)="CASH", T57/1200,T57/T58-1))</f>
        <v>0.10241657448228936</v>
      </c>
      <c r="AX58" s="20" cm="1">
        <f t="array" ref="AX58">IF(INDEX(calc_types,1,AX$7)="INDEX",U58/U57-1,IF(INDEX(calc_types,1,AX$7)="CASH", U57/1200,U57/U58-1))</f>
        <v>4.940601589346727E-2</v>
      </c>
      <c r="AY58" s="20" cm="1">
        <f t="array" ref="AY58">IF(INDEX(calc_types,1,AY$7)="INDEX",V58/V57-1,IF(INDEX(calc_types,1,AY$7)="CASH", V57/1200,V57/V58-1))</f>
        <v>9.747730494618434E-2</v>
      </c>
      <c r="AZ58" s="20" cm="1">
        <f t="array" ref="AZ58">IF(INDEX(calc_types,1,AZ$7)="INDEX",W58/W57-1,IF(INDEX(calc_types,1,AZ$7)="CASH", W57/1200,W57/W58-1))</f>
        <v>1.6083333333333333E-4</v>
      </c>
      <c r="BA58" s="20" cm="1">
        <f t="array" ref="BA58">IF(INDEX(calc_types,1,BA$7)="INDEX",X58/X57-1,IF(INDEX(calc_types,1,BA$7)="CASH", X57/1200,X57/X58-1))</f>
        <v>-1.76E-4</v>
      </c>
      <c r="BB58" s="20" cm="1">
        <f t="array" ref="BB58">IF(INDEX(calc_types,1,BB$7)="INDEX",Y58/Y57-1,IF(INDEX(calc_types,1,BB$7)="CASH", Y57/1200,Y57/Y58-1))</f>
        <v>4.1391666666666665E-4</v>
      </c>
      <c r="BC58" s="20" cm="1">
        <f t="array" ref="BC58">IF(INDEX(calc_types,1,BC$7)="INDEX",Z58/Z57-1,IF(INDEX(calc_types,1,BC$7)="CASH", Z57/1200,Z57/Z58-1))</f>
        <v>-8.5416666666666665E-5</v>
      </c>
      <c r="BD58" s="20" cm="1">
        <f t="array" ref="BD58">IF(INDEX(calc_types,1,BD$7)="INDEX",AA58/AA57-1,IF(INDEX(calc_types,1,BD$7)="CASH", AA57/1200,AA57/AA58-1))</f>
        <v>0</v>
      </c>
      <c r="BE58" s="20" cm="1">
        <f t="array" ref="BE58">IF(INDEX(calc_types,1,BE$7)="INDEX",AB58/AB57-1,IF(INDEX(calc_types,1,BE$7)="CASH", AB57/1200,AB57/AB58-1))</f>
        <v>-1.5298261060972873E-2</v>
      </c>
      <c r="BF58" s="20" cm="1">
        <f t="array" ref="BF58">IF(INDEX(calc_types,1,BF$7)="INDEX",AC58/AC57-1,IF(INDEX(calc_types,1,BF$7)="CASH", AC57/1200,AC57/AC58-1))</f>
        <v>1.9904335750655866E-2</v>
      </c>
      <c r="BG58" s="20" cm="1">
        <f t="array" ref="BG58">IF(INDEX(calc_types,1,BG$7)="INDEX",AD58/AD57-1,IF(INDEX(calc_types,1,BG$7)="CASH", AD57/1200,AD57/AD58-1))</f>
        <v>-6.1349693251534498E-3</v>
      </c>
      <c r="BH58" s="21">
        <f t="shared" si="10"/>
        <v>-1.5133066055640187E-3</v>
      </c>
      <c r="BI58" s="21">
        <f t="shared" si="11"/>
        <v>-2.1506945143017252E-3</v>
      </c>
      <c r="BJ58" s="21">
        <f t="shared" si="12"/>
        <v>-5.1134899170935683E-3</v>
      </c>
      <c r="BK58" s="21">
        <f t="shared" si="13"/>
        <v>-1.5636124709000193E-4</v>
      </c>
      <c r="BL58" s="21">
        <f t="shared" si="14"/>
        <v>-9.8342903135133003E-4</v>
      </c>
      <c r="BM58" s="21">
        <f t="shared" si="15"/>
        <v>-3.2019954076231954E-4</v>
      </c>
      <c r="BN58" s="21">
        <f t="shared" si="16"/>
        <v>7.9855732616686921E-4</v>
      </c>
      <c r="BO58" s="21">
        <f t="shared" si="17"/>
        <v>2.2813634944242483E-3</v>
      </c>
      <c r="BP58" s="21">
        <f t="shared" si="18"/>
        <v>-8.5501105617313963E-4</v>
      </c>
      <c r="BQ58" s="21">
        <f t="shared" si="19"/>
        <v>-1.3251114492201794E-3</v>
      </c>
      <c r="BR58" s="21">
        <f t="shared" si="20"/>
        <v>-2.8402188722744925E-3</v>
      </c>
      <c r="BS58" s="21">
        <f t="shared" si="21"/>
        <v>1.1666667984315798E-4</v>
      </c>
      <c r="BT58" s="21">
        <f t="shared" si="22"/>
        <v>2.071799453229222E-3</v>
      </c>
      <c r="BU58" s="21">
        <f t="shared" si="23"/>
        <v>8.5839310862910621E-6</v>
      </c>
      <c r="BV58" s="21">
        <f t="shared" si="24"/>
        <v>1.5286905599625077E-4</v>
      </c>
      <c r="BW58" s="21">
        <f t="shared" si="25"/>
        <v>8.9401088951297498E-4</v>
      </c>
      <c r="BX58" s="21">
        <f t="shared" si="26"/>
        <v>7.1375690133417588E-2</v>
      </c>
      <c r="BY58" s="21">
        <f t="shared" si="27"/>
        <v>9.5510507489492968E-2</v>
      </c>
      <c r="BZ58" s="21">
        <f t="shared" si="28"/>
        <v>4.4790400318910517E-2</v>
      </c>
      <c r="CA58" s="21">
        <f t="shared" si="29"/>
        <v>8.4752960317061268E-2</v>
      </c>
      <c r="CB58" s="21">
        <f t="shared" si="30"/>
        <v>-1.2786560185185192E-3</v>
      </c>
      <c r="CC58" s="21">
        <f t="shared" si="31"/>
        <v>-5.6134768518518519E-4</v>
      </c>
      <c r="CD58" s="21">
        <f t="shared" si="32"/>
        <v>-8.1555138888888884E-4</v>
      </c>
      <c r="CE58" s="21">
        <f t="shared" si="33"/>
        <v>5.3087037037037013E-5</v>
      </c>
      <c r="CF58" s="21">
        <f t="shared" si="34"/>
        <v>0</v>
      </c>
      <c r="CG58" s="21">
        <f t="shared" si="35"/>
        <v>-1.460277074689564E-2</v>
      </c>
      <c r="CH58" s="21">
        <f t="shared" si="36"/>
        <v>2.053700150942199E-2</v>
      </c>
      <c r="CI58" s="21">
        <f t="shared" si="37"/>
        <v>-2.5286978079006742E-3</v>
      </c>
    </row>
    <row r="59" spans="1:87" x14ac:dyDescent="0.2">
      <c r="A59" s="18">
        <v>51</v>
      </c>
      <c r="B59" s="19">
        <v>40147</v>
      </c>
      <c r="C59" s="18">
        <v>204.08799999999999</v>
      </c>
      <c r="D59" s="18">
        <v>1153.1510000000001</v>
      </c>
      <c r="E59" s="18">
        <v>1934.6130000000001</v>
      </c>
      <c r="F59" s="18">
        <v>1627.0940000000001</v>
      </c>
      <c r="G59" s="18">
        <v>2036.9390000000001</v>
      </c>
      <c r="H59" s="18">
        <v>143.96600000000001</v>
      </c>
      <c r="I59" s="18">
        <v>368.21300000000002</v>
      </c>
      <c r="J59" s="18">
        <v>500.279</v>
      </c>
      <c r="K59" s="18">
        <v>107.501</v>
      </c>
      <c r="L59" s="18">
        <v>660.02300000000002</v>
      </c>
      <c r="M59" s="18">
        <v>823.60199999999998</v>
      </c>
      <c r="N59" s="18">
        <v>270.07499999999999</v>
      </c>
      <c r="O59" s="18">
        <v>296.99799999999999</v>
      </c>
      <c r="P59" s="18">
        <v>103.758</v>
      </c>
      <c r="Q59" s="18">
        <v>194.70500000000001</v>
      </c>
      <c r="R59" s="18">
        <v>258.11900000000003</v>
      </c>
      <c r="S59" s="18">
        <v>3526.43</v>
      </c>
      <c r="T59" s="18">
        <v>3506.45</v>
      </c>
      <c r="U59" s="18">
        <v>6356.09</v>
      </c>
      <c r="V59" s="18">
        <v>19747.47</v>
      </c>
      <c r="W59" s="18">
        <v>0.24299999999999999</v>
      </c>
      <c r="X59" s="18">
        <v>-0.78659999999999997</v>
      </c>
      <c r="Y59" s="18">
        <v>0.30990000000000001</v>
      </c>
      <c r="Z59" s="18">
        <v>-1.0067999999999999</v>
      </c>
      <c r="AA59" s="18">
        <v>1</v>
      </c>
      <c r="AB59" s="18">
        <v>0.9466</v>
      </c>
      <c r="AC59" s="18">
        <v>0.66420000000000001</v>
      </c>
      <c r="AD59" s="18">
        <v>123.11</v>
      </c>
      <c r="AE59" s="19">
        <f t="shared" si="8"/>
        <v>40147</v>
      </c>
      <c r="AF59" s="20" cm="1">
        <f t="array" ref="AF59">IF(INDEX(calc_types,1,AF$7)="INDEX",C59/C58-1,IF(INDEX(calc_types,1,AF$7)="CASH", C58/1200,C58/C59-1))</f>
        <v>-3.967301598186701E-4</v>
      </c>
      <c r="AG59" s="20" cm="1">
        <f t="array" ref="AG59">IF(INDEX(calc_types,1,AG$7)="INDEX",D59/D58-1,IF(INDEX(calc_types,1,AG$7)="CASH", D58/1200,D58/D59-1))</f>
        <v>-2.4550406621516307E-3</v>
      </c>
      <c r="AH59" s="20" cm="1">
        <f t="array" ref="AH59">IF(INDEX(calc_types,1,AH$7)="INDEX",E59/E58-1,IF(INDEX(calc_types,1,AH$7)="CASH", E58/1200,E58/E59-1))</f>
        <v>-3.6283423754337463E-3</v>
      </c>
      <c r="AI59" s="20" cm="1">
        <f t="array" ref="AI59">IF(INDEX(calc_types,1,AI$7)="INDEX",F59/F58-1,IF(INDEX(calc_types,1,AI$7)="CASH", F58/1200,F58/F59-1))</f>
        <v>-7.1057840590915688E-4</v>
      </c>
      <c r="AJ59" s="20" cm="1">
        <f t="array" ref="AJ59">IF(INDEX(calc_types,1,AJ$7)="INDEX",G59/G58-1,IF(INDEX(calc_types,1,AJ$7)="CASH", G58/1200,G58/G59-1))</f>
        <v>-8.2114653443299268E-4</v>
      </c>
      <c r="AK59" s="20" cm="1">
        <f t="array" ref="AK59">IF(INDEX(calc_types,1,AK$7)="INDEX",H59/H58-1,IF(INDEX(calc_types,1,AK$7)="CASH", H58/1200,H58/H59-1))</f>
        <v>1.1114970475878394E-4</v>
      </c>
      <c r="AL59" s="20" cm="1">
        <f t="array" ref="AL59">IF(INDEX(calc_types,1,AL$7)="INDEX",I59/I58-1,IF(INDEX(calc_types,1,AL$7)="CASH", I58/1200,I58/I59-1))</f>
        <v>1.5694872101752466E-3</v>
      </c>
      <c r="AM59" s="20" cm="1">
        <f t="array" ref="AM59">IF(INDEX(calc_types,1,AM$7)="INDEX",J59/J58-1,IF(INDEX(calc_types,1,AM$7)="CASH", J58/1200,J58/J59-1))</f>
        <v>3.8848744740067609E-3</v>
      </c>
      <c r="AN59" s="20" cm="1">
        <f t="array" ref="AN59">IF(INDEX(calc_types,1,AN$7)="INDEX",K59/K58-1,IF(INDEX(calc_types,1,AN$7)="CASH", K58/1200,K58/K59-1))</f>
        <v>6.8883986334911107E-4</v>
      </c>
      <c r="AO59" s="20" cm="1">
        <f t="array" ref="AO59">IF(INDEX(calc_types,1,AO$7)="INDEX",L59/L58-1,IF(INDEX(calc_types,1,AO$7)="CASH", L58/1200,L58/L59-1))</f>
        <v>8.5524649750801096E-4</v>
      </c>
      <c r="AP59" s="20" cm="1">
        <f t="array" ref="AP59">IF(INDEX(calc_types,1,AP$7)="INDEX",M59/M58-1,IF(INDEX(calc_types,1,AP$7)="CASH", M58/1200,M58/M59-1))</f>
        <v>2.9433075372784501E-3</v>
      </c>
      <c r="AQ59" s="20" cm="1">
        <f t="array" ref="AQ59">IF(INDEX(calc_types,1,AQ$7)="INDEX",N59/N58-1,IF(INDEX(calc_types,1,AQ$7)="CASH", N58/1200,N58/N59-1))</f>
        <v>5.0349431754750373E-3</v>
      </c>
      <c r="AR59" s="20" cm="1">
        <f t="array" ref="AR59">IF(INDEX(calc_types,1,AR$7)="INDEX",O59/O58-1,IF(INDEX(calc_types,1,AR$7)="CASH", O58/1200,O58/O59-1))</f>
        <v>7.9345686553993211E-3</v>
      </c>
      <c r="AS59" s="20" cm="1">
        <f t="array" ref="AS59">IF(INDEX(calc_types,1,AS$7)="INDEX",P59/P58-1,IF(INDEX(calc_types,1,AS$7)="CASH", P58/1200,P58/P59-1))</f>
        <v>9.6387400238873155E-5</v>
      </c>
      <c r="AT59" s="20" cm="1">
        <f t="array" ref="AT59">IF(INDEX(calc_types,1,AT$7)="INDEX",Q59/Q58-1,IF(INDEX(calc_types,1,AT$7)="CASH", Q58/1200,Q58/Q59-1))</f>
        <v>2.9797530914943415E-4</v>
      </c>
      <c r="AU59" s="20" cm="1">
        <f t="array" ref="AU59">IF(INDEX(calc_types,1,AU$7)="INDEX",R59/R58-1,IF(INDEX(calc_types,1,AU$7)="CASH", R58/1200,R58/R59-1))</f>
        <v>1.0461385862425843E-4</v>
      </c>
      <c r="AV59" s="20" cm="1">
        <f t="array" ref="AV59">IF(INDEX(calc_types,1,AV$7)="INDEX",S59/S58-1,IF(INDEX(calc_types,1,AV$7)="CASH", S58/1200,S58/S59-1))</f>
        <v>2.2310136475509612E-3</v>
      </c>
      <c r="AW59" s="20" cm="1">
        <f t="array" ref="AW59">IF(INDEX(calc_types,1,AW$7)="INDEX",T59/T58-1,IF(INDEX(calc_types,1,AW$7)="CASH", T58/1200,T58/T59-1))</f>
        <v>2.5808678760645076E-2</v>
      </c>
      <c r="AX59" s="20" cm="1">
        <f t="array" ref="AX59">IF(INDEX(calc_types,1,AX$7)="INDEX",U59/U58-1,IF(INDEX(calc_types,1,AX$7)="CASH", U58/1200,U58/U59-1))</f>
        <v>-7.8602880952793885E-4</v>
      </c>
      <c r="AY59" s="20" cm="1">
        <f t="array" ref="AY59">IF(INDEX(calc_types,1,AY$7)="INDEX",V59/V58-1,IF(INDEX(calc_types,1,AY$7)="CASH", V58/1200,V58/V59-1))</f>
        <v>3.4814574151998512E-2</v>
      </c>
      <c r="AZ59" s="20" cm="1">
        <f t="array" ref="AZ59">IF(INDEX(calc_types,1,AZ$7)="INDEX",W59/W58-1,IF(INDEX(calc_types,1,AZ$7)="CASH", W58/1200,W58/W59-1))</f>
        <v>1.6000000000000001E-4</v>
      </c>
      <c r="BA59" s="20" cm="1">
        <f t="array" ref="BA59">IF(INDEX(calc_types,1,BA$7)="INDEX",X59/X58-1,IF(INDEX(calc_types,1,BA$7)="CASH", X58/1200,X58/X59-1))</f>
        <v>-9.3250000000000003E-5</v>
      </c>
      <c r="BB59" s="20" cm="1">
        <f t="array" ref="BB59">IF(INDEX(calc_types,1,BB$7)="INDEX",Y59/Y58-1,IF(INDEX(calc_types,1,BB$7)="CASH", Y58/1200,Y58/Y59-1))</f>
        <v>4.6341666666666672E-4</v>
      </c>
      <c r="BC59" s="20" cm="1">
        <f t="array" ref="BC59">IF(INDEX(calc_types,1,BC$7)="INDEX",Z59/Z58-1,IF(INDEX(calc_types,1,BC$7)="CASH", Z58/1200,Z58/Z59-1))</f>
        <v>1.7916666666666664E-5</v>
      </c>
      <c r="BD59" s="20" cm="1">
        <f t="array" ref="BD59">IF(INDEX(calc_types,1,BD$7)="INDEX",AA59/AA58-1,IF(INDEX(calc_types,1,BD$7)="CASH", AA58/1200,AA58/AA59-1))</f>
        <v>0</v>
      </c>
      <c r="BE59" s="20" cm="1">
        <f t="array" ref="BE59">IF(INDEX(calc_types,1,BE$7)="INDEX",AB59/AB58-1,IF(INDEX(calc_types,1,BE$7)="CASH", AB58/1200,AB58/AB59-1))</f>
        <v>-4.0143672089583804E-2</v>
      </c>
      <c r="BF59" s="20" cm="1">
        <f t="array" ref="BF59">IF(INDEX(calc_types,1,BF$7)="INDEX",AC59/AC58-1,IF(INDEX(calc_types,1,BF$7)="CASH", AC58/1200,AC58/AC59-1))</f>
        <v>-2.4239686841312835E-2</v>
      </c>
      <c r="BG59" s="20" cm="1">
        <f t="array" ref="BG59">IF(INDEX(calc_types,1,BG$7)="INDEX",AD59/AD58-1,IF(INDEX(calc_types,1,BG$7)="CASH", AD58/1200,AD58/AD59-1))</f>
        <v>-2.0225814312403445E-2</v>
      </c>
      <c r="BH59" s="21">
        <f t="shared" si="10"/>
        <v>-1.7925009047018269E-3</v>
      </c>
      <c r="BI59" s="21">
        <f t="shared" si="11"/>
        <v>-3.6283084618516969E-3</v>
      </c>
      <c r="BJ59" s="21">
        <f t="shared" si="12"/>
        <v>-4.8224726050910289E-3</v>
      </c>
      <c r="BK59" s="21">
        <f t="shared" si="13"/>
        <v>-2.8071303368841158E-3</v>
      </c>
      <c r="BL59" s="21">
        <f t="shared" si="14"/>
        <v>-3.4933729965716371E-3</v>
      </c>
      <c r="BM59" s="21">
        <f t="shared" si="15"/>
        <v>-1.6042420473858204E-4</v>
      </c>
      <c r="BN59" s="21">
        <f t="shared" si="16"/>
        <v>1.4886855155613814E-3</v>
      </c>
      <c r="BO59" s="21">
        <f t="shared" si="17"/>
        <v>3.700017742608907E-3</v>
      </c>
      <c r="BP59" s="21">
        <f t="shared" si="18"/>
        <v>-3.896286381468452E-4</v>
      </c>
      <c r="BQ59" s="21">
        <f t="shared" si="19"/>
        <v>6.0563121166139645E-6</v>
      </c>
      <c r="BR59" s="21">
        <f t="shared" si="20"/>
        <v>1.9821961740197225E-3</v>
      </c>
      <c r="BS59" s="21">
        <f t="shared" si="21"/>
        <v>2.6520948358444317E-3</v>
      </c>
      <c r="BT59" s="21">
        <f t="shared" si="22"/>
        <v>4.7936994132967755E-3</v>
      </c>
      <c r="BU59" s="21">
        <f t="shared" si="23"/>
        <v>9.5332498394905412E-5</v>
      </c>
      <c r="BV59" s="21">
        <f t="shared" si="24"/>
        <v>3.5836071676857858E-4</v>
      </c>
      <c r="BW59" s="21">
        <f t="shared" si="25"/>
        <v>2.3862847056816961E-4</v>
      </c>
      <c r="BX59" s="21">
        <f t="shared" si="26"/>
        <v>-1.0337364313261722E-2</v>
      </c>
      <c r="BY59" s="21">
        <f t="shared" si="27"/>
        <v>1.8902611767848687E-2</v>
      </c>
      <c r="BZ59" s="21">
        <f t="shared" si="28"/>
        <v>-5.4016443840846909E-3</v>
      </c>
      <c r="CA59" s="21">
        <f t="shared" si="29"/>
        <v>2.209022952287544E-2</v>
      </c>
      <c r="CB59" s="21">
        <f t="shared" si="30"/>
        <v>-1.2794893518518525E-3</v>
      </c>
      <c r="CC59" s="21">
        <f t="shared" si="31"/>
        <v>-4.7859768518518521E-4</v>
      </c>
      <c r="CD59" s="21">
        <f t="shared" si="32"/>
        <v>-7.6605138888888877E-4</v>
      </c>
      <c r="CE59" s="21">
        <f t="shared" si="33"/>
        <v>1.5642037037037033E-4</v>
      </c>
      <c r="CF59" s="21">
        <f t="shared" si="34"/>
        <v>0</v>
      </c>
      <c r="CG59" s="21">
        <f t="shared" si="35"/>
        <v>-3.9448181775506568E-2</v>
      </c>
      <c r="CH59" s="21">
        <f t="shared" si="36"/>
        <v>-2.3607021082546711E-2</v>
      </c>
      <c r="CI59" s="21">
        <f t="shared" si="37"/>
        <v>-1.6619542795150669E-2</v>
      </c>
    </row>
    <row r="60" spans="1:87" x14ac:dyDescent="0.2">
      <c r="A60" s="18">
        <v>52</v>
      </c>
      <c r="B60" s="19">
        <v>40178</v>
      </c>
      <c r="C60" s="18">
        <v>204.107</v>
      </c>
      <c r="D60" s="18">
        <v>1152.0709999999999</v>
      </c>
      <c r="E60" s="18">
        <v>1930.479</v>
      </c>
      <c r="F60" s="18">
        <v>1623.0329999999999</v>
      </c>
      <c r="G60" s="18">
        <v>2025.8209999999999</v>
      </c>
      <c r="H60" s="18">
        <v>143.89599999999999</v>
      </c>
      <c r="I60" s="18">
        <v>367.60300000000001</v>
      </c>
      <c r="J60" s="18">
        <v>497.96699999999998</v>
      </c>
      <c r="K60" s="18">
        <v>107.60599999999999</v>
      </c>
      <c r="L60" s="18">
        <v>659.60199999999998</v>
      </c>
      <c r="M60" s="18">
        <v>820.78499999999997</v>
      </c>
      <c r="N60" s="18">
        <v>270.29199999999997</v>
      </c>
      <c r="O60" s="18">
        <v>296.57900000000001</v>
      </c>
      <c r="P60" s="18">
        <v>103.759</v>
      </c>
      <c r="Q60" s="18">
        <v>194.785</v>
      </c>
      <c r="R60" s="18">
        <v>258.22399999999999</v>
      </c>
      <c r="S60" s="18">
        <v>3468.95</v>
      </c>
      <c r="T60" s="18">
        <v>3267.52</v>
      </c>
      <c r="U60" s="18">
        <v>6242.32</v>
      </c>
      <c r="V60" s="18">
        <v>19033.71</v>
      </c>
      <c r="W60" s="18">
        <v>0.42949999999999999</v>
      </c>
      <c r="X60" s="18">
        <v>-0.26679999999999998</v>
      </c>
      <c r="Y60" s="18">
        <v>0.52959999999999996</v>
      </c>
      <c r="Z60" s="18">
        <v>-0.1265</v>
      </c>
      <c r="AA60" s="18">
        <v>1</v>
      </c>
      <c r="AB60" s="18">
        <v>0.92100000000000004</v>
      </c>
      <c r="AC60" s="18">
        <v>0.67859999999999998</v>
      </c>
      <c r="AD60" s="18">
        <v>120.22</v>
      </c>
      <c r="AE60" s="19">
        <f t="shared" si="8"/>
        <v>40178</v>
      </c>
      <c r="AF60" s="20" cm="1">
        <f t="array" ref="AF60">IF(INDEX(calc_types,1,AF$7)="INDEX",C60/C59-1,IF(INDEX(calc_types,1,AF$7)="CASH", C59/1200,C59/C60-1))</f>
        <v>9.309709537075328E-5</v>
      </c>
      <c r="AG60" s="20" cm="1">
        <f t="array" ref="AG60">IF(INDEX(calc_types,1,AG$7)="INDEX",D60/D59-1,IF(INDEX(calc_types,1,AG$7)="CASH", D59/1200,D59/D60-1))</f>
        <v>-9.365642487412229E-4</v>
      </c>
      <c r="AH60" s="20" cm="1">
        <f t="array" ref="AH60">IF(INDEX(calc_types,1,AH$7)="INDEX",E60/E59-1,IF(INDEX(calc_types,1,AH$7)="CASH", E59/1200,E59/E60-1))</f>
        <v>-2.13686148082326E-3</v>
      </c>
      <c r="AI60" s="20" cm="1">
        <f t="array" ref="AI60">IF(INDEX(calc_types,1,AI$7)="INDEX",F60/F59-1,IF(INDEX(calc_types,1,AI$7)="CASH", F59/1200,F59/F60-1))</f>
        <v>-2.4958607185572301E-3</v>
      </c>
      <c r="AJ60" s="20" cm="1">
        <f t="array" ref="AJ60">IF(INDEX(calc_types,1,AJ$7)="INDEX",G60/G59-1,IF(INDEX(calc_types,1,AJ$7)="CASH", G59/1200,G59/G60-1))</f>
        <v>-5.4581899605241624E-3</v>
      </c>
      <c r="AK60" s="20" cm="1">
        <f t="array" ref="AK60">IF(INDEX(calc_types,1,AK$7)="INDEX",H60/H59-1,IF(INDEX(calc_types,1,AK$7)="CASH", H59/1200,H59/H60-1))</f>
        <v>-4.8622591445213192E-4</v>
      </c>
      <c r="AL60" s="20" cm="1">
        <f t="array" ref="AL60">IF(INDEX(calc_types,1,AL$7)="INDEX",I60/I59-1,IF(INDEX(calc_types,1,AL$7)="CASH", I59/1200,I59/I60-1))</f>
        <v>-1.6566498195338397E-3</v>
      </c>
      <c r="AM60" s="20" cm="1">
        <f t="array" ref="AM60">IF(INDEX(calc_types,1,AM$7)="INDEX",J60/J59-1,IF(INDEX(calc_types,1,AM$7)="CASH", J59/1200,J59/J60-1))</f>
        <v>-4.6214212469442018E-3</v>
      </c>
      <c r="AN60" s="20" cm="1">
        <f t="array" ref="AN60">IF(INDEX(calc_types,1,AN$7)="INDEX",K60/K59-1,IF(INDEX(calc_types,1,AN$7)="CASH", K59/1200,K59/K60-1))</f>
        <v>9.7673510013840392E-4</v>
      </c>
      <c r="AO60" s="20" cm="1">
        <f t="array" ref="AO60">IF(INDEX(calc_types,1,AO$7)="INDEX",L60/L59-1,IF(INDEX(calc_types,1,AO$7)="CASH", L59/1200,L59/L60-1))</f>
        <v>-6.3785655954418097E-4</v>
      </c>
      <c r="AP60" s="20" cm="1">
        <f t="array" ref="AP60">IF(INDEX(calc_types,1,AP$7)="INDEX",M60/M59-1,IF(INDEX(calc_types,1,AP$7)="CASH", M59/1200,M59/M60-1))</f>
        <v>-3.4203413784813508E-3</v>
      </c>
      <c r="AQ60" s="20" cm="1">
        <f t="array" ref="AQ60">IF(INDEX(calc_types,1,AQ$7)="INDEX",N60/N59-1,IF(INDEX(calc_types,1,AQ$7)="CASH", N59/1200,N59/N60-1))</f>
        <v>8.0348051467171722E-4</v>
      </c>
      <c r="AR60" s="20" cm="1">
        <f t="array" ref="AR60">IF(INDEX(calc_types,1,AR$7)="INDEX",O60/O59-1,IF(INDEX(calc_types,1,AR$7)="CASH", O59/1200,O59/O60-1))</f>
        <v>-1.4107839110026887E-3</v>
      </c>
      <c r="AS60" s="20" cm="1">
        <f t="array" ref="AS60">IF(INDEX(calc_types,1,AS$7)="INDEX",P60/P59-1,IF(INDEX(calc_types,1,AS$7)="CASH", P59/1200,P59/P60-1))</f>
        <v>9.6378110603367872E-6</v>
      </c>
      <c r="AT60" s="20" cm="1">
        <f t="array" ref="AT60">IF(INDEX(calc_types,1,AT$7)="INDEX",Q60/Q59-1,IF(INDEX(calc_types,1,AT$7)="CASH", Q59/1200,Q59/Q60-1))</f>
        <v>4.1087799491523747E-4</v>
      </c>
      <c r="AU60" s="20" cm="1">
        <f t="array" ref="AU60">IF(INDEX(calc_types,1,AU$7)="INDEX",R60/R59-1,IF(INDEX(calc_types,1,AU$7)="CASH", R59/1200,R59/R60-1))</f>
        <v>4.0678911664748796E-4</v>
      </c>
      <c r="AV60" s="20" cm="1">
        <f t="array" ref="AV60">IF(INDEX(calc_types,1,AV$7)="INDEX",S60/S59-1,IF(INDEX(calc_types,1,AV$7)="CASH", S59/1200,S59/S60-1))</f>
        <v>-1.6299770589519702E-2</v>
      </c>
      <c r="AW60" s="20" cm="1">
        <f t="array" ref="AW60">IF(INDEX(calc_types,1,AW$7)="INDEX",T60/T59-1,IF(INDEX(calc_types,1,AW$7)="CASH", T59/1200,T59/T60-1))</f>
        <v>-6.8140141738795568E-2</v>
      </c>
      <c r="AX60" s="20" cm="1">
        <f t="array" ref="AX60">IF(INDEX(calc_types,1,AX$7)="INDEX",U60/U59-1,IF(INDEX(calc_types,1,AX$7)="CASH", U59/1200,U59/U60-1))</f>
        <v>-1.7899368951666883E-2</v>
      </c>
      <c r="AY60" s="20" cm="1">
        <f t="array" ref="AY60">IF(INDEX(calc_types,1,AY$7)="INDEX",V60/V59-1,IF(INDEX(calc_types,1,AY$7)="CASH", V59/1200,V59/V60-1))</f>
        <v>-3.6144376975886128E-2</v>
      </c>
      <c r="AZ60" s="20" cm="1">
        <f t="array" ref="AZ60">IF(INDEX(calc_types,1,AZ$7)="INDEX",W60/W59-1,IF(INDEX(calc_types,1,AZ$7)="CASH", W59/1200,W59/W60-1))</f>
        <v>2.0249999999999999E-4</v>
      </c>
      <c r="BA60" s="20" cm="1">
        <f t="array" ref="BA60">IF(INDEX(calc_types,1,BA$7)="INDEX",X60/X59-1,IF(INDEX(calc_types,1,BA$7)="CASH", X59/1200,X59/X60-1))</f>
        <v>-6.5549999999999994E-4</v>
      </c>
      <c r="BB60" s="20" cm="1">
        <f t="array" ref="BB60">IF(INDEX(calc_types,1,BB$7)="INDEX",Y60/Y59-1,IF(INDEX(calc_types,1,BB$7)="CASH", Y59/1200,Y59/Y60-1))</f>
        <v>2.5825000000000002E-4</v>
      </c>
      <c r="BC60" s="20" cm="1">
        <f t="array" ref="BC60">IF(INDEX(calc_types,1,BC$7)="INDEX",Z60/Z59-1,IF(INDEX(calc_types,1,BC$7)="CASH", Z59/1200,Z59/Z60-1))</f>
        <v>-8.389999999999999E-4</v>
      </c>
      <c r="BD60" s="20" cm="1">
        <f t="array" ref="BD60">IF(INDEX(calc_types,1,BD$7)="INDEX",AA60/AA59-1,IF(INDEX(calc_types,1,BD$7)="CASH", AA59/1200,AA59/AA60-1))</f>
        <v>0</v>
      </c>
      <c r="BE60" s="20" cm="1">
        <f t="array" ref="BE60">IF(INDEX(calc_types,1,BE$7)="INDEX",AB60/AB59-1,IF(INDEX(calc_types,1,BE$7)="CASH", AB59/1200,AB59/AB60-1))</f>
        <v>2.7795874049945768E-2</v>
      </c>
      <c r="BF60" s="20" cm="1">
        <f t="array" ref="BF60">IF(INDEX(calc_types,1,BF$7)="INDEX",AC60/AC59-1,IF(INDEX(calc_types,1,BF$7)="CASH", AC59/1200,AC59/AC60-1))</f>
        <v>-2.1220159151193574E-2</v>
      </c>
      <c r="BG60" s="20" cm="1">
        <f t="array" ref="BG60">IF(INDEX(calc_types,1,BG$7)="INDEX",AD60/AD59-1,IF(INDEX(calc_types,1,BG$7)="CASH", AD59/1200,AD59/AD60-1))</f>
        <v>2.4039261354183994E-2</v>
      </c>
      <c r="BH60" s="21">
        <f t="shared" si="10"/>
        <v>-1.3026736495124036E-3</v>
      </c>
      <c r="BI60" s="21">
        <f t="shared" si="11"/>
        <v>-2.109832048441289E-3</v>
      </c>
      <c r="BJ60" s="21">
        <f t="shared" si="12"/>
        <v>-3.3309917104805422E-3</v>
      </c>
      <c r="BK60" s="21">
        <f t="shared" si="13"/>
        <v>-4.592412649532189E-3</v>
      </c>
      <c r="BL60" s="21">
        <f t="shared" si="14"/>
        <v>-8.1304164226628072E-3</v>
      </c>
      <c r="BM60" s="21">
        <f t="shared" si="15"/>
        <v>-7.577998239494979E-4</v>
      </c>
      <c r="BN60" s="21">
        <f t="shared" si="16"/>
        <v>-1.737451514147705E-3</v>
      </c>
      <c r="BO60" s="21">
        <f t="shared" si="17"/>
        <v>-4.8062779783420561E-3</v>
      </c>
      <c r="BP60" s="21">
        <f t="shared" si="18"/>
        <v>-1.0173340135755235E-4</v>
      </c>
      <c r="BQ60" s="21">
        <f t="shared" si="19"/>
        <v>-1.487046744935578E-3</v>
      </c>
      <c r="BR60" s="21">
        <f t="shared" si="20"/>
        <v>-4.3814527417400783E-3</v>
      </c>
      <c r="BS60" s="21">
        <f t="shared" si="21"/>
        <v>-1.5793678249588885E-3</v>
      </c>
      <c r="BT60" s="21">
        <f t="shared" si="22"/>
        <v>-4.5516531531052343E-3</v>
      </c>
      <c r="BU60" s="21">
        <f t="shared" si="23"/>
        <v>8.5829092163690489E-6</v>
      </c>
      <c r="BV60" s="21">
        <f t="shared" si="24"/>
        <v>4.7126340253438189E-4</v>
      </c>
      <c r="BW60" s="21">
        <f t="shared" si="25"/>
        <v>5.4080372859139909E-4</v>
      </c>
      <c r="BX60" s="21">
        <f t="shared" si="26"/>
        <v>-2.8868148550332387E-2</v>
      </c>
      <c r="BY60" s="21">
        <f t="shared" si="27"/>
        <v>-7.5046208731591957E-2</v>
      </c>
      <c r="BZ60" s="21">
        <f t="shared" si="28"/>
        <v>-2.2514984526223636E-2</v>
      </c>
      <c r="CA60" s="21">
        <f t="shared" si="29"/>
        <v>-4.8868721605009199E-2</v>
      </c>
      <c r="CB60" s="21">
        <f t="shared" si="30"/>
        <v>-1.2369893518518525E-3</v>
      </c>
      <c r="CC60" s="21">
        <f t="shared" si="31"/>
        <v>-1.0408476851851852E-3</v>
      </c>
      <c r="CD60" s="21">
        <f t="shared" si="32"/>
        <v>-9.7121805555555542E-4</v>
      </c>
      <c r="CE60" s="21">
        <f t="shared" si="33"/>
        <v>-7.004962962962962E-4</v>
      </c>
      <c r="CF60" s="21">
        <f t="shared" si="34"/>
        <v>0</v>
      </c>
      <c r="CG60" s="21">
        <f t="shared" si="35"/>
        <v>2.8491364364023001E-2</v>
      </c>
      <c r="CH60" s="21">
        <f t="shared" si="36"/>
        <v>-2.058749339242745E-2</v>
      </c>
      <c r="CI60" s="21">
        <f t="shared" si="37"/>
        <v>2.764553287143677E-2</v>
      </c>
    </row>
    <row r="61" spans="1:87" x14ac:dyDescent="0.2">
      <c r="A61" s="18">
        <v>53</v>
      </c>
      <c r="B61" s="19">
        <v>40209</v>
      </c>
      <c r="C61" s="18">
        <v>204.297</v>
      </c>
      <c r="D61" s="18">
        <v>1159.0899999999999</v>
      </c>
      <c r="E61" s="18">
        <v>1963.4770000000001</v>
      </c>
      <c r="F61" s="18">
        <v>1627.4110000000001</v>
      </c>
      <c r="G61" s="18">
        <v>2038.019</v>
      </c>
      <c r="H61" s="18">
        <v>143.89599999999999</v>
      </c>
      <c r="I61" s="18">
        <v>368.39600000000002</v>
      </c>
      <c r="J61" s="18">
        <v>502.00200000000001</v>
      </c>
      <c r="K61" s="18">
        <v>107.607</v>
      </c>
      <c r="L61" s="18">
        <v>663.86400000000003</v>
      </c>
      <c r="M61" s="18">
        <v>834.38699999999994</v>
      </c>
      <c r="N61" s="18">
        <v>271.00700000000001</v>
      </c>
      <c r="O61" s="18">
        <v>297.69</v>
      </c>
      <c r="P61" s="18">
        <v>103.776</v>
      </c>
      <c r="Q61" s="18">
        <v>194.93899999999999</v>
      </c>
      <c r="R61" s="18">
        <v>259.08600000000001</v>
      </c>
      <c r="S61" s="18">
        <v>3295.65</v>
      </c>
      <c r="T61" s="18">
        <v>3045.09</v>
      </c>
      <c r="U61" s="18">
        <v>6083.79</v>
      </c>
      <c r="V61" s="18">
        <v>17518.3</v>
      </c>
      <c r="W61" s="18">
        <v>0.42499999999999999</v>
      </c>
      <c r="X61" s="18">
        <v>-0.2334</v>
      </c>
      <c r="Y61" s="18">
        <v>0.58189999999999997</v>
      </c>
      <c r="Z61" s="18">
        <v>-2.75E-2</v>
      </c>
      <c r="AA61" s="18">
        <v>1</v>
      </c>
      <c r="AB61" s="18">
        <v>0.92330000000000001</v>
      </c>
      <c r="AC61" s="18">
        <v>0.70199999999999996</v>
      </c>
      <c r="AD61" s="18">
        <v>121.14</v>
      </c>
      <c r="AE61" s="19">
        <f t="shared" si="8"/>
        <v>40209</v>
      </c>
      <c r="AF61" s="20" cm="1">
        <f t="array" ref="AF61">IF(INDEX(calc_types,1,AF$7)="INDEX",C61/C60-1,IF(INDEX(calc_types,1,AF$7)="CASH", C60/1200,C60/C61-1))</f>
        <v>9.3088429108267867E-4</v>
      </c>
      <c r="AG61" s="20" cm="1">
        <f t="array" ref="AG61">IF(INDEX(calc_types,1,AG$7)="INDEX",D61/D60-1,IF(INDEX(calc_types,1,AG$7)="CASH", D60/1200,D60/D61-1))</f>
        <v>6.0925064514252281E-3</v>
      </c>
      <c r="AH61" s="20" cm="1">
        <f t="array" ref="AH61">IF(INDEX(calc_types,1,AH$7)="INDEX",E61/E60-1,IF(INDEX(calc_types,1,AH$7)="CASH", E60/1200,E60/E61-1))</f>
        <v>1.7093167032637968E-2</v>
      </c>
      <c r="AI61" s="20" cm="1">
        <f t="array" ref="AI61">IF(INDEX(calc_types,1,AI$7)="INDEX",F61/F60-1,IF(INDEX(calc_types,1,AI$7)="CASH", F60/1200,F60/F61-1))</f>
        <v>2.6974189680679661E-3</v>
      </c>
      <c r="AJ61" s="20" cm="1">
        <f t="array" ref="AJ61">IF(INDEX(calc_types,1,AJ$7)="INDEX",G61/G60-1,IF(INDEX(calc_types,1,AJ$7)="CASH", G60/1200,G60/G61-1))</f>
        <v>6.0212624906148537E-3</v>
      </c>
      <c r="AK61" s="20" cm="1">
        <f t="array" ref="AK61">IF(INDEX(calc_types,1,AK$7)="INDEX",H61/H60-1,IF(INDEX(calc_types,1,AK$7)="CASH", H60/1200,H60/H61-1))</f>
        <v>0</v>
      </c>
      <c r="AL61" s="20" cm="1">
        <f t="array" ref="AL61">IF(INDEX(calc_types,1,AL$7)="INDEX",I61/I60-1,IF(INDEX(calc_types,1,AL$7)="CASH", I60/1200,I60/I61-1))</f>
        <v>2.1572185210676498E-3</v>
      </c>
      <c r="AM61" s="20" cm="1">
        <f t="array" ref="AM61">IF(INDEX(calc_types,1,AM$7)="INDEX",J61/J60-1,IF(INDEX(calc_types,1,AM$7)="CASH", J60/1200,J60/J61-1))</f>
        <v>8.1029465807975765E-3</v>
      </c>
      <c r="AN61" s="20" cm="1">
        <f t="array" ref="AN61">IF(INDEX(calc_types,1,AN$7)="INDEX",K61/K60-1,IF(INDEX(calc_types,1,AN$7)="CASH", K60/1200,K60/K61-1))</f>
        <v>9.2931620914171731E-6</v>
      </c>
      <c r="AO61" s="20" cm="1">
        <f t="array" ref="AO61">IF(INDEX(calc_types,1,AO$7)="INDEX",L61/L60-1,IF(INDEX(calc_types,1,AO$7)="CASH", L60/1200,L60/L61-1))</f>
        <v>6.4614722211273623E-3</v>
      </c>
      <c r="AP61" s="20" cm="1">
        <f t="array" ref="AP61">IF(INDEX(calc_types,1,AP$7)="INDEX",M61/M60-1,IF(INDEX(calc_types,1,AP$7)="CASH", M60/1200,M60/M61-1))</f>
        <v>1.6571940276686403E-2</v>
      </c>
      <c r="AQ61" s="20" cm="1">
        <f t="array" ref="AQ61">IF(INDEX(calc_types,1,AQ$7)="INDEX",N61/N60-1,IF(INDEX(calc_types,1,AQ$7)="CASH", N60/1200,N60/N61-1))</f>
        <v>2.6452873188995696E-3</v>
      </c>
      <c r="AR61" s="20" cm="1">
        <f t="array" ref="AR61">IF(INDEX(calc_types,1,AR$7)="INDEX",O61/O60-1,IF(INDEX(calc_types,1,AR$7)="CASH", O60/1200,O60/O61-1))</f>
        <v>3.746050799281031E-3</v>
      </c>
      <c r="AS61" s="20" cm="1">
        <f t="array" ref="AS61">IF(INDEX(calc_types,1,AS$7)="INDEX",P61/P60-1,IF(INDEX(calc_types,1,AS$7)="CASH", P60/1200,P60/P61-1))</f>
        <v>1.6384120895529541E-4</v>
      </c>
      <c r="AT61" s="20" cm="1">
        <f t="array" ref="AT61">IF(INDEX(calc_types,1,AT$7)="INDEX",Q61/Q60-1,IF(INDEX(calc_types,1,AT$7)="CASH", Q60/1200,Q60/Q61-1))</f>
        <v>7.9061529378554596E-4</v>
      </c>
      <c r="AU61" s="20" cm="1">
        <f t="array" ref="AU61">IF(INDEX(calc_types,1,AU$7)="INDEX",R61/R60-1,IF(INDEX(calc_types,1,AU$7)="CASH", R60/1200,R60/R61-1))</f>
        <v>3.3381870004338676E-3</v>
      </c>
      <c r="AV61" s="20" cm="1">
        <f t="array" ref="AV61">IF(INDEX(calc_types,1,AV$7)="INDEX",S61/S60-1,IF(INDEX(calc_types,1,AV$7)="CASH", S60/1200,S60/S61-1))</f>
        <v>-4.9957479929085058E-2</v>
      </c>
      <c r="AW61" s="20" cm="1">
        <f t="array" ref="AW61">IF(INDEX(calc_types,1,AW$7)="INDEX",T61/T60-1,IF(INDEX(calc_types,1,AW$7)="CASH", T60/1200,T60/T61-1))</f>
        <v>-6.8073033982959497E-2</v>
      </c>
      <c r="AX61" s="20" cm="1">
        <f t="array" ref="AX61">IF(INDEX(calc_types,1,AX$7)="INDEX",U61/U60-1,IF(INDEX(calc_types,1,AX$7)="CASH", U60/1200,U60/U61-1))</f>
        <v>-2.5396006612925959E-2</v>
      </c>
      <c r="AY61" s="20" cm="1">
        <f t="array" ref="AY61">IF(INDEX(calc_types,1,AY$7)="INDEX",V61/V60-1,IF(INDEX(calc_types,1,AY$7)="CASH", V60/1200,V60/V61-1))</f>
        <v>-7.9617163443175265E-2</v>
      </c>
      <c r="AZ61" s="20" cm="1">
        <f t="array" ref="AZ61">IF(INDEX(calc_types,1,AZ$7)="INDEX",W61/W60-1,IF(INDEX(calc_types,1,AZ$7)="CASH", W60/1200,W60/W61-1))</f>
        <v>3.5791666666666665E-4</v>
      </c>
      <c r="BA61" s="20" cm="1">
        <f t="array" ref="BA61">IF(INDEX(calc_types,1,BA$7)="INDEX",X61/X60-1,IF(INDEX(calc_types,1,BA$7)="CASH", X60/1200,X60/X61-1))</f>
        <v>-2.2233333333333331E-4</v>
      </c>
      <c r="BB61" s="20" cm="1">
        <f t="array" ref="BB61">IF(INDEX(calc_types,1,BB$7)="INDEX",Y61/Y60-1,IF(INDEX(calc_types,1,BB$7)="CASH", Y60/1200,Y60/Y61-1))</f>
        <v>4.4133333333333329E-4</v>
      </c>
      <c r="BC61" s="20" cm="1">
        <f t="array" ref="BC61">IF(INDEX(calc_types,1,BC$7)="INDEX",Z61/Z60-1,IF(INDEX(calc_types,1,BC$7)="CASH", Z60/1200,Z60/Z61-1))</f>
        <v>-1.0541666666666666E-4</v>
      </c>
      <c r="BD61" s="20" cm="1">
        <f t="array" ref="BD61">IF(INDEX(calc_types,1,BD$7)="INDEX",AA61/AA60-1,IF(INDEX(calc_types,1,BD$7)="CASH", AA60/1200,AA60/AA61-1))</f>
        <v>0</v>
      </c>
      <c r="BE61" s="20" cm="1">
        <f t="array" ref="BE61">IF(INDEX(calc_types,1,BE$7)="INDEX",AB61/AB60-1,IF(INDEX(calc_types,1,BE$7)="CASH", AB60/1200,AB60/AB61-1))</f>
        <v>-2.4910646593739871E-3</v>
      </c>
      <c r="BF61" s="20" cm="1">
        <f t="array" ref="BF61">IF(INDEX(calc_types,1,BF$7)="INDEX",AC61/AC60-1,IF(INDEX(calc_types,1,BF$7)="CASH", AC60/1200,AC60/AC61-1))</f>
        <v>-3.3333333333333326E-2</v>
      </c>
      <c r="BG61" s="20" cm="1">
        <f t="array" ref="BG61">IF(INDEX(calc_types,1,BG$7)="INDEX",AD61/AD60-1,IF(INDEX(calc_types,1,BG$7)="CASH", AD60/1200,AD60/AD61-1))</f>
        <v>-7.5945187386494695E-3</v>
      </c>
      <c r="BH61" s="21">
        <f t="shared" si="10"/>
        <v>-4.6488645380047817E-4</v>
      </c>
      <c r="BI61" s="21">
        <f t="shared" si="11"/>
        <v>4.9192386517251619E-3</v>
      </c>
      <c r="BJ61" s="21">
        <f t="shared" si="12"/>
        <v>1.5899036802980687E-2</v>
      </c>
      <c r="BK61" s="21">
        <f t="shared" si="13"/>
        <v>6.0086703709300721E-4</v>
      </c>
      <c r="BL61" s="21">
        <f t="shared" si="14"/>
        <v>3.3490360284762094E-3</v>
      </c>
      <c r="BM61" s="21">
        <f t="shared" si="15"/>
        <v>-2.7157390949736598E-4</v>
      </c>
      <c r="BN61" s="21">
        <f t="shared" si="16"/>
        <v>2.0764168264537845E-3</v>
      </c>
      <c r="BO61" s="21">
        <f t="shared" si="17"/>
        <v>7.9180898493997221E-3</v>
      </c>
      <c r="BP61" s="21">
        <f t="shared" si="18"/>
        <v>-1.0691753394045391E-3</v>
      </c>
      <c r="BQ61" s="21">
        <f t="shared" si="19"/>
        <v>5.6122820357359651E-3</v>
      </c>
      <c r="BR61" s="21">
        <f t="shared" si="20"/>
        <v>1.5610828913427676E-2</v>
      </c>
      <c r="BS61" s="21">
        <f t="shared" si="21"/>
        <v>2.6243897926896392E-4</v>
      </c>
      <c r="BT61" s="21">
        <f t="shared" si="22"/>
        <v>6.0518155717848498E-4</v>
      </c>
      <c r="BU61" s="21">
        <f t="shared" si="23"/>
        <v>1.6278630711132768E-4</v>
      </c>
      <c r="BV61" s="21">
        <f t="shared" si="24"/>
        <v>8.5100070140469038E-4</v>
      </c>
      <c r="BW61" s="21">
        <f t="shared" si="25"/>
        <v>3.472201612377779E-3</v>
      </c>
      <c r="BX61" s="21">
        <f t="shared" si="26"/>
        <v>-6.2525857889897743E-2</v>
      </c>
      <c r="BY61" s="21">
        <f t="shared" si="27"/>
        <v>-7.4979100975755886E-2</v>
      </c>
      <c r="BZ61" s="21">
        <f t="shared" si="28"/>
        <v>-3.0011622187482712E-2</v>
      </c>
      <c r="CA61" s="21">
        <f t="shared" si="29"/>
        <v>-9.2341508072298337E-2</v>
      </c>
      <c r="CB61" s="21">
        <f t="shared" si="30"/>
        <v>-1.0815726851851858E-3</v>
      </c>
      <c r="CC61" s="21">
        <f t="shared" si="31"/>
        <v>-6.0768101851851853E-4</v>
      </c>
      <c r="CD61" s="21">
        <f t="shared" si="32"/>
        <v>-7.8813472222222214E-4</v>
      </c>
      <c r="CE61" s="21">
        <f t="shared" si="33"/>
        <v>3.3087037037037015E-5</v>
      </c>
      <c r="CF61" s="21">
        <f t="shared" si="34"/>
        <v>0</v>
      </c>
      <c r="CG61" s="21">
        <f t="shared" si="35"/>
        <v>-1.7955743452967539E-3</v>
      </c>
      <c r="CH61" s="21">
        <f t="shared" si="36"/>
        <v>-3.2700667574567202E-2</v>
      </c>
      <c r="CI61" s="21">
        <f t="shared" si="37"/>
        <v>-3.9882472213966938E-3</v>
      </c>
    </row>
    <row r="62" spans="1:87" x14ac:dyDescent="0.2">
      <c r="A62" s="18">
        <v>54</v>
      </c>
      <c r="B62" s="19">
        <v>40237</v>
      </c>
      <c r="C62" s="18">
        <v>204.38800000000001</v>
      </c>
      <c r="D62" s="18">
        <v>1160.4259999999999</v>
      </c>
      <c r="E62" s="18">
        <v>1971.6759999999999</v>
      </c>
      <c r="F62" s="18">
        <v>1628.9739999999999</v>
      </c>
      <c r="G62" s="18">
        <v>2040.722</v>
      </c>
      <c r="H62" s="18">
        <v>143.90100000000001</v>
      </c>
      <c r="I62" s="18">
        <v>368.82299999999998</v>
      </c>
      <c r="J62" s="18">
        <v>504.42899999999997</v>
      </c>
      <c r="K62" s="18">
        <v>107.627</v>
      </c>
      <c r="L62" s="18">
        <v>665.18299999999999</v>
      </c>
      <c r="M62" s="18">
        <v>842.48500000000001</v>
      </c>
      <c r="N62" s="18">
        <v>270.54199999999997</v>
      </c>
      <c r="O62" s="18">
        <v>297.98099999999999</v>
      </c>
      <c r="P62" s="18">
        <v>103.818</v>
      </c>
      <c r="Q62" s="18">
        <v>195.52500000000001</v>
      </c>
      <c r="R62" s="18">
        <v>260.83300000000003</v>
      </c>
      <c r="S62" s="18">
        <v>3288.45</v>
      </c>
      <c r="T62" s="18">
        <v>2945.75</v>
      </c>
      <c r="U62" s="18">
        <v>6097.09</v>
      </c>
      <c r="V62" s="18">
        <v>16026.76</v>
      </c>
      <c r="W62" s="18">
        <v>0.4405</v>
      </c>
      <c r="X62" s="18">
        <v>-0.4229</v>
      </c>
      <c r="Y62" s="18">
        <v>0.52300000000000002</v>
      </c>
      <c r="Z62" s="18">
        <v>-0.60219999999999996</v>
      </c>
      <c r="AA62" s="18">
        <v>1</v>
      </c>
      <c r="AB62" s="18">
        <v>0.91969999999999996</v>
      </c>
      <c r="AC62" s="18">
        <v>0.71850000000000003</v>
      </c>
      <c r="AD62" s="18">
        <v>112.69</v>
      </c>
      <c r="AE62" s="19">
        <f t="shared" si="8"/>
        <v>40237</v>
      </c>
      <c r="AF62" s="20" cm="1">
        <f t="array" ref="AF62">IF(INDEX(calc_types,1,AF$7)="INDEX",C62/C61-1,IF(INDEX(calc_types,1,AF$7)="CASH", C61/1200,C61/C62-1))</f>
        <v>4.4542993778673434E-4</v>
      </c>
      <c r="AG62" s="20" cm="1">
        <f t="array" ref="AG62">IF(INDEX(calc_types,1,AG$7)="INDEX",D62/D61-1,IF(INDEX(calc_types,1,AG$7)="CASH", D61/1200,D61/D62-1))</f>
        <v>1.1526283550027383E-3</v>
      </c>
      <c r="AH62" s="20" cm="1">
        <f t="array" ref="AH62">IF(INDEX(calc_types,1,AH$7)="INDEX",E62/E61-1,IF(INDEX(calc_types,1,AH$7)="CASH", E61/1200,E61/E62-1))</f>
        <v>4.175755560161809E-3</v>
      </c>
      <c r="AI62" s="20" cm="1">
        <f t="array" ref="AI62">IF(INDEX(calc_types,1,AI$7)="INDEX",F62/F61-1,IF(INDEX(calc_types,1,AI$7)="CASH", F61/1200,F61/F62-1))</f>
        <v>9.6042118432282386E-4</v>
      </c>
      <c r="AJ62" s="20" cm="1">
        <f t="array" ref="AJ62">IF(INDEX(calc_types,1,AJ$7)="INDEX",G62/G61-1,IF(INDEX(calc_types,1,AJ$7)="CASH", G61/1200,G61/G62-1))</f>
        <v>1.3262879296023211E-3</v>
      </c>
      <c r="AK62" s="20" cm="1">
        <f t="array" ref="AK62">IF(INDEX(calc_types,1,AK$7)="INDEX",H62/H61-1,IF(INDEX(calc_types,1,AK$7)="CASH", H61/1200,H61/H62-1))</f>
        <v>3.4747317507299869E-5</v>
      </c>
      <c r="AL62" s="20" cm="1">
        <f t="array" ref="AL62">IF(INDEX(calc_types,1,AL$7)="INDEX",I62/I61-1,IF(INDEX(calc_types,1,AL$7)="CASH", I61/1200,I61/I62-1))</f>
        <v>1.159078817359438E-3</v>
      </c>
      <c r="AM62" s="20" cm="1">
        <f t="array" ref="AM62">IF(INDEX(calc_types,1,AM$7)="INDEX",J62/J61-1,IF(INDEX(calc_types,1,AM$7)="CASH", J61/1200,J61/J62-1))</f>
        <v>4.8346420930593936E-3</v>
      </c>
      <c r="AN62" s="20" cm="1">
        <f t="array" ref="AN62">IF(INDEX(calc_types,1,AN$7)="INDEX",K62/K61-1,IF(INDEX(calc_types,1,AN$7)="CASH", K61/1200,K61/K62-1))</f>
        <v>1.8586151458555022E-4</v>
      </c>
      <c r="AO62" s="20" cm="1">
        <f t="array" ref="AO62">IF(INDEX(calc_types,1,AO$7)="INDEX",L62/L61-1,IF(INDEX(calc_types,1,AO$7)="CASH", L61/1200,L61/L62-1))</f>
        <v>1.9868527288722238E-3</v>
      </c>
      <c r="AP62" s="20" cm="1">
        <f t="array" ref="AP62">IF(INDEX(calc_types,1,AP$7)="INDEX",M62/M61-1,IF(INDEX(calc_types,1,AP$7)="CASH", M61/1200,M61/M62-1))</f>
        <v>9.7053285825403623E-3</v>
      </c>
      <c r="AQ62" s="20" cm="1">
        <f t="array" ref="AQ62">IF(INDEX(calc_types,1,AQ$7)="INDEX",N62/N61-1,IF(INDEX(calc_types,1,AQ$7)="CASH", N61/1200,N61/N62-1))</f>
        <v>-1.7158228385245611E-3</v>
      </c>
      <c r="AR62" s="20" cm="1">
        <f t="array" ref="AR62">IF(INDEX(calc_types,1,AR$7)="INDEX",O62/O61-1,IF(INDEX(calc_types,1,AR$7)="CASH", O61/1200,O61/O62-1))</f>
        <v>9.7752695757336028E-4</v>
      </c>
      <c r="AS62" s="20" cm="1">
        <f t="array" ref="AS62">IF(INDEX(calc_types,1,AS$7)="INDEX",P62/P61-1,IF(INDEX(calc_types,1,AS$7)="CASH", P61/1200,P61/P62-1))</f>
        <v>4.0471785383910941E-4</v>
      </c>
      <c r="AT62" s="20" cm="1">
        <f t="array" ref="AT62">IF(INDEX(calc_types,1,AT$7)="INDEX",Q62/Q61-1,IF(INDEX(calc_types,1,AT$7)="CASH", Q61/1200,Q61/Q62-1))</f>
        <v>3.0060685650383778E-3</v>
      </c>
      <c r="AU62" s="20" cm="1">
        <f t="array" ref="AU62">IF(INDEX(calc_types,1,AU$7)="INDEX",R62/R61-1,IF(INDEX(calc_types,1,AU$7)="CASH", R61/1200,R61/R62-1))</f>
        <v>6.7429347784133675E-3</v>
      </c>
      <c r="AV62" s="20" cm="1">
        <f t="array" ref="AV62">IF(INDEX(calc_types,1,AV$7)="INDEX",S62/S61-1,IF(INDEX(calc_types,1,AV$7)="CASH", S61/1200,S61/S62-1))</f>
        <v>-2.1846980110146186E-3</v>
      </c>
      <c r="AW62" s="20" cm="1">
        <f t="array" ref="AW62">IF(INDEX(calc_types,1,AW$7)="INDEX",T62/T61-1,IF(INDEX(calc_types,1,AW$7)="CASH", T61/1200,T61/T62-1))</f>
        <v>-3.2623009500540312E-2</v>
      </c>
      <c r="AX62" s="20" cm="1">
        <f t="array" ref="AX62">IF(INDEX(calc_types,1,AX$7)="INDEX",U62/U61-1,IF(INDEX(calc_types,1,AX$7)="CASH", U61/1200,U61/U62-1))</f>
        <v>2.1861372598330764E-3</v>
      </c>
      <c r="AY62" s="20" cm="1">
        <f t="array" ref="AY62">IF(INDEX(calc_types,1,AY$7)="INDEX",V62/V61-1,IF(INDEX(calc_types,1,AY$7)="CASH", V61/1200,V61/V62-1))</f>
        <v>-8.5141823122106497E-2</v>
      </c>
      <c r="AZ62" s="20" cm="1">
        <f t="array" ref="AZ62">IF(INDEX(calc_types,1,AZ$7)="INDEX",W62/W61-1,IF(INDEX(calc_types,1,AZ$7)="CASH", W61/1200,W61/W62-1))</f>
        <v>3.5416666666666664E-4</v>
      </c>
      <c r="BA62" s="20" cm="1">
        <f t="array" ref="BA62">IF(INDEX(calc_types,1,BA$7)="INDEX",X62/X61-1,IF(INDEX(calc_types,1,BA$7)="CASH", X61/1200,X61/X62-1))</f>
        <v>-1.9449999999999998E-4</v>
      </c>
      <c r="BB62" s="20" cm="1">
        <f t="array" ref="BB62">IF(INDEX(calc_types,1,BB$7)="INDEX",Y62/Y61-1,IF(INDEX(calc_types,1,BB$7)="CASH", Y61/1200,Y61/Y62-1))</f>
        <v>4.8491666666666664E-4</v>
      </c>
      <c r="BC62" s="20" cm="1">
        <f t="array" ref="BC62">IF(INDEX(calc_types,1,BC$7)="INDEX",Z62/Z61-1,IF(INDEX(calc_types,1,BC$7)="CASH", Z61/1200,Z61/Z62-1))</f>
        <v>-2.2916666666666667E-5</v>
      </c>
      <c r="BD62" s="20" cm="1">
        <f t="array" ref="BD62">IF(INDEX(calc_types,1,BD$7)="INDEX",AA62/AA61-1,IF(INDEX(calc_types,1,BD$7)="CASH", AA61/1200,AA61/AA62-1))</f>
        <v>0</v>
      </c>
      <c r="BE62" s="20" cm="1">
        <f t="array" ref="BE62">IF(INDEX(calc_types,1,BE$7)="INDEX",AB62/AB61-1,IF(INDEX(calc_types,1,BE$7)="CASH", AB61/1200,AB61/AB62-1))</f>
        <v>3.9143198869195928E-3</v>
      </c>
      <c r="BF62" s="20" cm="1">
        <f t="array" ref="BF62">IF(INDEX(calc_types,1,BF$7)="INDEX",AC62/AC61-1,IF(INDEX(calc_types,1,BF$7)="CASH", AC61/1200,AC61/AC62-1))</f>
        <v>-2.2964509394572175E-2</v>
      </c>
      <c r="BG62" s="20" cm="1">
        <f t="array" ref="BG62">IF(INDEX(calc_types,1,BG$7)="INDEX",AD62/AD61-1,IF(INDEX(calc_types,1,BG$7)="CASH", AD61/1200,AD61/AD62-1))</f>
        <v>7.49844706717544E-2</v>
      </c>
      <c r="BH62" s="21">
        <f t="shared" si="10"/>
        <v>-9.503408070964225E-4</v>
      </c>
      <c r="BI62" s="21">
        <f t="shared" si="11"/>
        <v>-2.063944469732782E-5</v>
      </c>
      <c r="BJ62" s="21">
        <f t="shared" si="12"/>
        <v>2.9816253305045269E-3</v>
      </c>
      <c r="BK62" s="21">
        <f t="shared" si="13"/>
        <v>-1.136130746652135E-3</v>
      </c>
      <c r="BL62" s="21">
        <f t="shared" si="14"/>
        <v>-1.3459385325363233E-3</v>
      </c>
      <c r="BM62" s="21">
        <f t="shared" si="15"/>
        <v>-2.3682659199006611E-4</v>
      </c>
      <c r="BN62" s="21">
        <f t="shared" si="16"/>
        <v>1.0782771227455727E-3</v>
      </c>
      <c r="BO62" s="21">
        <f t="shared" si="17"/>
        <v>4.6497853616615393E-3</v>
      </c>
      <c r="BP62" s="21">
        <f t="shared" si="18"/>
        <v>-8.9260698691040604E-4</v>
      </c>
      <c r="BQ62" s="21">
        <f t="shared" si="19"/>
        <v>1.1376625434808268E-3</v>
      </c>
      <c r="BR62" s="21">
        <f t="shared" si="20"/>
        <v>8.7442172192816348E-3</v>
      </c>
      <c r="BS62" s="21">
        <f t="shared" si="21"/>
        <v>-4.0986711781551667E-3</v>
      </c>
      <c r="BT62" s="21">
        <f t="shared" si="22"/>
        <v>-2.1633422845291858E-3</v>
      </c>
      <c r="BU62" s="21">
        <f t="shared" si="23"/>
        <v>4.0366295199514168E-4</v>
      </c>
      <c r="BV62" s="21">
        <f t="shared" si="24"/>
        <v>3.0664539726575225E-3</v>
      </c>
      <c r="BW62" s="21">
        <f t="shared" si="25"/>
        <v>6.8769493903572789E-3</v>
      </c>
      <c r="BX62" s="21">
        <f t="shared" si="26"/>
        <v>-1.4753075971827302E-2</v>
      </c>
      <c r="BY62" s="21">
        <f t="shared" si="27"/>
        <v>-3.9529076493336701E-2</v>
      </c>
      <c r="BZ62" s="21">
        <f t="shared" si="28"/>
        <v>-2.4294783147236756E-3</v>
      </c>
      <c r="CA62" s="21">
        <f t="shared" si="29"/>
        <v>-9.7866167751229569E-2</v>
      </c>
      <c r="CB62" s="21">
        <f t="shared" si="30"/>
        <v>-1.0853226851851858E-3</v>
      </c>
      <c r="CC62" s="21">
        <f t="shared" si="31"/>
        <v>-5.7984768518518515E-4</v>
      </c>
      <c r="CD62" s="21">
        <f t="shared" si="32"/>
        <v>-7.4455138888888874E-4</v>
      </c>
      <c r="CE62" s="21">
        <f t="shared" si="33"/>
        <v>1.1558703703703701E-4</v>
      </c>
      <c r="CF62" s="21">
        <f t="shared" si="34"/>
        <v>0</v>
      </c>
      <c r="CG62" s="21">
        <f t="shared" si="35"/>
        <v>4.6098102009968257E-3</v>
      </c>
      <c r="CH62" s="21">
        <f t="shared" si="36"/>
        <v>-2.2331843635806051E-2</v>
      </c>
      <c r="CI62" s="21">
        <f t="shared" si="37"/>
        <v>7.8590742189007176E-2</v>
      </c>
    </row>
    <row r="63" spans="1:87" x14ac:dyDescent="0.2">
      <c r="A63" s="18">
        <v>55</v>
      </c>
      <c r="B63" s="19">
        <v>40268</v>
      </c>
      <c r="C63" s="18">
        <v>204.571</v>
      </c>
      <c r="D63" s="18">
        <v>1162.451</v>
      </c>
      <c r="E63" s="18">
        <v>1977.8050000000001</v>
      </c>
      <c r="F63" s="18">
        <v>1642.7529999999999</v>
      </c>
      <c r="G63" s="18">
        <v>2075.6570000000002</v>
      </c>
      <c r="H63" s="18">
        <v>143.76300000000001</v>
      </c>
      <c r="I63" s="18">
        <v>368.13</v>
      </c>
      <c r="J63" s="18">
        <v>502.75</v>
      </c>
      <c r="K63" s="18">
        <v>107.613</v>
      </c>
      <c r="L63" s="18">
        <v>664.44299999999998</v>
      </c>
      <c r="M63" s="18">
        <v>839.96199999999999</v>
      </c>
      <c r="N63" s="18">
        <v>272.786</v>
      </c>
      <c r="O63" s="18">
        <v>302.16800000000001</v>
      </c>
      <c r="P63" s="18">
        <v>103.762</v>
      </c>
      <c r="Q63" s="18">
        <v>195.36</v>
      </c>
      <c r="R63" s="18">
        <v>260.40100000000001</v>
      </c>
      <c r="S63" s="18">
        <v>3509.72</v>
      </c>
      <c r="T63" s="18">
        <v>3004.93</v>
      </c>
      <c r="U63" s="18">
        <v>6174.9</v>
      </c>
      <c r="V63" s="18">
        <v>16758.669999999998</v>
      </c>
      <c r="W63" s="18">
        <v>0.43725000000000003</v>
      </c>
      <c r="X63" s="18">
        <v>-0.4405</v>
      </c>
      <c r="Y63" s="18">
        <v>0.53269999999999995</v>
      </c>
      <c r="Z63" s="18">
        <v>-0.40660000000000002</v>
      </c>
      <c r="AA63" s="18">
        <v>1</v>
      </c>
      <c r="AB63" s="18">
        <v>0.87870000000000004</v>
      </c>
      <c r="AC63" s="18">
        <v>0.69630000000000003</v>
      </c>
      <c r="AD63" s="18">
        <v>112.57</v>
      </c>
      <c r="AE63" s="19">
        <f t="shared" si="8"/>
        <v>40268</v>
      </c>
      <c r="AF63" s="20" cm="1">
        <f t="array" ref="AF63">IF(INDEX(calc_types,1,AF$7)="INDEX",C63/C62-1,IF(INDEX(calc_types,1,AF$7)="CASH", C62/1200,C62/C63-1))</f>
        <v>8.9535589173528329E-4</v>
      </c>
      <c r="AG63" s="20" cm="1">
        <f t="array" ref="AG63">IF(INDEX(calc_types,1,AG$7)="INDEX",D63/D62-1,IF(INDEX(calc_types,1,AG$7)="CASH", D62/1200,D62/D63-1))</f>
        <v>1.7450488010437581E-3</v>
      </c>
      <c r="AH63" s="20" cm="1">
        <f t="array" ref="AH63">IF(INDEX(calc_types,1,AH$7)="INDEX",E63/E62-1,IF(INDEX(calc_types,1,AH$7)="CASH", E62/1200,E62/E63-1))</f>
        <v>3.1085229013287918E-3</v>
      </c>
      <c r="AI63" s="20" cm="1">
        <f t="array" ref="AI63">IF(INDEX(calc_types,1,AI$7)="INDEX",F63/F62-1,IF(INDEX(calc_types,1,AI$7)="CASH", F62/1200,F62/F63-1))</f>
        <v>8.4586985427637096E-3</v>
      </c>
      <c r="AJ63" s="20" cm="1">
        <f t="array" ref="AJ63">IF(INDEX(calc_types,1,AJ$7)="INDEX",G63/G62-1,IF(INDEX(calc_types,1,AJ$7)="CASH", G62/1200,G62/G63-1))</f>
        <v>1.7118941237464158E-2</v>
      </c>
      <c r="AK63" s="20" cm="1">
        <f t="array" ref="AK63">IF(INDEX(calc_types,1,AK$7)="INDEX",H63/H62-1,IF(INDEX(calc_types,1,AK$7)="CASH", H62/1200,H62/H63-1))</f>
        <v>-9.5899264077392576E-4</v>
      </c>
      <c r="AL63" s="20" cm="1">
        <f t="array" ref="AL63">IF(INDEX(calc_types,1,AL$7)="INDEX",I63/I62-1,IF(INDEX(calc_types,1,AL$7)="CASH", I62/1200,I62/I63-1))</f>
        <v>-1.8789500654785574E-3</v>
      </c>
      <c r="AM63" s="20" cm="1">
        <f t="array" ref="AM63">IF(INDEX(calc_types,1,AM$7)="INDEX",J63/J62-1,IF(INDEX(calc_types,1,AM$7)="CASH", J62/1200,J62/J63-1))</f>
        <v>-3.3285160052256568E-3</v>
      </c>
      <c r="AN63" s="20" cm="1">
        <f t="array" ref="AN63">IF(INDEX(calc_types,1,AN$7)="INDEX",K63/K62-1,IF(INDEX(calc_types,1,AN$7)="CASH", K62/1200,K62/K63-1))</f>
        <v>-1.3007888355143216E-4</v>
      </c>
      <c r="AO63" s="20" cm="1">
        <f t="array" ref="AO63">IF(INDEX(calc_types,1,AO$7)="INDEX",L63/L62-1,IF(INDEX(calc_types,1,AO$7)="CASH", L62/1200,L62/L63-1))</f>
        <v>-1.1124758149261282E-3</v>
      </c>
      <c r="AP63" s="20" cm="1">
        <f t="array" ref="AP63">IF(INDEX(calc_types,1,AP$7)="INDEX",M63/M62-1,IF(INDEX(calc_types,1,AP$7)="CASH", M62/1200,M62/M63-1))</f>
        <v>-2.9947120720250631E-3</v>
      </c>
      <c r="AQ63" s="20" cm="1">
        <f t="array" ref="AQ63">IF(INDEX(calc_types,1,AQ$7)="INDEX",N63/N62-1,IF(INDEX(calc_types,1,AQ$7)="CASH", N62/1200,N62/N63-1))</f>
        <v>8.2944607491628464E-3</v>
      </c>
      <c r="AR63" s="20" cm="1">
        <f t="array" ref="AR63">IF(INDEX(calc_types,1,AR$7)="INDEX",O63/O62-1,IF(INDEX(calc_types,1,AR$7)="CASH", O62/1200,O62/O63-1))</f>
        <v>1.4051231454354607E-2</v>
      </c>
      <c r="AS63" s="20" cm="1">
        <f t="array" ref="AS63">IF(INDEX(calc_types,1,AS$7)="INDEX",P63/P62-1,IF(INDEX(calc_types,1,AS$7)="CASH", P62/1200,P62/P63-1))</f>
        <v>-5.3940549808317861E-4</v>
      </c>
      <c r="AT63" s="20" cm="1">
        <f t="array" ref="AT63">IF(INDEX(calc_types,1,AT$7)="INDEX",Q63/Q62-1,IF(INDEX(calc_types,1,AT$7)="CASH", Q62/1200,Q62/Q63-1))</f>
        <v>-8.4388185654005188E-4</v>
      </c>
      <c r="AU63" s="20" cm="1">
        <f t="array" ref="AU63">IF(INDEX(calc_types,1,AU$7)="INDEX",R63/R62-1,IF(INDEX(calc_types,1,AU$7)="CASH", R62/1200,R62/R63-1))</f>
        <v>-1.6562321485396048E-3</v>
      </c>
      <c r="AV63" s="20" cm="1">
        <f t="array" ref="AV63">IF(INDEX(calc_types,1,AV$7)="INDEX",S63/S62-1,IF(INDEX(calc_types,1,AV$7)="CASH", S62/1200,S62/S63-1))</f>
        <v>6.7287019720537078E-2</v>
      </c>
      <c r="AW63" s="20" cm="1">
        <f t="array" ref="AW63">IF(INDEX(calc_types,1,AW$7)="INDEX",T63/T62-1,IF(INDEX(calc_types,1,AW$7)="CASH", T62/1200,T62/T63-1))</f>
        <v>2.0089960112025684E-2</v>
      </c>
      <c r="AX63" s="20" cm="1">
        <f t="array" ref="AX63">IF(INDEX(calc_types,1,AX$7)="INDEX",U63/U62-1,IF(INDEX(calc_types,1,AX$7)="CASH", U62/1200,U62/U63-1))</f>
        <v>1.2761825723418774E-2</v>
      </c>
      <c r="AY63" s="20" cm="1">
        <f t="array" ref="AY63">IF(INDEX(calc_types,1,AY$7)="INDEX",V63/V62-1,IF(INDEX(calc_types,1,AY$7)="CASH", V62/1200,V62/V63-1))</f>
        <v>4.5667995277897555E-2</v>
      </c>
      <c r="AZ63" s="20" cm="1">
        <f t="array" ref="AZ63">IF(INDEX(calc_types,1,AZ$7)="INDEX",W63/W62-1,IF(INDEX(calc_types,1,AZ$7)="CASH", W62/1200,W62/W63-1))</f>
        <v>3.6708333333333336E-4</v>
      </c>
      <c r="BA63" s="20" cm="1">
        <f t="array" ref="BA63">IF(INDEX(calc_types,1,BA$7)="INDEX",X63/X62-1,IF(INDEX(calc_types,1,BA$7)="CASH", X62/1200,X62/X63-1))</f>
        <v>-3.5241666666666668E-4</v>
      </c>
      <c r="BB63" s="20" cm="1">
        <f t="array" ref="BB63">IF(INDEX(calc_types,1,BB$7)="INDEX",Y63/Y62-1,IF(INDEX(calc_types,1,BB$7)="CASH", Y62/1200,Y62/Y63-1))</f>
        <v>4.3583333333333337E-4</v>
      </c>
      <c r="BC63" s="20" cm="1">
        <f t="array" ref="BC63">IF(INDEX(calc_types,1,BC$7)="INDEX",Z63/Z62-1,IF(INDEX(calc_types,1,BC$7)="CASH", Z62/1200,Z62/Z63-1))</f>
        <v>-5.018333333333333E-4</v>
      </c>
      <c r="BD63" s="20" cm="1">
        <f t="array" ref="BD63">IF(INDEX(calc_types,1,BD$7)="INDEX",AA63/AA62-1,IF(INDEX(calc_types,1,BD$7)="CASH", AA62/1200,AA62/AA63-1))</f>
        <v>0</v>
      </c>
      <c r="BE63" s="20" cm="1">
        <f t="array" ref="BE63">IF(INDEX(calc_types,1,BE$7)="INDEX",AB63/AB62-1,IF(INDEX(calc_types,1,BE$7)="CASH", AB62/1200,AB62/AB63-1))</f>
        <v>4.665983839763288E-2</v>
      </c>
      <c r="BF63" s="20" cm="1">
        <f t="array" ref="BF63">IF(INDEX(calc_types,1,BF$7)="INDEX",AC63/AC62-1,IF(INDEX(calc_types,1,BF$7)="CASH", AC62/1200,AC62/AC63-1))</f>
        <v>3.1882809133993995E-2</v>
      </c>
      <c r="BG63" s="20" cm="1">
        <f t="array" ref="BG63">IF(INDEX(calc_types,1,BG$7)="INDEX",AD63/AD62-1,IF(INDEX(calc_types,1,BG$7)="CASH", AD62/1200,AD62/AD63-1))</f>
        <v>1.0660033756773046E-3</v>
      </c>
      <c r="BH63" s="21">
        <f t="shared" si="10"/>
        <v>-5.0041485314787355E-4</v>
      </c>
      <c r="BI63" s="21">
        <f t="shared" si="11"/>
        <v>5.7178100134369202E-4</v>
      </c>
      <c r="BJ63" s="21">
        <f t="shared" si="12"/>
        <v>1.9143926716715096E-3</v>
      </c>
      <c r="BK63" s="21">
        <f t="shared" si="13"/>
        <v>6.3621466117887507E-3</v>
      </c>
      <c r="BL63" s="21">
        <f t="shared" si="14"/>
        <v>1.4446714775325513E-2</v>
      </c>
      <c r="BM63" s="21">
        <f t="shared" si="15"/>
        <v>-1.2305665502712919E-3</v>
      </c>
      <c r="BN63" s="21">
        <f t="shared" si="16"/>
        <v>-1.9597517600924226E-3</v>
      </c>
      <c r="BO63" s="21">
        <f t="shared" si="17"/>
        <v>-3.5133727366235107E-3</v>
      </c>
      <c r="BP63" s="21">
        <f t="shared" si="18"/>
        <v>-1.2085473850473884E-3</v>
      </c>
      <c r="BQ63" s="21">
        <f t="shared" si="19"/>
        <v>-1.9616660003175255E-3</v>
      </c>
      <c r="BR63" s="21">
        <f t="shared" si="20"/>
        <v>-3.9558234352837906E-3</v>
      </c>
      <c r="BS63" s="21">
        <f t="shared" si="21"/>
        <v>5.9116124095322407E-3</v>
      </c>
      <c r="BT63" s="21">
        <f t="shared" si="22"/>
        <v>1.0910362212252061E-2</v>
      </c>
      <c r="BU63" s="21">
        <f t="shared" si="23"/>
        <v>-5.404603999271464E-4</v>
      </c>
      <c r="BV63" s="21">
        <f t="shared" si="24"/>
        <v>-7.8349644892090745E-4</v>
      </c>
      <c r="BW63" s="21">
        <f t="shared" si="25"/>
        <v>-1.5222175365956936E-3</v>
      </c>
      <c r="BX63" s="21">
        <f t="shared" si="26"/>
        <v>5.4718641759724393E-2</v>
      </c>
      <c r="BY63" s="21">
        <f t="shared" si="27"/>
        <v>1.3183893119229295E-2</v>
      </c>
      <c r="BZ63" s="21">
        <f t="shared" si="28"/>
        <v>8.1462101488620209E-3</v>
      </c>
      <c r="CA63" s="21">
        <f t="shared" si="29"/>
        <v>3.2943650648774483E-2</v>
      </c>
      <c r="CB63" s="21">
        <f t="shared" si="30"/>
        <v>-1.0724060185185191E-3</v>
      </c>
      <c r="CC63" s="21">
        <f t="shared" si="31"/>
        <v>-7.3776435185185182E-4</v>
      </c>
      <c r="CD63" s="21">
        <f t="shared" si="32"/>
        <v>-7.9363472222222201E-4</v>
      </c>
      <c r="CE63" s="21">
        <f t="shared" si="33"/>
        <v>-3.6332962962962959E-4</v>
      </c>
      <c r="CF63" s="21">
        <f t="shared" si="34"/>
        <v>0</v>
      </c>
      <c r="CG63" s="21">
        <f t="shared" si="35"/>
        <v>4.7355328711710117E-2</v>
      </c>
      <c r="CH63" s="21">
        <f t="shared" si="36"/>
        <v>3.2515474892760118E-2</v>
      </c>
      <c r="CI63" s="21">
        <f t="shared" si="37"/>
        <v>4.6722748929300803E-3</v>
      </c>
    </row>
    <row r="64" spans="1:87" x14ac:dyDescent="0.2">
      <c r="A64" s="18">
        <v>56</v>
      </c>
      <c r="B64" s="19">
        <v>40298</v>
      </c>
      <c r="C64" s="18">
        <v>204.68600000000001</v>
      </c>
      <c r="D64" s="18">
        <v>1162.8720000000001</v>
      </c>
      <c r="E64" s="18">
        <v>1976.5309999999999</v>
      </c>
      <c r="F64" s="18">
        <v>1649.5170000000001</v>
      </c>
      <c r="G64" s="18">
        <v>2089.308</v>
      </c>
      <c r="H64" s="18">
        <v>143.75299999999999</v>
      </c>
      <c r="I64" s="18">
        <v>367.97300000000001</v>
      </c>
      <c r="J64" s="18">
        <v>502.03199999999998</v>
      </c>
      <c r="K64" s="18">
        <v>107.62</v>
      </c>
      <c r="L64" s="18">
        <v>663.13699999999994</v>
      </c>
      <c r="M64" s="18">
        <v>836.11400000000003</v>
      </c>
      <c r="N64" s="18">
        <v>273.83499999999998</v>
      </c>
      <c r="O64" s="18">
        <v>303.67700000000002</v>
      </c>
      <c r="P64" s="18">
        <v>103.78400000000001</v>
      </c>
      <c r="Q64" s="18">
        <v>195.44300000000001</v>
      </c>
      <c r="R64" s="18">
        <v>260.47300000000001</v>
      </c>
      <c r="S64" s="18">
        <v>3522.08</v>
      </c>
      <c r="T64" s="18">
        <v>3028.21</v>
      </c>
      <c r="U64" s="18">
        <v>6241.89</v>
      </c>
      <c r="V64" s="18">
        <v>16666.05</v>
      </c>
      <c r="W64" s="18">
        <v>0.43575000000000003</v>
      </c>
      <c r="X64" s="18">
        <v>-0.39329999999999998</v>
      </c>
      <c r="Y64" s="18">
        <v>0.56169999999999998</v>
      </c>
      <c r="Z64" s="18">
        <v>-0.21779999999999999</v>
      </c>
      <c r="AA64" s="18">
        <v>1</v>
      </c>
      <c r="AB64" s="18">
        <v>0.87329999999999997</v>
      </c>
      <c r="AC64" s="18">
        <v>0.68440000000000001</v>
      </c>
      <c r="AD64" s="18">
        <v>106.5</v>
      </c>
      <c r="AE64" s="19">
        <f t="shared" si="8"/>
        <v>40298</v>
      </c>
      <c r="AF64" s="20" cm="1">
        <f t="array" ref="AF64">IF(INDEX(calc_types,1,AF$7)="INDEX",C64/C63-1,IF(INDEX(calc_types,1,AF$7)="CASH", C63/1200,C63/C64-1))</f>
        <v>5.621520156815496E-4</v>
      </c>
      <c r="AG64" s="20" cm="1">
        <f t="array" ref="AG64">IF(INDEX(calc_types,1,AG$7)="INDEX",D64/D63-1,IF(INDEX(calc_types,1,AG$7)="CASH", D63/1200,D63/D64-1))</f>
        <v>3.6216580311787538E-4</v>
      </c>
      <c r="AH64" s="20" cm="1">
        <f t="array" ref="AH64">IF(INDEX(calc_types,1,AH$7)="INDEX",E64/E63-1,IF(INDEX(calc_types,1,AH$7)="CASH", E63/1200,E63/E64-1))</f>
        <v>-6.441484372827766E-4</v>
      </c>
      <c r="AI64" s="20" cm="1">
        <f t="array" ref="AI64">IF(INDEX(calc_types,1,AI$7)="INDEX",F64/F63-1,IF(INDEX(calc_types,1,AI$7)="CASH", F63/1200,F63/F64-1))</f>
        <v>4.1174784036310808E-3</v>
      </c>
      <c r="AJ64" s="20" cm="1">
        <f t="array" ref="AJ64">IF(INDEX(calc_types,1,AJ$7)="INDEX",G64/G63-1,IF(INDEX(calc_types,1,AJ$7)="CASH", G63/1200,G63/G64-1))</f>
        <v>6.576712819121866E-3</v>
      </c>
      <c r="AK64" s="20" cm="1">
        <f t="array" ref="AK64">IF(INDEX(calc_types,1,AK$7)="INDEX",H64/H63-1,IF(INDEX(calc_types,1,AK$7)="CASH", H63/1200,H63/H64-1))</f>
        <v>-6.9558926845014746E-5</v>
      </c>
      <c r="AL64" s="20" cm="1">
        <f t="array" ref="AL64">IF(INDEX(calc_types,1,AL$7)="INDEX",I64/I63-1,IF(INDEX(calc_types,1,AL$7)="CASH", I63/1200,I63/I64-1))</f>
        <v>-4.2647977616594446E-4</v>
      </c>
      <c r="AM64" s="20" cm="1">
        <f t="array" ref="AM64">IF(INDEX(calc_types,1,AM$7)="INDEX",J64/J63-1,IF(INDEX(calc_types,1,AM$7)="CASH", J63/1200,J63/J64-1))</f>
        <v>-1.428145201392339E-3</v>
      </c>
      <c r="AN64" s="20" cm="1">
        <f t="array" ref="AN64">IF(INDEX(calc_types,1,AN$7)="INDEX",K64/K63-1,IF(INDEX(calc_types,1,AN$7)="CASH", K63/1200,K63/K64-1))</f>
        <v>6.5047903134329843E-5</v>
      </c>
      <c r="AO64" s="20" cm="1">
        <f t="array" ref="AO64">IF(INDEX(calc_types,1,AO$7)="INDEX",L64/L63-1,IF(INDEX(calc_types,1,AO$7)="CASH", L63/1200,L63/L64-1))</f>
        <v>-1.9655561124130028E-3</v>
      </c>
      <c r="AP64" s="20" cm="1">
        <f t="array" ref="AP64">IF(INDEX(calc_types,1,AP$7)="INDEX",M64/M63-1,IF(INDEX(calc_types,1,AP$7)="CASH", M63/1200,M63/M64-1))</f>
        <v>-4.5811596238877206E-3</v>
      </c>
      <c r="AQ64" s="20" cm="1">
        <f t="array" ref="AQ64">IF(INDEX(calc_types,1,AQ$7)="INDEX",N64/N63-1,IF(INDEX(calc_types,1,AQ$7)="CASH", N63/1200,N63/N64-1))</f>
        <v>3.8455052678656454E-3</v>
      </c>
      <c r="AR64" s="20" cm="1">
        <f t="array" ref="AR64">IF(INDEX(calc_types,1,AR$7)="INDEX",O64/O63-1,IF(INDEX(calc_types,1,AR$7)="CASH", O63/1200,O63/O64-1))</f>
        <v>4.9939106722087789E-3</v>
      </c>
      <c r="AS64" s="20" cm="1">
        <f t="array" ref="AS64">IF(INDEX(calc_types,1,AS$7)="INDEX",P64/P63-1,IF(INDEX(calc_types,1,AS$7)="CASH", P63/1200,P63/P64-1))</f>
        <v>2.1202366955153096E-4</v>
      </c>
      <c r="AT64" s="20" cm="1">
        <f t="array" ref="AT64">IF(INDEX(calc_types,1,AT$7)="INDEX",Q64/Q63-1,IF(INDEX(calc_types,1,AT$7)="CASH", Q63/1200,Q63/Q64-1))</f>
        <v>4.2485667485658851E-4</v>
      </c>
      <c r="AU64" s="20" cm="1">
        <f t="array" ref="AU64">IF(INDEX(calc_types,1,AU$7)="INDEX",R64/R63-1,IF(INDEX(calc_types,1,AU$7)="CASH", R63/1200,R63/R64-1))</f>
        <v>2.7649663403761515E-4</v>
      </c>
      <c r="AV64" s="20" cm="1">
        <f t="array" ref="AV64">IF(INDEX(calc_types,1,AV$7)="INDEX",S64/S63-1,IF(INDEX(calc_types,1,AV$7)="CASH", S63/1200,S63/S64-1))</f>
        <v>3.5216484505886658E-3</v>
      </c>
      <c r="AW64" s="20" cm="1">
        <f t="array" ref="AW64">IF(INDEX(calc_types,1,AW$7)="INDEX",T64/T63-1,IF(INDEX(calc_types,1,AW$7)="CASH", T63/1200,T63/T64-1))</f>
        <v>7.74726865517672E-3</v>
      </c>
      <c r="AX64" s="20" cm="1">
        <f t="array" ref="AX64">IF(INDEX(calc_types,1,AX$7)="INDEX",U64/U63-1,IF(INDEX(calc_types,1,AX$7)="CASH", U63/1200,U63/U64-1))</f>
        <v>1.0848758684351312E-2</v>
      </c>
      <c r="AY64" s="20" cm="1">
        <f t="array" ref="AY64">IF(INDEX(calc_types,1,AY$7)="INDEX",V64/V63-1,IF(INDEX(calc_types,1,AY$7)="CASH", V63/1200,V63/V64-1))</f>
        <v>-5.526691557265484E-3</v>
      </c>
      <c r="AZ64" s="20" cm="1">
        <f t="array" ref="AZ64">IF(INDEX(calc_types,1,AZ$7)="INDEX",W64/W63-1,IF(INDEX(calc_types,1,AZ$7)="CASH", W63/1200,W63/W64-1))</f>
        <v>3.6437500000000001E-4</v>
      </c>
      <c r="BA64" s="20" cm="1">
        <f t="array" ref="BA64">IF(INDEX(calc_types,1,BA$7)="INDEX",X64/X63-1,IF(INDEX(calc_types,1,BA$7)="CASH", X63/1200,X63/X64-1))</f>
        <v>-3.6708333333333336E-4</v>
      </c>
      <c r="BB64" s="20" cm="1">
        <f t="array" ref="BB64">IF(INDEX(calc_types,1,BB$7)="INDEX",Y64/Y63-1,IF(INDEX(calc_types,1,BB$7)="CASH", Y63/1200,Y63/Y64-1))</f>
        <v>4.4391666666666662E-4</v>
      </c>
      <c r="BC64" s="20" cm="1">
        <f t="array" ref="BC64">IF(INDEX(calc_types,1,BC$7)="INDEX",Z64/Z63-1,IF(INDEX(calc_types,1,BC$7)="CASH", Z63/1200,Z63/Z64-1))</f>
        <v>-3.3883333333333335E-4</v>
      </c>
      <c r="BD64" s="20" cm="1">
        <f t="array" ref="BD64">IF(INDEX(calc_types,1,BD$7)="INDEX",AA64/AA63-1,IF(INDEX(calc_types,1,BD$7)="CASH", AA63/1200,AA63/AA64-1))</f>
        <v>0</v>
      </c>
      <c r="BE64" s="20" cm="1">
        <f t="array" ref="BE64">IF(INDEX(calc_types,1,BE$7)="INDEX",AB64/AB63-1,IF(INDEX(calc_types,1,BE$7)="CASH", AB63/1200,AB63/AB64-1))</f>
        <v>6.1834421161113262E-3</v>
      </c>
      <c r="BF64" s="20" cm="1">
        <f t="array" ref="BF64">IF(INDEX(calc_types,1,BF$7)="INDEX",AC64/AC63-1,IF(INDEX(calc_types,1,BF$7)="CASH", AC63/1200,AC63/AC64-1))</f>
        <v>1.738749269433093E-2</v>
      </c>
      <c r="BG64" s="20" cm="1">
        <f t="array" ref="BG64">IF(INDEX(calc_types,1,BG$7)="INDEX",AD64/AD63-1,IF(INDEX(calc_types,1,BG$7)="CASH", AD63/1200,AD63/AD64-1))</f>
        <v>5.6995305164319277E-2</v>
      </c>
      <c r="BH64" s="21">
        <f t="shared" si="10"/>
        <v>-8.3361872920160725E-4</v>
      </c>
      <c r="BI64" s="21">
        <f t="shared" si="11"/>
        <v>-8.1110199658219074E-4</v>
      </c>
      <c r="BJ64" s="21">
        <f t="shared" si="12"/>
        <v>-1.8382786669400588E-3</v>
      </c>
      <c r="BK64" s="21">
        <f t="shared" si="13"/>
        <v>2.0209264726561219E-3</v>
      </c>
      <c r="BL64" s="21">
        <f t="shared" si="14"/>
        <v>3.9044863569832216E-3</v>
      </c>
      <c r="BM64" s="21">
        <f t="shared" si="15"/>
        <v>-3.4113283634238073E-4</v>
      </c>
      <c r="BN64" s="21">
        <f t="shared" si="16"/>
        <v>-5.0728147077980972E-4</v>
      </c>
      <c r="BO64" s="21">
        <f t="shared" si="17"/>
        <v>-1.6130019327901929E-3</v>
      </c>
      <c r="BP64" s="21">
        <f t="shared" si="18"/>
        <v>-1.0134205983616264E-3</v>
      </c>
      <c r="BQ64" s="21">
        <f t="shared" si="19"/>
        <v>-2.8147462978044E-3</v>
      </c>
      <c r="BR64" s="21">
        <f t="shared" si="20"/>
        <v>-5.5422709871464481E-3</v>
      </c>
      <c r="BS64" s="21">
        <f t="shared" si="21"/>
        <v>1.4626569282350397E-3</v>
      </c>
      <c r="BT64" s="21">
        <f t="shared" si="22"/>
        <v>1.8530414301062329E-3</v>
      </c>
      <c r="BU64" s="21">
        <f t="shared" si="23"/>
        <v>2.1096876770756323E-4</v>
      </c>
      <c r="BV64" s="21">
        <f t="shared" si="24"/>
        <v>4.8524208247573294E-4</v>
      </c>
      <c r="BW64" s="21">
        <f t="shared" si="25"/>
        <v>4.1051124598152634E-4</v>
      </c>
      <c r="BX64" s="21">
        <f t="shared" si="26"/>
        <v>-9.0467295102240174E-3</v>
      </c>
      <c r="BY64" s="21">
        <f t="shared" si="27"/>
        <v>8.4120166238033089E-4</v>
      </c>
      <c r="BZ64" s="21">
        <f t="shared" si="28"/>
        <v>6.2331431097945597E-3</v>
      </c>
      <c r="CA64" s="21">
        <f t="shared" si="29"/>
        <v>-1.8251036186388556E-2</v>
      </c>
      <c r="CB64" s="21">
        <f t="shared" si="30"/>
        <v>-1.0751143518518526E-3</v>
      </c>
      <c r="CC64" s="21">
        <f t="shared" si="31"/>
        <v>-7.5243101851851855E-4</v>
      </c>
      <c r="CD64" s="21">
        <f t="shared" si="32"/>
        <v>-7.8555138888888876E-4</v>
      </c>
      <c r="CE64" s="21">
        <f t="shared" si="33"/>
        <v>-2.0032962962962967E-4</v>
      </c>
      <c r="CF64" s="21">
        <f t="shared" si="34"/>
        <v>0</v>
      </c>
      <c r="CG64" s="21">
        <f t="shared" si="35"/>
        <v>6.8789324301885592E-3</v>
      </c>
      <c r="CH64" s="21">
        <f t="shared" si="36"/>
        <v>1.8020158453097054E-2</v>
      </c>
      <c r="CI64" s="21">
        <f t="shared" si="37"/>
        <v>6.0601576681572053E-2</v>
      </c>
    </row>
    <row r="65" spans="1:87" x14ac:dyDescent="0.2">
      <c r="A65" s="18">
        <v>57</v>
      </c>
      <c r="B65" s="19">
        <v>40329</v>
      </c>
      <c r="C65" s="18">
        <v>204.685</v>
      </c>
      <c r="D65" s="18">
        <v>1161.636</v>
      </c>
      <c r="E65" s="18">
        <v>1972.5650000000001</v>
      </c>
      <c r="F65" s="18">
        <v>1649.7719999999999</v>
      </c>
      <c r="G65" s="18">
        <v>2088.2179999999998</v>
      </c>
      <c r="H65" s="18">
        <v>143.714</v>
      </c>
      <c r="I65" s="18">
        <v>368.13900000000001</v>
      </c>
      <c r="J65" s="18">
        <v>503.43599999999998</v>
      </c>
      <c r="K65" s="18">
        <v>107.69499999999999</v>
      </c>
      <c r="L65" s="18">
        <v>664.43899999999996</v>
      </c>
      <c r="M65" s="18">
        <v>838.72400000000005</v>
      </c>
      <c r="N65" s="18">
        <v>274.82799999999997</v>
      </c>
      <c r="O65" s="18">
        <v>305.06</v>
      </c>
      <c r="P65" s="18">
        <v>103.797</v>
      </c>
      <c r="Q65" s="18">
        <v>195.43199999999999</v>
      </c>
      <c r="R65" s="18">
        <v>260.72800000000001</v>
      </c>
      <c r="S65" s="18">
        <v>3582.55</v>
      </c>
      <c r="T65" s="18">
        <v>3063.48</v>
      </c>
      <c r="U65" s="18">
        <v>6230.79</v>
      </c>
      <c r="V65" s="18">
        <v>17234.98</v>
      </c>
      <c r="W65" s="18">
        <v>0.46884999999999999</v>
      </c>
      <c r="X65" s="18">
        <v>-0.56210000000000004</v>
      </c>
      <c r="Y65" s="18">
        <v>0.46710000000000002</v>
      </c>
      <c r="Z65" s="18">
        <v>-0.57530000000000003</v>
      </c>
      <c r="AA65" s="18">
        <v>1</v>
      </c>
      <c r="AB65" s="18">
        <v>0.89829999999999999</v>
      </c>
      <c r="AC65" s="18">
        <v>0.6905</v>
      </c>
      <c r="AD65" s="18">
        <v>110.73</v>
      </c>
      <c r="AE65" s="19">
        <f t="shared" si="8"/>
        <v>40329</v>
      </c>
      <c r="AF65" s="20" cm="1">
        <f t="array" ref="AF65">IF(INDEX(calc_types,1,AF$7)="INDEX",C65/C64-1,IF(INDEX(calc_types,1,AF$7)="CASH", C64/1200,C64/C65-1))</f>
        <v>-4.885531985632241E-6</v>
      </c>
      <c r="AG65" s="20" cm="1">
        <f t="array" ref="AG65">IF(INDEX(calc_types,1,AG$7)="INDEX",D65/D64-1,IF(INDEX(calc_types,1,AG$7)="CASH", D64/1200,D64/D65-1))</f>
        <v>-1.0628856830331435E-3</v>
      </c>
      <c r="AH65" s="20" cm="1">
        <f t="array" ref="AH65">IF(INDEX(calc_types,1,AH$7)="INDEX",E65/E64-1,IF(INDEX(calc_types,1,AH$7)="CASH", E64/1200,E64/E65-1))</f>
        <v>-2.0065458118289081E-3</v>
      </c>
      <c r="AI65" s="20" cm="1">
        <f t="array" ref="AI65">IF(INDEX(calc_types,1,AI$7)="INDEX",F65/F64-1,IF(INDEX(calc_types,1,AI$7)="CASH", F64/1200,F64/F65-1))</f>
        <v>1.5459070746159931E-4</v>
      </c>
      <c r="AJ65" s="20" cm="1">
        <f t="array" ref="AJ65">IF(INDEX(calc_types,1,AJ$7)="INDEX",G65/G64-1,IF(INDEX(calc_types,1,AJ$7)="CASH", G64/1200,G64/G65-1))</f>
        <v>-5.2170383686855892E-4</v>
      </c>
      <c r="AK65" s="20" cm="1">
        <f t="array" ref="AK65">IF(INDEX(calc_types,1,AK$7)="INDEX",H65/H64-1,IF(INDEX(calc_types,1,AK$7)="CASH", H64/1200,H64/H65-1))</f>
        <v>-2.7129868594033546E-4</v>
      </c>
      <c r="AL65" s="20" cm="1">
        <f t="array" ref="AL65">IF(INDEX(calc_types,1,AL$7)="INDEX",I65/I64-1,IF(INDEX(calc_types,1,AL$7)="CASH", I64/1200,I64/I65-1))</f>
        <v>4.5112005500391739E-4</v>
      </c>
      <c r="AM65" s="20" cm="1">
        <f t="array" ref="AM65">IF(INDEX(calc_types,1,AM$7)="INDEX",J65/J64-1,IF(INDEX(calc_types,1,AM$7)="CASH", J64/1200,J64/J65-1))</f>
        <v>2.7966344774834617E-3</v>
      </c>
      <c r="AN65" s="20" cm="1">
        <f t="array" ref="AN65">IF(INDEX(calc_types,1,AN$7)="INDEX",K65/K64-1,IF(INDEX(calc_types,1,AN$7)="CASH", K64/1200,K64/K65-1))</f>
        <v>6.968964876417072E-4</v>
      </c>
      <c r="AO65" s="20" cm="1">
        <f t="array" ref="AO65">IF(INDEX(calc_types,1,AO$7)="INDEX",L65/L64-1,IF(INDEX(calc_types,1,AO$7)="CASH", L64/1200,L64/L65-1))</f>
        <v>1.9633951958646367E-3</v>
      </c>
      <c r="AP65" s="20" cm="1">
        <f t="array" ref="AP65">IF(INDEX(calc_types,1,AP$7)="INDEX",M65/M64-1,IF(INDEX(calc_types,1,AP$7)="CASH", M64/1200,M64/M65-1))</f>
        <v>3.121583898846314E-3</v>
      </c>
      <c r="AQ65" s="20" cm="1">
        <f t="array" ref="AQ65">IF(INDEX(calc_types,1,AQ$7)="INDEX",N65/N64-1,IF(INDEX(calc_types,1,AQ$7)="CASH", N64/1200,N64/N65-1))</f>
        <v>3.626271294757677E-3</v>
      </c>
      <c r="AR65" s="20" cm="1">
        <f t="array" ref="AR65">IF(INDEX(calc_types,1,AR$7)="INDEX",O65/O64-1,IF(INDEX(calc_types,1,AR$7)="CASH", O64/1200,O64/O65-1))</f>
        <v>4.5541809224931562E-3</v>
      </c>
      <c r="AS65" s="20" cm="1">
        <f t="array" ref="AS65">IF(INDEX(calc_types,1,AS$7)="INDEX",P65/P64-1,IF(INDEX(calc_types,1,AS$7)="CASH", P64/1200,P64/P65-1))</f>
        <v>1.2526015570801796E-4</v>
      </c>
      <c r="AT65" s="20" cm="1">
        <f t="array" ref="AT65">IF(INDEX(calc_types,1,AT$7)="INDEX",Q65/Q64-1,IF(INDEX(calc_types,1,AT$7)="CASH", Q64/1200,Q64/Q65-1))</f>
        <v>-5.62823943555113E-5</v>
      </c>
      <c r="AU65" s="20" cm="1">
        <f t="array" ref="AU65">IF(INDEX(calc_types,1,AU$7)="INDEX",R65/R64-1,IF(INDEX(calc_types,1,AU$7)="CASH", R64/1200,R64/R65-1))</f>
        <v>9.7898822526709672E-4</v>
      </c>
      <c r="AV65" s="20" cm="1">
        <f t="array" ref="AV65">IF(INDEX(calc_types,1,AV$7)="INDEX",S65/S64-1,IF(INDEX(calc_types,1,AV$7)="CASH", S64/1200,S64/S65-1))</f>
        <v>1.7168832053786387E-2</v>
      </c>
      <c r="AW65" s="20" cm="1">
        <f t="array" ref="AW65">IF(INDEX(calc_types,1,AW$7)="INDEX",T65/T64-1,IF(INDEX(calc_types,1,AW$7)="CASH", T64/1200,T64/T65-1))</f>
        <v>1.1647144682832344E-2</v>
      </c>
      <c r="AX65" s="20" cm="1">
        <f t="array" ref="AX65">IF(INDEX(calc_types,1,AX$7)="INDEX",U65/U64-1,IF(INDEX(calc_types,1,AX$7)="CASH", U64/1200,U64/U65-1))</f>
        <v>-1.7783075318533736E-3</v>
      </c>
      <c r="AY65" s="20" cm="1">
        <f t="array" ref="AY65">IF(INDEX(calc_types,1,AY$7)="INDEX",V65/V64-1,IF(INDEX(calc_types,1,AY$7)="CASH", V64/1200,V64/V65-1))</f>
        <v>3.4137063071333573E-2</v>
      </c>
      <c r="AZ65" s="20" cm="1">
        <f t="array" ref="AZ65">IF(INDEX(calc_types,1,AZ$7)="INDEX",W65/W64-1,IF(INDEX(calc_types,1,AZ$7)="CASH", W64/1200,W64/W65-1))</f>
        <v>3.63125E-4</v>
      </c>
      <c r="BA65" s="20" cm="1">
        <f t="array" ref="BA65">IF(INDEX(calc_types,1,BA$7)="INDEX",X65/X64-1,IF(INDEX(calc_types,1,BA$7)="CASH", X64/1200,X64/X65-1))</f>
        <v>-3.2774999999999997E-4</v>
      </c>
      <c r="BB65" s="20" cm="1">
        <f t="array" ref="BB65">IF(INDEX(calc_types,1,BB$7)="INDEX",Y65/Y64-1,IF(INDEX(calc_types,1,BB$7)="CASH", Y64/1200,Y64/Y65-1))</f>
        <v>4.6808333333333332E-4</v>
      </c>
      <c r="BC65" s="20" cm="1">
        <f t="array" ref="BC65">IF(INDEX(calc_types,1,BC$7)="INDEX",Z65/Z64-1,IF(INDEX(calc_types,1,BC$7)="CASH", Z64/1200,Z64/Z65-1))</f>
        <v>-1.8149999999999999E-4</v>
      </c>
      <c r="BD65" s="20" cm="1">
        <f t="array" ref="BD65">IF(INDEX(calc_types,1,BD$7)="INDEX",AA65/AA64-1,IF(INDEX(calc_types,1,BD$7)="CASH", AA64/1200,AA64/AA65-1))</f>
        <v>0</v>
      </c>
      <c r="BE65" s="20" cm="1">
        <f t="array" ref="BE65">IF(INDEX(calc_types,1,BE$7)="INDEX",AB65/AB64-1,IF(INDEX(calc_types,1,BE$7)="CASH", AB64/1200,AB64/AB65-1))</f>
        <v>-2.7830346209506862E-2</v>
      </c>
      <c r="BF65" s="20" cm="1">
        <f t="array" ref="BF65">IF(INDEX(calc_types,1,BF$7)="INDEX",AC65/AC64-1,IF(INDEX(calc_types,1,BF$7)="CASH", AC64/1200,AC64/AC65-1))</f>
        <v>-8.8341781317885504E-3</v>
      </c>
      <c r="BG65" s="20" cm="1">
        <f t="array" ref="BG65">IF(INDEX(calc_types,1,BG$7)="INDEX",AD65/AD64-1,IF(INDEX(calc_types,1,BG$7)="CASH", AD64/1200,AD64/AD65-1))</f>
        <v>-3.8201029531292341E-2</v>
      </c>
      <c r="BH65" s="21">
        <f t="shared" si="10"/>
        <v>-1.4006562768687891E-3</v>
      </c>
      <c r="BI65" s="21">
        <f t="shared" si="11"/>
        <v>-2.2361534827332096E-3</v>
      </c>
      <c r="BJ65" s="21">
        <f t="shared" si="12"/>
        <v>-3.2006760414861903E-3</v>
      </c>
      <c r="BK65" s="21">
        <f t="shared" si="13"/>
        <v>-1.9419612235133596E-3</v>
      </c>
      <c r="BL65" s="21">
        <f t="shared" si="14"/>
        <v>-3.1939302990072033E-3</v>
      </c>
      <c r="BM65" s="21">
        <f t="shared" si="15"/>
        <v>-5.4287259543770144E-4</v>
      </c>
      <c r="BN65" s="21">
        <f t="shared" si="16"/>
        <v>3.7031836039005213E-4</v>
      </c>
      <c r="BO65" s="21">
        <f t="shared" si="17"/>
        <v>2.6117777460856078E-3</v>
      </c>
      <c r="BP65" s="21">
        <f t="shared" si="18"/>
        <v>-3.8157201385424907E-4</v>
      </c>
      <c r="BQ65" s="21">
        <f t="shared" si="19"/>
        <v>1.1142050104732397E-3</v>
      </c>
      <c r="BR65" s="21">
        <f t="shared" si="20"/>
        <v>2.1604725355875865E-3</v>
      </c>
      <c r="BS65" s="21">
        <f t="shared" si="21"/>
        <v>1.2434229551270713E-3</v>
      </c>
      <c r="BT65" s="21">
        <f t="shared" si="22"/>
        <v>1.4133116803906102E-3</v>
      </c>
      <c r="BU65" s="21">
        <f t="shared" si="23"/>
        <v>1.2420525386405023E-4</v>
      </c>
      <c r="BV65" s="21">
        <f t="shared" si="24"/>
        <v>4.1030132636331502E-6</v>
      </c>
      <c r="BW65" s="21">
        <f t="shared" si="25"/>
        <v>1.1130028372110079E-3</v>
      </c>
      <c r="BX65" s="21">
        <f t="shared" si="26"/>
        <v>4.6004540929737037E-3</v>
      </c>
      <c r="BY65" s="21">
        <f t="shared" si="27"/>
        <v>4.7410776900359552E-3</v>
      </c>
      <c r="BZ65" s="21">
        <f t="shared" si="28"/>
        <v>-6.3939231064101256E-3</v>
      </c>
      <c r="CA65" s="21">
        <f t="shared" si="29"/>
        <v>2.1412718442210502E-2</v>
      </c>
      <c r="CB65" s="21">
        <f t="shared" si="30"/>
        <v>-1.0763643518518526E-3</v>
      </c>
      <c r="CC65" s="21">
        <f t="shared" si="31"/>
        <v>-7.1309768518518517E-4</v>
      </c>
      <c r="CD65" s="21">
        <f t="shared" si="32"/>
        <v>-7.6138472222222206E-4</v>
      </c>
      <c r="CE65" s="21">
        <f t="shared" si="33"/>
        <v>-4.2996296296296315E-5</v>
      </c>
      <c r="CF65" s="21">
        <f t="shared" si="34"/>
        <v>0</v>
      </c>
      <c r="CG65" s="21">
        <f t="shared" si="35"/>
        <v>-2.7134855895429629E-2</v>
      </c>
      <c r="CH65" s="21">
        <f t="shared" si="36"/>
        <v>-8.2015123730224265E-3</v>
      </c>
      <c r="CI65" s="21">
        <f t="shared" si="37"/>
        <v>-3.4594758014039564E-2</v>
      </c>
    </row>
    <row r="66" spans="1:87" x14ac:dyDescent="0.2">
      <c r="A66" s="18">
        <v>58</v>
      </c>
      <c r="B66" s="19">
        <v>40359</v>
      </c>
      <c r="C66" s="18">
        <v>204.95</v>
      </c>
      <c r="D66" s="18">
        <v>1168.595</v>
      </c>
      <c r="E66" s="18">
        <v>2001.088</v>
      </c>
      <c r="F66" s="18">
        <v>1659.8009999999999</v>
      </c>
      <c r="G66" s="18">
        <v>2114.9479999999999</v>
      </c>
      <c r="H66" s="18">
        <v>143.715</v>
      </c>
      <c r="I66" s="18">
        <v>368.87099999999998</v>
      </c>
      <c r="J66" s="18">
        <v>506.47800000000001</v>
      </c>
      <c r="K66" s="18">
        <v>107.78100000000001</v>
      </c>
      <c r="L66" s="18">
        <v>668.39400000000001</v>
      </c>
      <c r="M66" s="18">
        <v>853.46299999999997</v>
      </c>
      <c r="N66" s="18">
        <v>275.23899999999998</v>
      </c>
      <c r="O66" s="18">
        <v>306.99299999999999</v>
      </c>
      <c r="P66" s="18">
        <v>103.803</v>
      </c>
      <c r="Q66" s="18">
        <v>195.55699999999999</v>
      </c>
      <c r="R66" s="18">
        <v>261.346</v>
      </c>
      <c r="S66" s="18">
        <v>3590.02</v>
      </c>
      <c r="T66" s="18">
        <v>2864.74</v>
      </c>
      <c r="U66" s="18">
        <v>6504.33</v>
      </c>
      <c r="V66" s="18">
        <v>15575.92</v>
      </c>
      <c r="W66" s="18">
        <v>0.46505000000000002</v>
      </c>
      <c r="X66" s="18">
        <v>-0.66210000000000002</v>
      </c>
      <c r="Y66" s="18">
        <v>0.36170000000000002</v>
      </c>
      <c r="Z66" s="18">
        <v>-0.42780000000000001</v>
      </c>
      <c r="AA66" s="18">
        <v>1</v>
      </c>
      <c r="AB66" s="18">
        <v>0.90039999999999998</v>
      </c>
      <c r="AC66" s="18">
        <v>0.75119999999999998</v>
      </c>
      <c r="AD66" s="18">
        <v>103.2</v>
      </c>
      <c r="AE66" s="19">
        <f t="shared" si="8"/>
        <v>40359</v>
      </c>
      <c r="AF66" s="20" cm="1">
        <f t="array" ref="AF66">IF(INDEX(calc_types,1,AF$7)="INDEX",C66/C65-1,IF(INDEX(calc_types,1,AF$7)="CASH", C65/1200,C65/C66-1))</f>
        <v>1.2946723013409489E-3</v>
      </c>
      <c r="AG66" s="20" cm="1">
        <f t="array" ref="AG66">IF(INDEX(calc_types,1,AG$7)="INDEX",D66/D65-1,IF(INDEX(calc_types,1,AG$7)="CASH", D65/1200,D65/D66-1))</f>
        <v>5.9906889937983987E-3</v>
      </c>
      <c r="AH66" s="20" cm="1">
        <f t="array" ref="AH66">IF(INDEX(calc_types,1,AH$7)="INDEX",E66/E65-1,IF(INDEX(calc_types,1,AH$7)="CASH", E65/1200,E65/E66-1))</f>
        <v>1.4459853033993664E-2</v>
      </c>
      <c r="AI66" s="20" cm="1">
        <f t="array" ref="AI66">IF(INDEX(calc_types,1,AI$7)="INDEX",F66/F65-1,IF(INDEX(calc_types,1,AI$7)="CASH", F65/1200,F65/F66-1))</f>
        <v>6.0790218284707542E-3</v>
      </c>
      <c r="AJ66" s="20" cm="1">
        <f t="array" ref="AJ66">IF(INDEX(calc_types,1,AJ$7)="INDEX",G66/G65-1,IF(INDEX(calc_types,1,AJ$7)="CASH", G65/1200,G65/G66-1))</f>
        <v>1.2800387698985505E-2</v>
      </c>
      <c r="AK66" s="20" cm="1">
        <f t="array" ref="AK66">IF(INDEX(calc_types,1,AK$7)="INDEX",H66/H65-1,IF(INDEX(calc_types,1,AK$7)="CASH", H65/1200,H65/H66-1))</f>
        <v>6.9582643305032832E-6</v>
      </c>
      <c r="AL66" s="20" cm="1">
        <f t="array" ref="AL66">IF(INDEX(calc_types,1,AL$7)="INDEX",I66/I65-1,IF(INDEX(calc_types,1,AL$7)="CASH", I65/1200,I65/I66-1))</f>
        <v>1.9883793893067381E-3</v>
      </c>
      <c r="AM66" s="20" cm="1">
        <f t="array" ref="AM66">IF(INDEX(calc_types,1,AM$7)="INDEX",J66/J65-1,IF(INDEX(calc_types,1,AM$7)="CASH", J65/1200,J65/J66-1))</f>
        <v>6.0424761042119357E-3</v>
      </c>
      <c r="AN66" s="20" cm="1">
        <f t="array" ref="AN66">IF(INDEX(calc_types,1,AN$7)="INDEX",K66/K65-1,IF(INDEX(calc_types,1,AN$7)="CASH", K65/1200,K65/K66-1))</f>
        <v>7.9855146478502448E-4</v>
      </c>
      <c r="AO66" s="20" cm="1">
        <f t="array" ref="AO66">IF(INDEX(calc_types,1,AO$7)="INDEX",L66/L65-1,IF(INDEX(calc_types,1,AO$7)="CASH", L65/1200,L65/L66-1))</f>
        <v>5.9523899108873124E-3</v>
      </c>
      <c r="AP66" s="20" cm="1">
        <f t="array" ref="AP66">IF(INDEX(calc_types,1,AP$7)="INDEX",M66/M65-1,IF(INDEX(calc_types,1,AP$7)="CASH", M65/1200,M65/M66-1))</f>
        <v>1.7573122982053491E-2</v>
      </c>
      <c r="AQ66" s="20" cm="1">
        <f t="array" ref="AQ66">IF(INDEX(calc_types,1,AQ$7)="INDEX",N66/N65-1,IF(INDEX(calc_types,1,AQ$7)="CASH", N65/1200,N65/N66-1))</f>
        <v>1.4954808098155414E-3</v>
      </c>
      <c r="AR66" s="20" cm="1">
        <f t="array" ref="AR66">IF(INDEX(calc_types,1,AR$7)="INDEX",O66/O65-1,IF(INDEX(calc_types,1,AR$7)="CASH", O65/1200,O65/O66-1))</f>
        <v>6.3364584016258885E-3</v>
      </c>
      <c r="AS66" s="20" cm="1">
        <f t="array" ref="AS66">IF(INDEX(calc_types,1,AS$7)="INDEX",P66/P65-1,IF(INDEX(calc_types,1,AS$7)="CASH", P65/1200,P65/P66-1))</f>
        <v>5.7805138876876327E-5</v>
      </c>
      <c r="AT66" s="20" cm="1">
        <f t="array" ref="AT66">IF(INDEX(calc_types,1,AT$7)="INDEX",Q66/Q65-1,IF(INDEX(calc_types,1,AT$7)="CASH", Q65/1200,Q65/Q66-1))</f>
        <v>6.396086618363217E-4</v>
      </c>
      <c r="AU66" s="20" cm="1">
        <f t="array" ref="AU66">IF(INDEX(calc_types,1,AU$7)="INDEX",R66/R65-1,IF(INDEX(calc_types,1,AU$7)="CASH", R65/1200,R65/R66-1))</f>
        <v>2.3702862753520737E-3</v>
      </c>
      <c r="AV66" s="20" cm="1">
        <f t="array" ref="AV66">IF(INDEX(calc_types,1,AV$7)="INDEX",S66/S65-1,IF(INDEX(calc_types,1,AV$7)="CASH", S65/1200,S65/S66-1))</f>
        <v>2.0851069768739183E-3</v>
      </c>
      <c r="AW66" s="20" cm="1">
        <f t="array" ref="AW66">IF(INDEX(calc_types,1,AW$7)="INDEX",T66/T65-1,IF(INDEX(calc_types,1,AW$7)="CASH", T65/1200,T65/T66-1))</f>
        <v>-6.4873934218601104E-2</v>
      </c>
      <c r="AX66" s="20" cm="1">
        <f t="array" ref="AX66">IF(INDEX(calc_types,1,AX$7)="INDEX",U66/U65-1,IF(INDEX(calc_types,1,AX$7)="CASH", U65/1200,U65/U66-1))</f>
        <v>4.3901335143697651E-2</v>
      </c>
      <c r="AY66" s="20" cm="1">
        <f t="array" ref="AY66">IF(INDEX(calc_types,1,AY$7)="INDEX",V66/V65-1,IF(INDEX(calc_types,1,AY$7)="CASH", V65/1200,V65/V66-1))</f>
        <v>-9.626120831007634E-2</v>
      </c>
      <c r="AZ66" s="20" cm="1">
        <f t="array" ref="AZ66">IF(INDEX(calc_types,1,AZ$7)="INDEX",W66/W65-1,IF(INDEX(calc_types,1,AZ$7)="CASH", W65/1200,W65/W66-1))</f>
        <v>3.9070833333333335E-4</v>
      </c>
      <c r="BA66" s="20" cm="1">
        <f t="array" ref="BA66">IF(INDEX(calc_types,1,BA$7)="INDEX",X66/X65-1,IF(INDEX(calc_types,1,BA$7)="CASH", X65/1200,X65/X66-1))</f>
        <v>-4.6841666666666668E-4</v>
      </c>
      <c r="BB66" s="20" cm="1">
        <f t="array" ref="BB66">IF(INDEX(calc_types,1,BB$7)="INDEX",Y66/Y65-1,IF(INDEX(calc_types,1,BB$7)="CASH", Y65/1200,Y65/Y66-1))</f>
        <v>3.8925E-4</v>
      </c>
      <c r="BC66" s="20" cm="1">
        <f t="array" ref="BC66">IF(INDEX(calc_types,1,BC$7)="INDEX",Z66/Z65-1,IF(INDEX(calc_types,1,BC$7)="CASH", Z65/1200,Z65/Z66-1))</f>
        <v>-4.7941666666666667E-4</v>
      </c>
      <c r="BD66" s="20" cm="1">
        <f t="array" ref="BD66">IF(INDEX(calc_types,1,BD$7)="INDEX",AA66/AA65-1,IF(INDEX(calc_types,1,BD$7)="CASH", AA65/1200,AA65/AA66-1))</f>
        <v>0</v>
      </c>
      <c r="BE66" s="20" cm="1">
        <f t="array" ref="BE66">IF(INDEX(calc_types,1,BE$7)="INDEX",AB66/AB65-1,IF(INDEX(calc_types,1,BE$7)="CASH", AB65/1200,AB65/AB66-1))</f>
        <v>-2.3322967569968656E-3</v>
      </c>
      <c r="BF66" s="20" cm="1">
        <f t="array" ref="BF66">IF(INDEX(calc_types,1,BF$7)="INDEX",AC66/AC65-1,IF(INDEX(calc_types,1,BF$7)="CASH", AC65/1200,AC65/AC66-1))</f>
        <v>-8.0804046858359957E-2</v>
      </c>
      <c r="BG66" s="20" cm="1">
        <f t="array" ref="BG66">IF(INDEX(calc_types,1,BG$7)="INDEX",AD66/AD65-1,IF(INDEX(calc_types,1,BG$7)="CASH", AD65/1200,AD65/AD66-1))</f>
        <v>7.2965116279069875E-2</v>
      </c>
      <c r="BH66" s="21">
        <f t="shared" si="10"/>
        <v>-1.0109844354220794E-4</v>
      </c>
      <c r="BI66" s="21">
        <f t="shared" si="11"/>
        <v>4.8174211940983326E-3</v>
      </c>
      <c r="BJ66" s="21">
        <f t="shared" si="12"/>
        <v>1.3265722804336381E-2</v>
      </c>
      <c r="BK66" s="21">
        <f t="shared" si="13"/>
        <v>3.9824698974957953E-3</v>
      </c>
      <c r="BL66" s="21">
        <f t="shared" si="14"/>
        <v>1.012816123684686E-2</v>
      </c>
      <c r="BM66" s="21">
        <f t="shared" si="15"/>
        <v>-2.646156451668627E-4</v>
      </c>
      <c r="BN66" s="21">
        <f t="shared" si="16"/>
        <v>1.9075776946928728E-3</v>
      </c>
      <c r="BO66" s="21">
        <f t="shared" si="17"/>
        <v>5.8576193728140814E-3</v>
      </c>
      <c r="BP66" s="21">
        <f t="shared" si="18"/>
        <v>-2.7991703671093179E-4</v>
      </c>
      <c r="BQ66" s="21">
        <f t="shared" si="19"/>
        <v>5.1031997254959152E-3</v>
      </c>
      <c r="BR66" s="21">
        <f t="shared" si="20"/>
        <v>1.6612011618794761E-2</v>
      </c>
      <c r="BS66" s="21">
        <f t="shared" si="21"/>
        <v>-8.8736752981506423E-4</v>
      </c>
      <c r="BT66" s="21">
        <f t="shared" si="22"/>
        <v>3.1955891595233424E-3</v>
      </c>
      <c r="BU66" s="21">
        <f t="shared" si="23"/>
        <v>5.6750237032908591E-5</v>
      </c>
      <c r="BV66" s="21">
        <f t="shared" si="24"/>
        <v>6.9999406945546612E-4</v>
      </c>
      <c r="BW66" s="21">
        <f t="shared" si="25"/>
        <v>2.5043008872959851E-3</v>
      </c>
      <c r="BX66" s="21">
        <f t="shared" si="26"/>
        <v>-1.0483270983938765E-2</v>
      </c>
      <c r="BY66" s="21">
        <f t="shared" si="27"/>
        <v>-7.1780001211397493E-2</v>
      </c>
      <c r="BZ66" s="21">
        <f t="shared" si="28"/>
        <v>3.9285719569140898E-2</v>
      </c>
      <c r="CA66" s="21">
        <f t="shared" si="29"/>
        <v>-0.10898555293919941</v>
      </c>
      <c r="CB66" s="21">
        <f t="shared" si="30"/>
        <v>-1.0487810185185191E-3</v>
      </c>
      <c r="CC66" s="21">
        <f t="shared" si="31"/>
        <v>-8.5376435185185182E-4</v>
      </c>
      <c r="CD66" s="21">
        <f t="shared" si="32"/>
        <v>-8.4021805555555538E-4</v>
      </c>
      <c r="CE66" s="21">
        <f t="shared" si="33"/>
        <v>-3.4091296296296302E-4</v>
      </c>
      <c r="CF66" s="21">
        <f t="shared" si="34"/>
        <v>0</v>
      </c>
      <c r="CG66" s="21">
        <f t="shared" si="35"/>
        <v>-1.6368064429196324E-3</v>
      </c>
      <c r="CH66" s="21">
        <f t="shared" si="36"/>
        <v>-8.0171381099593833E-2</v>
      </c>
      <c r="CI66" s="21">
        <f t="shared" si="37"/>
        <v>7.6571387796322651E-2</v>
      </c>
    </row>
    <row r="67" spans="1:87" x14ac:dyDescent="0.2">
      <c r="A67" s="18">
        <v>59</v>
      </c>
      <c r="B67" s="19">
        <v>40390</v>
      </c>
      <c r="C67" s="18">
        <v>204.999</v>
      </c>
      <c r="D67" s="18">
        <v>1167.9280000000001</v>
      </c>
      <c r="E67" s="18">
        <v>2000.5540000000001</v>
      </c>
      <c r="F67" s="18">
        <v>1663.5530000000001</v>
      </c>
      <c r="G67" s="18">
        <v>2128.6260000000002</v>
      </c>
      <c r="H67" s="18">
        <v>143.625</v>
      </c>
      <c r="I67" s="18">
        <v>368.649</v>
      </c>
      <c r="J67" s="18">
        <v>506.49599999999998</v>
      </c>
      <c r="K67" s="18">
        <v>107.837</v>
      </c>
      <c r="L67" s="18">
        <v>668.88499999999999</v>
      </c>
      <c r="M67" s="18">
        <v>856.72500000000002</v>
      </c>
      <c r="N67" s="18">
        <v>278.08100000000002</v>
      </c>
      <c r="O67" s="18">
        <v>314.17700000000002</v>
      </c>
      <c r="P67" s="18">
        <v>103.771</v>
      </c>
      <c r="Q67" s="18">
        <v>195.36</v>
      </c>
      <c r="R67" s="18">
        <v>260.73200000000003</v>
      </c>
      <c r="S67" s="18">
        <v>3721.03</v>
      </c>
      <c r="T67" s="18">
        <v>2990.76</v>
      </c>
      <c r="U67" s="18">
        <v>6724.43</v>
      </c>
      <c r="V67" s="18">
        <v>16569.27</v>
      </c>
      <c r="W67" s="18">
        <v>0.49590000000000001</v>
      </c>
      <c r="X67" s="18">
        <v>-0.61870000000000003</v>
      </c>
      <c r="Y67" s="18">
        <v>0.22509999999999999</v>
      </c>
      <c r="Z67" s="18">
        <v>-0.45400000000000001</v>
      </c>
      <c r="AA67" s="18">
        <v>1</v>
      </c>
      <c r="AB67" s="18">
        <v>0.89490000000000003</v>
      </c>
      <c r="AC67" s="18">
        <v>0.75600000000000001</v>
      </c>
      <c r="AD67" s="18">
        <v>102.06</v>
      </c>
      <c r="AE67" s="19">
        <f t="shared" si="8"/>
        <v>40390</v>
      </c>
      <c r="AF67" s="20" cm="1">
        <f t="array" ref="AF67">IF(INDEX(calc_types,1,AF$7)="INDEX",C67/C66-1,IF(INDEX(calc_types,1,AF$7)="CASH", C66/1200,C66/C67-1))</f>
        <v>2.3908270309824786E-4</v>
      </c>
      <c r="AG67" s="20" cm="1">
        <f t="array" ref="AG67">IF(INDEX(calc_types,1,AG$7)="INDEX",D67/D66-1,IF(INDEX(calc_types,1,AG$7)="CASH", D66/1200,D66/D67-1))</f>
        <v>-5.7077088298329581E-4</v>
      </c>
      <c r="AH67" s="20" cm="1">
        <f t="array" ref="AH67">IF(INDEX(calc_types,1,AH$7)="INDEX",E67/E66-1,IF(INDEX(calc_types,1,AH$7)="CASH", E66/1200,E66/E67-1))</f>
        <v>-2.6685483097188545E-4</v>
      </c>
      <c r="AI67" s="20" cm="1">
        <f t="array" ref="AI67">IF(INDEX(calc_types,1,AI$7)="INDEX",F67/F66-1,IF(INDEX(calc_types,1,AI$7)="CASH", F66/1200,F66/F67-1))</f>
        <v>2.2605119529390816E-3</v>
      </c>
      <c r="AJ67" s="20" cm="1">
        <f t="array" ref="AJ67">IF(INDEX(calc_types,1,AJ$7)="INDEX",G67/G66-1,IF(INDEX(calc_types,1,AJ$7)="CASH", G66/1200,G66/G67-1))</f>
        <v>6.4672984867715222E-3</v>
      </c>
      <c r="AK67" s="20" cm="1">
        <f t="array" ref="AK67">IF(INDEX(calc_types,1,AK$7)="INDEX",H67/H66-1,IF(INDEX(calc_types,1,AK$7)="CASH", H66/1200,H66/H67-1))</f>
        <v>-6.2623943220962985E-4</v>
      </c>
      <c r="AL67" s="20" cm="1">
        <f t="array" ref="AL67">IF(INDEX(calc_types,1,AL$7)="INDEX",I67/I66-1,IF(INDEX(calc_types,1,AL$7)="CASH", I66/1200,I66/I67-1))</f>
        <v>-6.0183641435618274E-4</v>
      </c>
      <c r="AM67" s="20" cm="1">
        <f t="array" ref="AM67">IF(INDEX(calc_types,1,AM$7)="INDEX",J67/J66-1,IF(INDEX(calc_types,1,AM$7)="CASH", J66/1200,J66/J67-1))</f>
        <v>3.5539549595453579E-5</v>
      </c>
      <c r="AN67" s="20" cm="1">
        <f t="array" ref="AN67">IF(INDEX(calc_types,1,AN$7)="INDEX",K67/K66-1,IF(INDEX(calc_types,1,AN$7)="CASH", K66/1200,K66/K67-1))</f>
        <v>5.1957209526731774E-4</v>
      </c>
      <c r="AO67" s="20" cm="1">
        <f t="array" ref="AO67">IF(INDEX(calc_types,1,AO$7)="INDEX",L67/L66-1,IF(INDEX(calc_types,1,AO$7)="CASH", L66/1200,L66/L67-1))</f>
        <v>7.3459666005382118E-4</v>
      </c>
      <c r="AP67" s="20" cm="1">
        <f t="array" ref="AP67">IF(INDEX(calc_types,1,AP$7)="INDEX",M67/M66-1,IF(INDEX(calc_types,1,AP$7)="CASH", M66/1200,M66/M67-1))</f>
        <v>3.8220754736879581E-3</v>
      </c>
      <c r="AQ67" s="20" cm="1">
        <f t="array" ref="AQ67">IF(INDEX(calc_types,1,AQ$7)="INDEX",N67/N66-1,IF(INDEX(calc_types,1,AQ$7)="CASH", N66/1200,N66/N67-1))</f>
        <v>1.0325571594141936E-2</v>
      </c>
      <c r="AR67" s="20" cm="1">
        <f t="array" ref="AR67">IF(INDEX(calc_types,1,AR$7)="INDEX",O67/O66-1,IF(INDEX(calc_types,1,AR$7)="CASH", O66/1200,O66/O67-1))</f>
        <v>2.3401185043307349E-2</v>
      </c>
      <c r="AS67" s="20" cm="1">
        <f t="array" ref="AS67">IF(INDEX(calc_types,1,AS$7)="INDEX",P67/P66-1,IF(INDEX(calc_types,1,AS$7)="CASH", P66/1200,P66/P67-1))</f>
        <v>-3.0827625405815962E-4</v>
      </c>
      <c r="AT67" s="20" cm="1">
        <f t="array" ref="AT67">IF(INDEX(calc_types,1,AT$7)="INDEX",Q67/Q66-1,IF(INDEX(calc_types,1,AT$7)="CASH", Q66/1200,Q66/Q67-1))</f>
        <v>-1.0073789227691421E-3</v>
      </c>
      <c r="AU67" s="20" cm="1">
        <f t="array" ref="AU67">IF(INDEX(calc_types,1,AU$7)="INDEX",R67/R66-1,IF(INDEX(calc_types,1,AU$7)="CASH", R66/1200,R66/R67-1))</f>
        <v>-2.3493759231056899E-3</v>
      </c>
      <c r="AV67" s="20" cm="1">
        <f t="array" ref="AV67">IF(INDEX(calc_types,1,AV$7)="INDEX",S67/S66-1,IF(INDEX(calc_types,1,AV$7)="CASH", S66/1200,S66/S67-1))</f>
        <v>3.6492832909008843E-2</v>
      </c>
      <c r="AW67" s="20" cm="1">
        <f t="array" ref="AW67">IF(INDEX(calc_types,1,AW$7)="INDEX",T67/T66-1,IF(INDEX(calc_types,1,AW$7)="CASH", T66/1200,T66/T67-1))</f>
        <v>4.3990030508876954E-2</v>
      </c>
      <c r="AX67" s="20" cm="1">
        <f t="array" ref="AX67">IF(INDEX(calc_types,1,AX$7)="INDEX",U67/U66-1,IF(INDEX(calc_types,1,AX$7)="CASH", U66/1200,U66/U67-1))</f>
        <v>3.3838996483880779E-2</v>
      </c>
      <c r="AY67" s="20" cm="1">
        <f t="array" ref="AY67">IF(INDEX(calc_types,1,AY$7)="INDEX",V67/V66-1,IF(INDEX(calc_types,1,AY$7)="CASH", V66/1200,V66/V67-1))</f>
        <v>6.3774724061243182E-2</v>
      </c>
      <c r="AZ67" s="20" cm="1">
        <f t="array" ref="AZ67">IF(INDEX(calc_types,1,AZ$7)="INDEX",W67/W66-1,IF(INDEX(calc_types,1,AZ$7)="CASH", W66/1200,W66/W67-1))</f>
        <v>3.8754166666666668E-4</v>
      </c>
      <c r="BA67" s="20" cm="1">
        <f t="array" ref="BA67">IF(INDEX(calc_types,1,BA$7)="INDEX",X67/X66-1,IF(INDEX(calc_types,1,BA$7)="CASH", X66/1200,X66/X67-1))</f>
        <v>-5.5175000000000005E-4</v>
      </c>
      <c r="BB67" s="20" cm="1">
        <f t="array" ref="BB67">IF(INDEX(calc_types,1,BB$7)="INDEX",Y67/Y66-1,IF(INDEX(calc_types,1,BB$7)="CASH", Y66/1200,Y66/Y67-1))</f>
        <v>3.0141666666666668E-4</v>
      </c>
      <c r="BC67" s="20" cm="1">
        <f t="array" ref="BC67">IF(INDEX(calc_types,1,BC$7)="INDEX",Z67/Z66-1,IF(INDEX(calc_types,1,BC$7)="CASH", Z66/1200,Z66/Z67-1))</f>
        <v>-3.5649999999999999E-4</v>
      </c>
      <c r="BD67" s="20" cm="1">
        <f t="array" ref="BD67">IF(INDEX(calc_types,1,BD$7)="INDEX",AA67/AA66-1,IF(INDEX(calc_types,1,BD$7)="CASH", AA66/1200,AA66/AA67-1))</f>
        <v>0</v>
      </c>
      <c r="BE67" s="20" cm="1">
        <f t="array" ref="BE67">IF(INDEX(calc_types,1,BE$7)="INDEX",AB67/AB66-1,IF(INDEX(calc_types,1,BE$7)="CASH", AB66/1200,AB66/AB67-1))</f>
        <v>6.1459380936417229E-3</v>
      </c>
      <c r="BF67" s="20" cm="1">
        <f t="array" ref="BF67">IF(INDEX(calc_types,1,BF$7)="INDEX",AC67/AC66-1,IF(INDEX(calc_types,1,BF$7)="CASH", AC66/1200,AC66/AC67-1))</f>
        <v>-6.3492063492064377E-3</v>
      </c>
      <c r="BG67" s="20" cm="1">
        <f t="array" ref="BG67">IF(INDEX(calc_types,1,BG$7)="INDEX",AD67/AD66-1,IF(INDEX(calc_types,1,BG$7)="CASH", AD66/1200,AD66/AD67-1))</f>
        <v>1.116990005878904E-2</v>
      </c>
      <c r="BH67" s="21">
        <f t="shared" si="10"/>
        <v>-1.156688041784909E-3</v>
      </c>
      <c r="BI67" s="21">
        <f t="shared" si="11"/>
        <v>-1.7440386826833619E-3</v>
      </c>
      <c r="BJ67" s="21">
        <f t="shared" si="12"/>
        <v>-1.4609850606291676E-3</v>
      </c>
      <c r="BK67" s="21">
        <f t="shared" si="13"/>
        <v>1.6396002196412268E-4</v>
      </c>
      <c r="BL67" s="21">
        <f t="shared" si="14"/>
        <v>3.7950720246328778E-3</v>
      </c>
      <c r="BM67" s="21">
        <f t="shared" si="15"/>
        <v>-8.9781334170699583E-4</v>
      </c>
      <c r="BN67" s="21">
        <f t="shared" si="16"/>
        <v>-6.82638108970048E-4</v>
      </c>
      <c r="BO67" s="21">
        <f t="shared" si="17"/>
        <v>-1.4931718180240033E-4</v>
      </c>
      <c r="BP67" s="21">
        <f t="shared" si="18"/>
        <v>-5.5889640622863853E-4</v>
      </c>
      <c r="BQ67" s="21">
        <f t="shared" si="19"/>
        <v>-1.1459352533757581E-4</v>
      </c>
      <c r="BR67" s="21">
        <f t="shared" si="20"/>
        <v>2.8609641104292306E-3</v>
      </c>
      <c r="BS67" s="21">
        <f t="shared" si="21"/>
        <v>7.9427232545113309E-3</v>
      </c>
      <c r="BT67" s="21">
        <f t="shared" si="22"/>
        <v>2.0260315801204801E-2</v>
      </c>
      <c r="BU67" s="21">
        <f t="shared" si="23"/>
        <v>-3.0933115590212735E-4</v>
      </c>
      <c r="BV67" s="21">
        <f t="shared" si="24"/>
        <v>-9.4699351514999767E-4</v>
      </c>
      <c r="BW67" s="21">
        <f t="shared" si="25"/>
        <v>-2.2153613111617785E-3</v>
      </c>
      <c r="BX67" s="21">
        <f t="shared" si="26"/>
        <v>2.3924454948196158E-2</v>
      </c>
      <c r="BY67" s="21">
        <f t="shared" si="27"/>
        <v>3.7083963516080565E-2</v>
      </c>
      <c r="BZ67" s="21">
        <f t="shared" si="28"/>
        <v>2.9223380909324026E-2</v>
      </c>
      <c r="CA67" s="21">
        <f t="shared" si="29"/>
        <v>5.105037943212011E-2</v>
      </c>
      <c r="CB67" s="21">
        <f t="shared" si="30"/>
        <v>-1.0519476851851858E-3</v>
      </c>
      <c r="CC67" s="21">
        <f t="shared" si="31"/>
        <v>-9.370976851851853E-4</v>
      </c>
      <c r="CD67" s="21">
        <f t="shared" si="32"/>
        <v>-9.2805138888888881E-4</v>
      </c>
      <c r="CE67" s="21">
        <f t="shared" si="33"/>
        <v>-2.1799629629629631E-4</v>
      </c>
      <c r="CF67" s="21">
        <f t="shared" si="34"/>
        <v>0</v>
      </c>
      <c r="CG67" s="21">
        <f t="shared" si="35"/>
        <v>6.8414284077189559E-3</v>
      </c>
      <c r="CH67" s="21">
        <f t="shared" si="36"/>
        <v>-5.7165405904403138E-3</v>
      </c>
      <c r="CI67" s="21">
        <f t="shared" si="37"/>
        <v>1.4776171576041816E-2</v>
      </c>
    </row>
    <row r="68" spans="1:87" x14ac:dyDescent="0.2">
      <c r="A68" s="18">
        <v>60</v>
      </c>
      <c r="B68" s="19">
        <v>40421</v>
      </c>
      <c r="C68" s="18">
        <v>205.04900000000001</v>
      </c>
      <c r="D68" s="18">
        <v>1165.989</v>
      </c>
      <c r="E68" s="18">
        <v>1990.7059999999999</v>
      </c>
      <c r="F68" s="18">
        <v>1664.085</v>
      </c>
      <c r="G68" s="18">
        <v>2129.6410000000001</v>
      </c>
      <c r="H68" s="18">
        <v>143.54300000000001</v>
      </c>
      <c r="I68" s="18">
        <v>368.3</v>
      </c>
      <c r="J68" s="18">
        <v>505.81400000000002</v>
      </c>
      <c r="K68" s="18">
        <v>107.849</v>
      </c>
      <c r="L68" s="18">
        <v>668.46699999999998</v>
      </c>
      <c r="M68" s="18">
        <v>857.90800000000002</v>
      </c>
      <c r="N68" s="18">
        <v>279.08999999999997</v>
      </c>
      <c r="O68" s="18">
        <v>316.82799999999997</v>
      </c>
      <c r="P68" s="18">
        <v>103.732</v>
      </c>
      <c r="Q68" s="18">
        <v>195.13</v>
      </c>
      <c r="R68" s="18">
        <v>259.94499999999999</v>
      </c>
      <c r="S68" s="18">
        <v>3723.32</v>
      </c>
      <c r="T68" s="18">
        <v>3023.13</v>
      </c>
      <c r="U68" s="18">
        <v>6781.51</v>
      </c>
      <c r="V68" s="18">
        <v>16887.400000000001</v>
      </c>
      <c r="W68" s="18">
        <v>0.52488999999999997</v>
      </c>
      <c r="X68" s="18">
        <v>-0.73029999999999995</v>
      </c>
      <c r="Y68" s="18">
        <v>1.7899999999999999E-2</v>
      </c>
      <c r="Z68" s="18">
        <v>-0.80689999999999995</v>
      </c>
      <c r="AA68" s="18">
        <v>1</v>
      </c>
      <c r="AB68" s="18">
        <v>0.8962</v>
      </c>
      <c r="AC68" s="18">
        <v>0.7611</v>
      </c>
      <c r="AD68" s="18">
        <v>103.43</v>
      </c>
      <c r="AE68" s="19">
        <f t="shared" si="8"/>
        <v>40421</v>
      </c>
      <c r="AF68" s="20" cm="1">
        <f t="array" ref="AF68">IF(INDEX(calc_types,1,AF$7)="INDEX",C68/C67-1,IF(INDEX(calc_types,1,AF$7)="CASH", C67/1200,C67/C68-1))</f>
        <v>2.4390362879822547E-4</v>
      </c>
      <c r="AG68" s="20" cm="1">
        <f t="array" ref="AG68">IF(INDEX(calc_types,1,AG$7)="INDEX",D68/D67-1,IF(INDEX(calc_types,1,AG$7)="CASH", D67/1200,D67/D68-1))</f>
        <v>-1.6602050811351798E-3</v>
      </c>
      <c r="AH68" s="20" cm="1">
        <f t="array" ref="AH68">IF(INDEX(calc_types,1,AH$7)="INDEX",E68/E67-1,IF(INDEX(calc_types,1,AH$7)="CASH", E67/1200,E67/E68-1))</f>
        <v>-4.9226364297090264E-3</v>
      </c>
      <c r="AI68" s="20" cm="1">
        <f t="array" ref="AI68">IF(INDEX(calc_types,1,AI$7)="INDEX",F68/F67-1,IF(INDEX(calc_types,1,AI$7)="CASH", F67/1200,F67/F68-1))</f>
        <v>3.1979744558774392E-4</v>
      </c>
      <c r="AJ68" s="20" cm="1">
        <f t="array" ref="AJ68">IF(INDEX(calc_types,1,AJ$7)="INDEX",G68/G67-1,IF(INDEX(calc_types,1,AJ$7)="CASH", G67/1200,G67/G68-1))</f>
        <v>4.7683341272719559E-4</v>
      </c>
      <c r="AK68" s="20" cm="1">
        <f t="array" ref="AK68">IF(INDEX(calc_types,1,AK$7)="INDEX",H68/H67-1,IF(INDEX(calc_types,1,AK$7)="CASH", H67/1200,H67/H68-1))</f>
        <v>-5.7093124456042421E-4</v>
      </c>
      <c r="AL68" s="20" cm="1">
        <f t="array" ref="AL68">IF(INDEX(calc_types,1,AL$7)="INDEX",I68/I67-1,IF(INDEX(calc_types,1,AL$7)="CASH", I67/1200,I67/I68-1))</f>
        <v>-9.4669997748531021E-4</v>
      </c>
      <c r="AM68" s="20" cm="1">
        <f t="array" ref="AM68">IF(INDEX(calc_types,1,AM$7)="INDEX",J68/J67-1,IF(INDEX(calc_types,1,AM$7)="CASH", J67/1200,J67/J68-1))</f>
        <v>-1.3465061915591825E-3</v>
      </c>
      <c r="AN68" s="20" cm="1">
        <f t="array" ref="AN68">IF(INDEX(calc_types,1,AN$7)="INDEX",K68/K67-1,IF(INDEX(calc_types,1,AN$7)="CASH", K67/1200,K67/K68-1))</f>
        <v>1.1127906006280774E-4</v>
      </c>
      <c r="AO68" s="20" cm="1">
        <f t="array" ref="AO68">IF(INDEX(calc_types,1,AO$7)="INDEX",L68/L67-1,IF(INDEX(calc_types,1,AO$7)="CASH", L67/1200,L67/L68-1))</f>
        <v>-6.2492057678076307E-4</v>
      </c>
      <c r="AP68" s="20" cm="1">
        <f t="array" ref="AP68">IF(INDEX(calc_types,1,AP$7)="INDEX",M68/M67-1,IF(INDEX(calc_types,1,AP$7)="CASH", M67/1200,M67/M68-1))</f>
        <v>1.3808398260819477E-3</v>
      </c>
      <c r="AQ68" s="20" cm="1">
        <f t="array" ref="AQ68">IF(INDEX(calc_types,1,AQ$7)="INDEX",N68/N67-1,IF(INDEX(calc_types,1,AQ$7)="CASH", N67/1200,N67/N68-1))</f>
        <v>3.6284391957737139E-3</v>
      </c>
      <c r="AR68" s="20" cm="1">
        <f t="array" ref="AR68">IF(INDEX(calc_types,1,AR$7)="INDEX",O68/O67-1,IF(INDEX(calc_types,1,AR$7)="CASH", O67/1200,O67/O68-1))</f>
        <v>8.4379187528047517E-3</v>
      </c>
      <c r="AS68" s="20" cm="1">
        <f t="array" ref="AS68">IF(INDEX(calc_types,1,AS$7)="INDEX",P68/P67-1,IF(INDEX(calc_types,1,AS$7)="CASH", P67/1200,P67/P68-1))</f>
        <v>-3.758275433406455E-4</v>
      </c>
      <c r="AT68" s="20" cm="1">
        <f t="array" ref="AT68">IF(INDEX(calc_types,1,AT$7)="INDEX",Q68/Q67-1,IF(INDEX(calc_types,1,AT$7)="CASH", Q67/1200,Q67/Q68-1))</f>
        <v>-1.1773136773137738E-3</v>
      </c>
      <c r="AU68" s="20" cm="1">
        <f t="array" ref="AU68">IF(INDEX(calc_types,1,AU$7)="INDEX",R68/R67-1,IF(INDEX(calc_types,1,AU$7)="CASH", R67/1200,R67/R68-1))</f>
        <v>-3.0184250494762477E-3</v>
      </c>
      <c r="AV68" s="20" cm="1">
        <f t="array" ref="AV68">IF(INDEX(calc_types,1,AV$7)="INDEX",S68/S67-1,IF(INDEX(calc_types,1,AV$7)="CASH", S67/1200,S67/S68-1))</f>
        <v>6.1542099902456293E-4</v>
      </c>
      <c r="AW68" s="20" cm="1">
        <f t="array" ref="AW68">IF(INDEX(calc_types,1,AW$7)="INDEX",T68/T67-1,IF(INDEX(calc_types,1,AW$7)="CASH", T67/1200,T67/T68-1))</f>
        <v>1.0823335874493356E-2</v>
      </c>
      <c r="AX68" s="20" cm="1">
        <f t="array" ref="AX68">IF(INDEX(calc_types,1,AX$7)="INDEX",U68/U67-1,IF(INDEX(calc_types,1,AX$7)="CASH", U67/1200,U67/U68-1))</f>
        <v>8.4884518092982475E-3</v>
      </c>
      <c r="AY68" s="20" cm="1">
        <f t="array" ref="AY68">IF(INDEX(calc_types,1,AY$7)="INDEX",V68/V67-1,IF(INDEX(calc_types,1,AY$7)="CASH", V67/1200,V67/V68-1))</f>
        <v>1.9200000965643005E-2</v>
      </c>
      <c r="AZ68" s="20" cm="1">
        <f t="array" ref="AZ68">IF(INDEX(calc_types,1,AZ$7)="INDEX",W68/W67-1,IF(INDEX(calc_types,1,AZ$7)="CASH", W67/1200,W67/W68-1))</f>
        <v>4.1324999999999999E-4</v>
      </c>
      <c r="BA68" s="20" cm="1">
        <f t="array" ref="BA68">IF(INDEX(calc_types,1,BA$7)="INDEX",X68/X67-1,IF(INDEX(calc_types,1,BA$7)="CASH", X67/1200,X67/X68-1))</f>
        <v>-5.1558333333333339E-4</v>
      </c>
      <c r="BB68" s="20" cm="1">
        <f t="array" ref="BB68">IF(INDEX(calc_types,1,BB$7)="INDEX",Y68/Y67-1,IF(INDEX(calc_types,1,BB$7)="CASH", Y67/1200,Y67/Y68-1))</f>
        <v>1.8758333333333333E-4</v>
      </c>
      <c r="BC68" s="20" cm="1">
        <f t="array" ref="BC68">IF(INDEX(calc_types,1,BC$7)="INDEX",Z68/Z67-1,IF(INDEX(calc_types,1,BC$7)="CASH", Z67/1200,Z67/Z68-1))</f>
        <v>-3.7833333333333333E-4</v>
      </c>
      <c r="BD68" s="20" cm="1">
        <f t="array" ref="BD68">IF(INDEX(calc_types,1,BD$7)="INDEX",AA68/AA67-1,IF(INDEX(calc_types,1,BD$7)="CASH", AA67/1200,AA67/AA68-1))</f>
        <v>0</v>
      </c>
      <c r="BE68" s="20" cm="1">
        <f t="array" ref="BE68">IF(INDEX(calc_types,1,BE$7)="INDEX",AB68/AB67-1,IF(INDEX(calc_types,1,BE$7)="CASH", AB67/1200,AB67/AB68-1))</f>
        <v>-1.4505690694041062E-3</v>
      </c>
      <c r="BF68" s="20" cm="1">
        <f t="array" ref="BF68">IF(INDEX(calc_types,1,BF$7)="INDEX",AC68/AC67-1,IF(INDEX(calc_types,1,BF$7)="CASH", AC67/1200,AC67/AC68-1))</f>
        <v>-6.7008277493102453E-3</v>
      </c>
      <c r="BG68" s="20" cm="1">
        <f t="array" ref="BG68">IF(INDEX(calc_types,1,BG$7)="INDEX",AD68/AD67-1,IF(INDEX(calc_types,1,BG$7)="CASH", AD67/1200,AD67/AD68-1))</f>
        <v>-1.3245673402301095E-2</v>
      </c>
      <c r="BH68" s="21">
        <f t="shared" si="10"/>
        <v>-1.1518671160849314E-3</v>
      </c>
      <c r="BI68" s="21">
        <f t="shared" si="11"/>
        <v>-2.833472880835246E-3</v>
      </c>
      <c r="BJ68" s="21">
        <f t="shared" si="12"/>
        <v>-6.116766659366309E-3</v>
      </c>
      <c r="BK68" s="21">
        <f t="shared" si="13"/>
        <v>-1.776754485387215E-3</v>
      </c>
      <c r="BL68" s="21">
        <f t="shared" si="14"/>
        <v>-2.1953930494114488E-3</v>
      </c>
      <c r="BM68" s="21">
        <f t="shared" si="15"/>
        <v>-8.4250515405779019E-4</v>
      </c>
      <c r="BN68" s="21">
        <f t="shared" si="16"/>
        <v>-1.0275016720991755E-3</v>
      </c>
      <c r="BO68" s="21">
        <f t="shared" si="17"/>
        <v>-1.5313629229570364E-3</v>
      </c>
      <c r="BP68" s="21">
        <f t="shared" si="18"/>
        <v>-9.6718944143314852E-4</v>
      </c>
      <c r="BQ68" s="21">
        <f t="shared" si="19"/>
        <v>-1.4741107621721601E-3</v>
      </c>
      <c r="BR68" s="21">
        <f t="shared" si="20"/>
        <v>4.1972846282321992E-4</v>
      </c>
      <c r="BS68" s="21">
        <f t="shared" si="21"/>
        <v>1.2455908561431082E-3</v>
      </c>
      <c r="BT68" s="21">
        <f t="shared" si="22"/>
        <v>5.2970495107022061E-3</v>
      </c>
      <c r="BU68" s="21">
        <f t="shared" si="23"/>
        <v>-3.7688244518461323E-4</v>
      </c>
      <c r="BV68" s="21">
        <f t="shared" si="24"/>
        <v>-1.1169282696946294E-3</v>
      </c>
      <c r="BW68" s="21">
        <f t="shared" si="25"/>
        <v>-2.8844104375323363E-3</v>
      </c>
      <c r="BX68" s="21">
        <f t="shared" si="26"/>
        <v>-1.195295696178812E-2</v>
      </c>
      <c r="BY68" s="21">
        <f t="shared" si="27"/>
        <v>3.917268881696967E-3</v>
      </c>
      <c r="BZ68" s="21">
        <f t="shared" si="28"/>
        <v>3.8728362347414955E-3</v>
      </c>
      <c r="CA68" s="21">
        <f t="shared" si="29"/>
        <v>6.4756563365199315E-3</v>
      </c>
      <c r="CB68" s="21">
        <f t="shared" si="30"/>
        <v>-1.0262393518518525E-3</v>
      </c>
      <c r="CC68" s="21">
        <f t="shared" si="31"/>
        <v>-9.0093101851851853E-4</v>
      </c>
      <c r="CD68" s="21">
        <f t="shared" si="32"/>
        <v>-1.041884722222222E-3</v>
      </c>
      <c r="CE68" s="21">
        <f t="shared" si="33"/>
        <v>-2.3982962962962965E-4</v>
      </c>
      <c r="CF68" s="21">
        <f t="shared" si="34"/>
        <v>0</v>
      </c>
      <c r="CG68" s="21">
        <f t="shared" si="35"/>
        <v>-7.5507875532687305E-4</v>
      </c>
      <c r="CH68" s="21">
        <f t="shared" si="36"/>
        <v>-6.0681619905441214E-3</v>
      </c>
      <c r="CI68" s="21">
        <f t="shared" si="37"/>
        <v>-9.6394018850483182E-3</v>
      </c>
    </row>
    <row r="69" spans="1:87" x14ac:dyDescent="0.2">
      <c r="A69" s="18">
        <v>61</v>
      </c>
      <c r="B69" s="19">
        <v>40451</v>
      </c>
      <c r="C69" s="18">
        <v>205.16300000000001</v>
      </c>
      <c r="D69" s="18">
        <v>1167.3440000000001</v>
      </c>
      <c r="E69" s="18">
        <v>1995.3910000000001</v>
      </c>
      <c r="F69" s="18">
        <v>1665.3679999999999</v>
      </c>
      <c r="G69" s="18">
        <v>2131.9659999999999</v>
      </c>
      <c r="H69" s="18">
        <v>143.49799999999999</v>
      </c>
      <c r="I69" s="18">
        <v>368.50400000000002</v>
      </c>
      <c r="J69" s="18">
        <v>506.78800000000001</v>
      </c>
      <c r="K69" s="18">
        <v>107.833</v>
      </c>
      <c r="L69" s="18">
        <v>668.57299999999998</v>
      </c>
      <c r="M69" s="18">
        <v>857.41700000000003</v>
      </c>
      <c r="N69" s="18">
        <v>279.52999999999997</v>
      </c>
      <c r="O69" s="18">
        <v>317.065</v>
      </c>
      <c r="P69" s="18">
        <v>103.74</v>
      </c>
      <c r="Q69" s="18">
        <v>195.42599999999999</v>
      </c>
      <c r="R69" s="18">
        <v>260.71499999999997</v>
      </c>
      <c r="S69" s="18">
        <v>3722.43</v>
      </c>
      <c r="T69" s="18">
        <v>3002.24</v>
      </c>
      <c r="U69" s="18">
        <v>6899.33</v>
      </c>
      <c r="V69" s="18">
        <v>16449.84</v>
      </c>
      <c r="W69" s="18">
        <v>0.53110999999999997</v>
      </c>
      <c r="X69" s="18">
        <v>-0.80159999999999998</v>
      </c>
      <c r="Y69" s="18">
        <v>0.1265</v>
      </c>
      <c r="Z69" s="18">
        <v>-0.62980000000000003</v>
      </c>
      <c r="AA69" s="18">
        <v>1</v>
      </c>
      <c r="AB69" s="18">
        <v>0.8901</v>
      </c>
      <c r="AC69" s="18">
        <v>0.77049999999999996</v>
      </c>
      <c r="AD69" s="18">
        <v>101.35</v>
      </c>
      <c r="AE69" s="19">
        <f t="shared" si="8"/>
        <v>40451</v>
      </c>
      <c r="AF69" s="20" cm="1">
        <f t="array" ref="AF69">IF(INDEX(calc_types,1,AF$7)="INDEX",C69/C68-1,IF(INDEX(calc_types,1,AF$7)="CASH", C68/1200,C68/C69-1))</f>
        <v>5.5596467185892173E-4</v>
      </c>
      <c r="AG69" s="20" cm="1">
        <f t="array" ref="AG69">IF(INDEX(calc_types,1,AG$7)="INDEX",D69/D68-1,IF(INDEX(calc_types,1,AG$7)="CASH", D68/1200,D68/D69-1))</f>
        <v>1.1621035875981622E-3</v>
      </c>
      <c r="AH69" s="20" cm="1">
        <f t="array" ref="AH69">IF(INDEX(calc_types,1,AH$7)="INDEX",E69/E68-1,IF(INDEX(calc_types,1,AH$7)="CASH", E68/1200,E68/E69-1))</f>
        <v>2.3534364190394008E-3</v>
      </c>
      <c r="AI69" s="20" cm="1">
        <f t="array" ref="AI69">IF(INDEX(calc_types,1,AI$7)="INDEX",F69/F68-1,IF(INDEX(calc_types,1,AI$7)="CASH", F68/1200,F68/F69-1))</f>
        <v>7.7099427012439214E-4</v>
      </c>
      <c r="AJ69" s="20" cm="1">
        <f t="array" ref="AJ69">IF(INDEX(calc_types,1,AJ$7)="INDEX",G69/G68-1,IF(INDEX(calc_types,1,AJ$7)="CASH", G68/1200,G68/G69-1))</f>
        <v>1.0917333015281194E-3</v>
      </c>
      <c r="AK69" s="20" cm="1">
        <f t="array" ref="AK69">IF(INDEX(calc_types,1,AK$7)="INDEX",H69/H68-1,IF(INDEX(calc_types,1,AK$7)="CASH", H68/1200,H68/H69-1))</f>
        <v>-3.1349491093268789E-4</v>
      </c>
      <c r="AL69" s="20" cm="1">
        <f t="array" ref="AL69">IF(INDEX(calc_types,1,AL$7)="INDEX",I69/I68-1,IF(INDEX(calc_types,1,AL$7)="CASH", I68/1200,I68/I69-1))</f>
        <v>5.5389628020630077E-4</v>
      </c>
      <c r="AM69" s="20" cm="1">
        <f t="array" ref="AM69">IF(INDEX(calc_types,1,AM$7)="INDEX",J69/J68-1,IF(INDEX(calc_types,1,AM$7)="CASH", J68/1200,J68/J69-1))</f>
        <v>1.9256090183348284E-3</v>
      </c>
      <c r="AN69" s="20" cm="1">
        <f t="array" ref="AN69">IF(INDEX(calc_types,1,AN$7)="INDEX",K69/K68-1,IF(INDEX(calc_types,1,AN$7)="CASH", K68/1200,K68/K69-1))</f>
        <v>-1.4835557121539722E-4</v>
      </c>
      <c r="AO69" s="20" cm="1">
        <f t="array" ref="AO69">IF(INDEX(calc_types,1,AO$7)="INDEX",L69/L68-1,IF(INDEX(calc_types,1,AO$7)="CASH", L68/1200,L68/L69-1))</f>
        <v>1.5857177691636082E-4</v>
      </c>
      <c r="AP69" s="20" cm="1">
        <f t="array" ref="AP69">IF(INDEX(calc_types,1,AP$7)="INDEX",M69/M68-1,IF(INDEX(calc_types,1,AP$7)="CASH", M68/1200,M68/M69-1))</f>
        <v>-5.723224401683602E-4</v>
      </c>
      <c r="AQ69" s="20" cm="1">
        <f t="array" ref="AQ69">IF(INDEX(calc_types,1,AQ$7)="INDEX",N69/N68-1,IF(INDEX(calc_types,1,AQ$7)="CASH", N68/1200,N68/N69-1))</f>
        <v>1.576552366620021E-3</v>
      </c>
      <c r="AR69" s="20" cm="1">
        <f t="array" ref="AR69">IF(INDEX(calc_types,1,AR$7)="INDEX",O69/O68-1,IF(INDEX(calc_types,1,AR$7)="CASH", O68/1200,O68/O69-1))</f>
        <v>7.4803994596450707E-4</v>
      </c>
      <c r="AS69" s="20" cm="1">
        <f t="array" ref="AS69">IF(INDEX(calc_types,1,AS$7)="INDEX",P69/P68-1,IF(INDEX(calc_types,1,AS$7)="CASH", P68/1200,P68/P69-1))</f>
        <v>7.7121813905067782E-5</v>
      </c>
      <c r="AT69" s="20" cm="1">
        <f t="array" ref="AT69">IF(INDEX(calc_types,1,AT$7)="INDEX",Q69/Q68-1,IF(INDEX(calc_types,1,AT$7)="CASH", Q68/1200,Q68/Q69-1))</f>
        <v>1.5169374263310775E-3</v>
      </c>
      <c r="AU69" s="20" cm="1">
        <f t="array" ref="AU69">IF(INDEX(calc_types,1,AU$7)="INDEX",R69/R68-1,IF(INDEX(calc_types,1,AU$7)="CASH", R68/1200,R68/R69-1))</f>
        <v>2.9621650733808735E-3</v>
      </c>
      <c r="AV69" s="20" cm="1">
        <f t="array" ref="AV69">IF(INDEX(calc_types,1,AV$7)="INDEX",S69/S68-1,IF(INDEX(calc_types,1,AV$7)="CASH", S68/1200,S68/S69-1))</f>
        <v>-2.3903398042612878E-4</v>
      </c>
      <c r="AW69" s="20" cm="1">
        <f t="array" ref="AW69">IF(INDEX(calc_types,1,AW$7)="INDEX",T69/T68-1,IF(INDEX(calc_types,1,AW$7)="CASH", T68/1200,T68/T69-1))</f>
        <v>-6.9100567954405445E-3</v>
      </c>
      <c r="AX69" s="20" cm="1">
        <f t="array" ref="AX69">IF(INDEX(calc_types,1,AX$7)="INDEX",U69/U68-1,IF(INDEX(calc_types,1,AX$7)="CASH", U68/1200,U68/U69-1))</f>
        <v>1.7373711754461674E-2</v>
      </c>
      <c r="AY69" s="20" cm="1">
        <f t="array" ref="AY69">IF(INDEX(calc_types,1,AY$7)="INDEX",V69/V68-1,IF(INDEX(calc_types,1,AY$7)="CASH", V68/1200,V68/V69-1))</f>
        <v>-2.5910442104764564E-2</v>
      </c>
      <c r="AZ69" s="20" cm="1">
        <f t="array" ref="AZ69">IF(INDEX(calc_types,1,AZ$7)="INDEX",W69/W68-1,IF(INDEX(calc_types,1,AZ$7)="CASH", W68/1200,W68/W69-1))</f>
        <v>4.3740833333333329E-4</v>
      </c>
      <c r="BA69" s="20" cm="1">
        <f t="array" ref="BA69">IF(INDEX(calc_types,1,BA$7)="INDEX",X69/X68-1,IF(INDEX(calc_types,1,BA$7)="CASH", X68/1200,X68/X69-1))</f>
        <v>-6.0858333333333326E-4</v>
      </c>
      <c r="BB69" s="20" cm="1">
        <f t="array" ref="BB69">IF(INDEX(calc_types,1,BB$7)="INDEX",Y69/Y68-1,IF(INDEX(calc_types,1,BB$7)="CASH", Y68/1200,Y68/Y69-1))</f>
        <v>1.4916666666666666E-5</v>
      </c>
      <c r="BC69" s="20" cm="1">
        <f t="array" ref="BC69">IF(INDEX(calc_types,1,BC$7)="INDEX",Z69/Z68-1,IF(INDEX(calc_types,1,BC$7)="CASH", Z68/1200,Z68/Z69-1))</f>
        <v>-6.7241666666666665E-4</v>
      </c>
      <c r="BD69" s="20" cm="1">
        <f t="array" ref="BD69">IF(INDEX(calc_types,1,BD$7)="INDEX",AA69/AA68-1,IF(INDEX(calc_types,1,BD$7)="CASH", AA68/1200,AA68/AA69-1))</f>
        <v>0</v>
      </c>
      <c r="BE69" s="20" cm="1">
        <f t="array" ref="BE69">IF(INDEX(calc_types,1,BE$7)="INDEX",AB69/AB68-1,IF(INDEX(calc_types,1,BE$7)="CASH", AB68/1200,AB68/AB69-1))</f>
        <v>6.8531625660037676E-3</v>
      </c>
      <c r="BF69" s="20" cm="1">
        <f t="array" ref="BF69">IF(INDEX(calc_types,1,BF$7)="INDEX",AC69/AC68-1,IF(INDEX(calc_types,1,BF$7)="CASH", AC68/1200,AC68/AC69-1))</f>
        <v>-1.2199870214146591E-2</v>
      </c>
      <c r="BG69" s="20" cm="1">
        <f t="array" ref="BG69">IF(INDEX(calc_types,1,BG$7)="INDEX",AD69/AD68-1,IF(INDEX(calc_types,1,BG$7)="CASH", AD68/1200,AD68/AD69-1))</f>
        <v>2.0522940305870874E-2</v>
      </c>
      <c r="BH69" s="21">
        <f t="shared" si="10"/>
        <v>-8.3980607302423511E-4</v>
      </c>
      <c r="BI69" s="21">
        <f t="shared" si="11"/>
        <v>-1.1164212101903888E-5</v>
      </c>
      <c r="BJ69" s="21">
        <f t="shared" si="12"/>
        <v>1.1593061893821186E-3</v>
      </c>
      <c r="BK69" s="21">
        <f t="shared" si="13"/>
        <v>-1.3255576608505668E-3</v>
      </c>
      <c r="BL69" s="21">
        <f t="shared" si="14"/>
        <v>-1.580493160610525E-3</v>
      </c>
      <c r="BM69" s="21">
        <f t="shared" si="15"/>
        <v>-5.8506882043005387E-4</v>
      </c>
      <c r="BN69" s="21">
        <f t="shared" si="16"/>
        <v>4.7309458559243551E-4</v>
      </c>
      <c r="BO69" s="21">
        <f t="shared" si="17"/>
        <v>1.7407522869369745E-3</v>
      </c>
      <c r="BP69" s="21">
        <f t="shared" si="18"/>
        <v>-1.2268240727113535E-3</v>
      </c>
      <c r="BQ69" s="21">
        <f t="shared" si="19"/>
        <v>-6.9061840847503618E-4</v>
      </c>
      <c r="BR69" s="21">
        <f t="shared" si="20"/>
        <v>-1.5334338034270879E-3</v>
      </c>
      <c r="BS69" s="21">
        <f t="shared" si="21"/>
        <v>-8.0629597301058471E-4</v>
      </c>
      <c r="BT69" s="21">
        <f t="shared" si="22"/>
        <v>-2.392829296138039E-3</v>
      </c>
      <c r="BU69" s="21">
        <f t="shared" si="23"/>
        <v>7.6066912061100039E-5</v>
      </c>
      <c r="BV69" s="21">
        <f t="shared" si="24"/>
        <v>1.577322833950222E-3</v>
      </c>
      <c r="BW69" s="21">
        <f t="shared" si="25"/>
        <v>3.0961796853247849E-3</v>
      </c>
      <c r="BX69" s="21">
        <f t="shared" si="26"/>
        <v>-1.2807411941238812E-2</v>
      </c>
      <c r="BY69" s="21">
        <f t="shared" si="27"/>
        <v>-1.3816123788236934E-2</v>
      </c>
      <c r="BZ69" s="21">
        <f t="shared" si="28"/>
        <v>1.2758096179904921E-2</v>
      </c>
      <c r="CA69" s="21">
        <f t="shared" si="29"/>
        <v>-3.8634786733887636E-2</v>
      </c>
      <c r="CB69" s="21">
        <f t="shared" si="30"/>
        <v>-1.0020810185185193E-3</v>
      </c>
      <c r="CC69" s="21">
        <f t="shared" si="31"/>
        <v>-9.9393101851851851E-4</v>
      </c>
      <c r="CD69" s="21">
        <f t="shared" si="32"/>
        <v>-1.2145513888888887E-3</v>
      </c>
      <c r="CE69" s="21">
        <f t="shared" si="33"/>
        <v>-5.3391296296296294E-4</v>
      </c>
      <c r="CF69" s="21">
        <f t="shared" si="34"/>
        <v>0</v>
      </c>
      <c r="CG69" s="21">
        <f t="shared" si="35"/>
        <v>7.5486528800810006E-3</v>
      </c>
      <c r="CH69" s="21">
        <f t="shared" si="36"/>
        <v>-1.1567204455380467E-2</v>
      </c>
      <c r="CI69" s="21">
        <f t="shared" si="37"/>
        <v>2.412921182312365E-2</v>
      </c>
    </row>
    <row r="70" spans="1:87" x14ac:dyDescent="0.2">
      <c r="A70" s="18">
        <v>62</v>
      </c>
      <c r="B70" s="19">
        <v>40482</v>
      </c>
      <c r="C70" s="18">
        <v>205.25800000000001</v>
      </c>
      <c r="D70" s="18">
        <v>1166.5630000000001</v>
      </c>
      <c r="E70" s="18">
        <v>1987.9659999999999</v>
      </c>
      <c r="F70" s="18">
        <v>1666.1579999999999</v>
      </c>
      <c r="G70" s="18">
        <v>2127.1030000000001</v>
      </c>
      <c r="H70" s="18">
        <v>143.43799999999999</v>
      </c>
      <c r="I70" s="18">
        <v>367.91399999999999</v>
      </c>
      <c r="J70" s="18">
        <v>503.65499999999997</v>
      </c>
      <c r="K70" s="18">
        <v>107.836</v>
      </c>
      <c r="L70" s="18">
        <v>666.30799999999999</v>
      </c>
      <c r="M70" s="18">
        <v>847.57799999999997</v>
      </c>
      <c r="N70" s="18">
        <v>279.09399999999999</v>
      </c>
      <c r="O70" s="18">
        <v>314.113</v>
      </c>
      <c r="P70" s="18">
        <v>103.715</v>
      </c>
      <c r="Q70" s="18">
        <v>195.233</v>
      </c>
      <c r="R70" s="18">
        <v>260.12700000000001</v>
      </c>
      <c r="S70" s="18">
        <v>3653.21</v>
      </c>
      <c r="T70" s="18">
        <v>3055.25</v>
      </c>
      <c r="U70" s="18">
        <v>6954.22</v>
      </c>
      <c r="V70" s="18">
        <v>17425.02</v>
      </c>
      <c r="W70" s="18">
        <v>0.53378000000000003</v>
      </c>
      <c r="X70" s="18">
        <v>-0.55820000000000003</v>
      </c>
      <c r="Y70" s="18">
        <v>0.20050000000000001</v>
      </c>
      <c r="Z70" s="18">
        <v>-0.29020000000000001</v>
      </c>
      <c r="AA70" s="18">
        <v>1</v>
      </c>
      <c r="AB70" s="18">
        <v>0.91069999999999995</v>
      </c>
      <c r="AC70" s="18">
        <v>0.81689999999999996</v>
      </c>
      <c r="AD70" s="18">
        <v>104.82</v>
      </c>
      <c r="AE70" s="19">
        <f t="shared" si="8"/>
        <v>40482</v>
      </c>
      <c r="AF70" s="20" cm="1">
        <f t="array" ref="AF70">IF(INDEX(calc_types,1,AF$7)="INDEX",C70/C69-1,IF(INDEX(calc_types,1,AF$7)="CASH", C69/1200,C69/C70-1))</f>
        <v>4.6304645574490877E-4</v>
      </c>
      <c r="AG70" s="20" cm="1">
        <f t="array" ref="AG70">IF(INDEX(calc_types,1,AG$7)="INDEX",D70/D69-1,IF(INDEX(calc_types,1,AG$7)="CASH", D69/1200,D69/D70-1))</f>
        <v>-6.6904014583524241E-4</v>
      </c>
      <c r="AH70" s="20" cm="1">
        <f t="array" ref="AH70">IF(INDEX(calc_types,1,AH$7)="INDEX",E70/E69-1,IF(INDEX(calc_types,1,AH$7)="CASH", E69/1200,E69/E70-1))</f>
        <v>-3.7210752178395978E-3</v>
      </c>
      <c r="AI70" s="20" cm="1">
        <f t="array" ref="AI70">IF(INDEX(calc_types,1,AI$7)="INDEX",F70/F69-1,IF(INDEX(calc_types,1,AI$7)="CASH", F69/1200,F69/F70-1))</f>
        <v>4.7436962881475253E-4</v>
      </c>
      <c r="AJ70" s="20" cm="1">
        <f t="array" ref="AJ70">IF(INDEX(calc_types,1,AJ$7)="INDEX",G70/G69-1,IF(INDEX(calc_types,1,AJ$7)="CASH", G69/1200,G69/G70-1))</f>
        <v>-2.2809932240944741E-3</v>
      </c>
      <c r="AK70" s="20" cm="1">
        <f t="array" ref="AK70">IF(INDEX(calc_types,1,AK$7)="INDEX",H70/H69-1,IF(INDEX(calc_types,1,AK$7)="CASH", H69/1200,H69/H70-1))</f>
        <v>-4.1812429441523413E-4</v>
      </c>
      <c r="AL70" s="20" cm="1">
        <f t="array" ref="AL70">IF(INDEX(calc_types,1,AL$7)="INDEX",I70/I69-1,IF(INDEX(calc_types,1,AL$7)="CASH", I69/1200,I69/I70-1))</f>
        <v>-1.6010681023815865E-3</v>
      </c>
      <c r="AM70" s="20" cm="1">
        <f t="array" ref="AM70">IF(INDEX(calc_types,1,AM$7)="INDEX",J70/J69-1,IF(INDEX(calc_types,1,AM$7)="CASH", J69/1200,J69/J70-1))</f>
        <v>-6.1820721879760621E-3</v>
      </c>
      <c r="AN70" s="20" cm="1">
        <f t="array" ref="AN70">IF(INDEX(calc_types,1,AN$7)="INDEX",K70/K69-1,IF(INDEX(calc_types,1,AN$7)="CASH", K69/1200,K69/K70-1))</f>
        <v>2.782079697305484E-5</v>
      </c>
      <c r="AO70" s="20" cm="1">
        <f t="array" ref="AO70">IF(INDEX(calc_types,1,AO$7)="INDEX",L70/L69-1,IF(INDEX(calc_types,1,AO$7)="CASH", L69/1200,L69/L70-1))</f>
        <v>-3.3878125500131917E-3</v>
      </c>
      <c r="AP70" s="20" cm="1">
        <f t="array" ref="AP70">IF(INDEX(calc_types,1,AP$7)="INDEX",M70/M69-1,IF(INDEX(calc_types,1,AP$7)="CASH", M69/1200,M69/M70-1))</f>
        <v>-1.1475163193638616E-2</v>
      </c>
      <c r="AQ70" s="20" cm="1">
        <f t="array" ref="AQ70">IF(INDEX(calc_types,1,AQ$7)="INDEX",N70/N69-1,IF(INDEX(calc_types,1,AQ$7)="CASH", N69/1200,N69/N70-1))</f>
        <v>-1.5597610274388218E-3</v>
      </c>
      <c r="AR70" s="20" cm="1">
        <f t="array" ref="AR70">IF(INDEX(calc_types,1,AR$7)="INDEX",O70/O69-1,IF(INDEX(calc_types,1,AR$7)="CASH", O69/1200,O69/O70-1))</f>
        <v>-9.3103937678393756E-3</v>
      </c>
      <c r="AS70" s="20" cm="1">
        <f t="array" ref="AS70">IF(INDEX(calc_types,1,AS$7)="INDEX",P70/P69-1,IF(INDEX(calc_types,1,AS$7)="CASH", P69/1200,P69/P70-1))</f>
        <v>-2.4098708309228112E-4</v>
      </c>
      <c r="AT70" s="20" cm="1">
        <f t="array" ref="AT70">IF(INDEX(calc_types,1,AT$7)="INDEX",Q70/Q69-1,IF(INDEX(calc_types,1,AT$7)="CASH", Q69/1200,Q69/Q70-1))</f>
        <v>-9.87586093968984E-4</v>
      </c>
      <c r="AU70" s="20" cm="1">
        <f t="array" ref="AU70">IF(INDEX(calc_types,1,AU$7)="INDEX",R70/R69-1,IF(INDEX(calc_types,1,AU$7)="CASH", R69/1200,R69/R70-1))</f>
        <v>-2.2553362867497873E-3</v>
      </c>
      <c r="AV70" s="20" cm="1">
        <f t="array" ref="AV70">IF(INDEX(calc_types,1,AV$7)="INDEX",S70/S69-1,IF(INDEX(calc_types,1,AV$7)="CASH", S69/1200,S69/S70-1))</f>
        <v>-1.8595379899689179E-2</v>
      </c>
      <c r="AW70" s="20" cm="1">
        <f t="array" ref="AW70">IF(INDEX(calc_types,1,AW$7)="INDEX",T70/T69-1,IF(INDEX(calc_types,1,AW$7)="CASH", T69/1200,T69/T70-1))</f>
        <v>1.7656816243871276E-2</v>
      </c>
      <c r="AX70" s="20" cm="1">
        <f t="array" ref="AX70">IF(INDEX(calc_types,1,AX$7)="INDEX",U70/U69-1,IF(INDEX(calc_types,1,AX$7)="CASH", U69/1200,U69/U70-1))</f>
        <v>7.9558449878467385E-3</v>
      </c>
      <c r="AY70" s="20" cm="1">
        <f t="array" ref="AY70">IF(INDEX(calc_types,1,AY$7)="INDEX",V70/V69-1,IF(INDEX(calc_types,1,AY$7)="CASH", V69/1200,V69/V70-1))</f>
        <v>5.9282035569950819E-2</v>
      </c>
      <c r="AZ70" s="20" cm="1">
        <f t="array" ref="AZ70">IF(INDEX(calc_types,1,AZ$7)="INDEX",W70/W69-1,IF(INDEX(calc_types,1,AZ$7)="CASH", W69/1200,W69/W70-1))</f>
        <v>4.4259166666666663E-4</v>
      </c>
      <c r="BA70" s="20" cm="1">
        <f t="array" ref="BA70">IF(INDEX(calc_types,1,BA$7)="INDEX",X70/X69-1,IF(INDEX(calc_types,1,BA$7)="CASH", X69/1200,X69/X70-1))</f>
        <v>-6.6799999999999997E-4</v>
      </c>
      <c r="BB70" s="20" cm="1">
        <f t="array" ref="BB70">IF(INDEX(calc_types,1,BB$7)="INDEX",Y70/Y69-1,IF(INDEX(calc_types,1,BB$7)="CASH", Y69/1200,Y69/Y70-1))</f>
        <v>1.0541666666666666E-4</v>
      </c>
      <c r="BC70" s="20" cm="1">
        <f t="array" ref="BC70">IF(INDEX(calc_types,1,BC$7)="INDEX",Z70/Z69-1,IF(INDEX(calc_types,1,BC$7)="CASH", Z69/1200,Z69/Z70-1))</f>
        <v>-5.2483333333333331E-4</v>
      </c>
      <c r="BD70" s="20" cm="1">
        <f t="array" ref="BD70">IF(INDEX(calc_types,1,BD$7)="INDEX",AA70/AA69-1,IF(INDEX(calc_types,1,BD$7)="CASH", AA69/1200,AA69/AA70-1))</f>
        <v>0</v>
      </c>
      <c r="BE70" s="20" cm="1">
        <f t="array" ref="BE70">IF(INDEX(calc_types,1,BE$7)="INDEX",AB70/AB69-1,IF(INDEX(calc_types,1,BE$7)="CASH", AB69/1200,AB69/AB70-1))</f>
        <v>-2.2619962666081017E-2</v>
      </c>
      <c r="BF70" s="20" cm="1">
        <f t="array" ref="BF70">IF(INDEX(calc_types,1,BF$7)="INDEX",AC70/AC69-1,IF(INDEX(calc_types,1,BF$7)="CASH", AC69/1200,AC69/AC70-1))</f>
        <v>-5.6800097931203331E-2</v>
      </c>
      <c r="BG70" s="20" cm="1">
        <f t="array" ref="BG70">IF(INDEX(calc_types,1,BG$7)="INDEX",AD70/AD69-1,IF(INDEX(calc_types,1,BG$7)="CASH", AD69/1200,AD69/AD70-1))</f>
        <v>-3.3104369395153599E-2</v>
      </c>
      <c r="BH70" s="21">
        <f t="shared" si="10"/>
        <v>-9.3272428913824808E-4</v>
      </c>
      <c r="BI70" s="21">
        <f t="shared" si="11"/>
        <v>-1.8423079455353085E-3</v>
      </c>
      <c r="BJ70" s="21">
        <f t="shared" si="12"/>
        <v>-4.9152054474968804E-3</v>
      </c>
      <c r="BK70" s="21">
        <f t="shared" si="13"/>
        <v>-1.6221823021602064E-3</v>
      </c>
      <c r="BL70" s="21">
        <f t="shared" si="14"/>
        <v>-4.953219686233119E-3</v>
      </c>
      <c r="BM70" s="21">
        <f t="shared" si="15"/>
        <v>-6.8969820391260011E-4</v>
      </c>
      <c r="BN70" s="21">
        <f t="shared" si="16"/>
        <v>-1.6818697969954517E-3</v>
      </c>
      <c r="BO70" s="21">
        <f t="shared" si="17"/>
        <v>-6.3669289193739164E-3</v>
      </c>
      <c r="BP70" s="21">
        <f t="shared" si="18"/>
        <v>-1.0506477045229014E-3</v>
      </c>
      <c r="BQ70" s="21">
        <f t="shared" si="19"/>
        <v>-4.2370027354045889E-3</v>
      </c>
      <c r="BR70" s="21">
        <f t="shared" si="20"/>
        <v>-1.2436274556897343E-2</v>
      </c>
      <c r="BS70" s="21">
        <f t="shared" si="21"/>
        <v>-3.9426093670694275E-3</v>
      </c>
      <c r="BT70" s="21">
        <f t="shared" si="22"/>
        <v>-1.2451263009941921E-2</v>
      </c>
      <c r="BU70" s="21">
        <f t="shared" si="23"/>
        <v>-2.4204198493624885E-4</v>
      </c>
      <c r="BV70" s="21">
        <f t="shared" si="24"/>
        <v>-9.2720068634983958E-4</v>
      </c>
      <c r="BW70" s="21">
        <f t="shared" si="25"/>
        <v>-2.1213216748058759E-3</v>
      </c>
      <c r="BX70" s="21">
        <f t="shared" si="26"/>
        <v>-3.1163757860501864E-2</v>
      </c>
      <c r="BY70" s="21">
        <f t="shared" si="27"/>
        <v>1.0750749251074887E-2</v>
      </c>
      <c r="BZ70" s="21">
        <f t="shared" si="28"/>
        <v>3.3402294132899866E-3</v>
      </c>
      <c r="CA70" s="21">
        <f t="shared" si="29"/>
        <v>4.6557690940827748E-2</v>
      </c>
      <c r="CB70" s="21">
        <f t="shared" si="30"/>
        <v>-9.9689768518518599E-4</v>
      </c>
      <c r="CC70" s="21">
        <f t="shared" si="31"/>
        <v>-1.0533476851851851E-3</v>
      </c>
      <c r="CD70" s="21">
        <f t="shared" si="32"/>
        <v>-1.1240513888888888E-3</v>
      </c>
      <c r="CE70" s="21">
        <f t="shared" si="33"/>
        <v>-3.8632962962962961E-4</v>
      </c>
      <c r="CF70" s="21">
        <f t="shared" si="34"/>
        <v>0</v>
      </c>
      <c r="CG70" s="21">
        <f t="shared" si="35"/>
        <v>-2.1924472352003784E-2</v>
      </c>
      <c r="CH70" s="21">
        <f t="shared" si="36"/>
        <v>-5.6167432172437207E-2</v>
      </c>
      <c r="CI70" s="21">
        <f t="shared" si="37"/>
        <v>-2.9498097877900822E-2</v>
      </c>
    </row>
    <row r="71" spans="1:87" x14ac:dyDescent="0.2">
      <c r="A71" s="18">
        <v>63</v>
      </c>
      <c r="B71" s="19">
        <v>40512</v>
      </c>
      <c r="C71" s="18">
        <v>205.249</v>
      </c>
      <c r="D71" s="18">
        <v>1161.934</v>
      </c>
      <c r="E71" s="18">
        <v>1956.0909999999999</v>
      </c>
      <c r="F71" s="18">
        <v>1659.1020000000001</v>
      </c>
      <c r="G71" s="18">
        <v>2093.6840000000002</v>
      </c>
      <c r="H71" s="18">
        <v>143.428</v>
      </c>
      <c r="I71" s="18">
        <v>368.61399999999998</v>
      </c>
      <c r="J71" s="18">
        <v>504.72699999999998</v>
      </c>
      <c r="K71" s="18">
        <v>107.90600000000001</v>
      </c>
      <c r="L71" s="18">
        <v>667.90899999999999</v>
      </c>
      <c r="M71" s="18">
        <v>848.56200000000001</v>
      </c>
      <c r="N71" s="18">
        <v>279.80200000000002</v>
      </c>
      <c r="O71" s="18">
        <v>314.38900000000001</v>
      </c>
      <c r="P71" s="18">
        <v>103.667</v>
      </c>
      <c r="Q71" s="18">
        <v>194.90799999999999</v>
      </c>
      <c r="R71" s="18">
        <v>259.14499999999998</v>
      </c>
      <c r="S71" s="18">
        <v>3785.37</v>
      </c>
      <c r="T71" s="18">
        <v>3051.61</v>
      </c>
      <c r="U71" s="18">
        <v>6783.79</v>
      </c>
      <c r="V71" s="18">
        <v>18308.48</v>
      </c>
      <c r="W71" s="18">
        <v>0.62366999999999995</v>
      </c>
      <c r="X71" s="18">
        <v>-1.0765</v>
      </c>
      <c r="Y71" s="18">
        <v>-0.1017</v>
      </c>
      <c r="Z71" s="18">
        <v>-1.3129999999999999</v>
      </c>
      <c r="AA71" s="18">
        <v>1</v>
      </c>
      <c r="AB71" s="18">
        <v>0.94440000000000002</v>
      </c>
      <c r="AC71" s="18">
        <v>0.79959999999999998</v>
      </c>
      <c r="AD71" s="18">
        <v>114.46</v>
      </c>
      <c r="AE71" s="19">
        <f t="shared" si="8"/>
        <v>40512</v>
      </c>
      <c r="AF71" s="20" cm="1">
        <f t="array" ref="AF71">IF(INDEX(calc_types,1,AF$7)="INDEX",C71/C70-1,IF(INDEX(calc_types,1,AF$7)="CASH", C70/1200,C70/C71-1))</f>
        <v>-4.3847255649098749E-5</v>
      </c>
      <c r="AG71" s="20" cm="1">
        <f t="array" ref="AG71">IF(INDEX(calc_types,1,AG$7)="INDEX",D71/D70-1,IF(INDEX(calc_types,1,AG$7)="CASH", D70/1200,D70/D71-1))</f>
        <v>-3.9680668767997362E-3</v>
      </c>
      <c r="AH71" s="20" cm="1">
        <f t="array" ref="AH71">IF(INDEX(calc_types,1,AH$7)="INDEX",E71/E70-1,IF(INDEX(calc_types,1,AH$7)="CASH", E70/1200,E70/E71-1))</f>
        <v>-1.6033976436216735E-2</v>
      </c>
      <c r="AI71" s="20" cm="1">
        <f t="array" ref="AI71">IF(INDEX(calc_types,1,AI$7)="INDEX",F71/F70-1,IF(INDEX(calc_types,1,AI$7)="CASH", F70/1200,F70/F71-1))</f>
        <v>-4.234892489187625E-3</v>
      </c>
      <c r="AJ71" s="20" cm="1">
        <f t="array" ref="AJ71">IF(INDEX(calc_types,1,AJ$7)="INDEX",G71/G70-1,IF(INDEX(calc_types,1,AJ$7)="CASH", G70/1200,G70/G71-1))</f>
        <v>-1.5711039850914488E-2</v>
      </c>
      <c r="AK71" s="20" cm="1">
        <f t="array" ref="AK71">IF(INDEX(calc_types,1,AK$7)="INDEX",H71/H70-1,IF(INDEX(calc_types,1,AK$7)="CASH", H70/1200,H70/H71-1))</f>
        <v>-6.9716532578478763E-5</v>
      </c>
      <c r="AL71" s="20" cm="1">
        <f t="array" ref="AL71">IF(INDEX(calc_types,1,AL$7)="INDEX",I71/I70-1,IF(INDEX(calc_types,1,AL$7)="CASH", I70/1200,I70/I71-1))</f>
        <v>1.9026185467254653E-3</v>
      </c>
      <c r="AM71" s="20" cm="1">
        <f t="array" ref="AM71">IF(INDEX(calc_types,1,AM$7)="INDEX",J71/J70-1,IF(INDEX(calc_types,1,AM$7)="CASH", J70/1200,J70/J71-1))</f>
        <v>2.1284410955912936E-3</v>
      </c>
      <c r="AN71" s="20" cm="1">
        <f t="array" ref="AN71">IF(INDEX(calc_types,1,AN$7)="INDEX",K71/K70-1,IF(INDEX(calc_types,1,AN$7)="CASH", K70/1200,K70/K71-1))</f>
        <v>6.4913386995080202E-4</v>
      </c>
      <c r="AO71" s="20" cm="1">
        <f t="array" ref="AO71">IF(INDEX(calc_types,1,AO$7)="INDEX",L71/L70-1,IF(INDEX(calc_types,1,AO$7)="CASH", L70/1200,L70/L71-1))</f>
        <v>2.4027927024738993E-3</v>
      </c>
      <c r="AP71" s="20" cm="1">
        <f t="array" ref="AP71">IF(INDEX(calc_types,1,AP$7)="INDEX",M71/M70-1,IF(INDEX(calc_types,1,AP$7)="CASH", M70/1200,M70/M71-1))</f>
        <v>1.1609550979378991E-3</v>
      </c>
      <c r="AQ71" s="20" cm="1">
        <f t="array" ref="AQ71">IF(INDEX(calc_types,1,AQ$7)="INDEX",N71/N70-1,IF(INDEX(calc_types,1,AQ$7)="CASH", N70/1200,N70/N71-1))</f>
        <v>2.5367797229607358E-3</v>
      </c>
      <c r="AR71" s="20" cm="1">
        <f t="array" ref="AR71">IF(INDEX(calc_types,1,AR$7)="INDEX",O71/O70-1,IF(INDEX(calc_types,1,AR$7)="CASH", O70/1200,O70/O71-1))</f>
        <v>8.7866468436526013E-4</v>
      </c>
      <c r="AS71" s="20" cm="1">
        <f t="array" ref="AS71">IF(INDEX(calc_types,1,AS$7)="INDEX",P71/P70-1,IF(INDEX(calc_types,1,AS$7)="CASH", P70/1200,P70/P71-1))</f>
        <v>-4.6280672998122441E-4</v>
      </c>
      <c r="AT71" s="20" cm="1">
        <f t="array" ref="AT71">IF(INDEX(calc_types,1,AT$7)="INDEX",Q71/Q70-1,IF(INDEX(calc_types,1,AT$7)="CASH", Q70/1200,Q70/Q71-1))</f>
        <v>-1.6646775903664812E-3</v>
      </c>
      <c r="AU71" s="20" cm="1">
        <f t="array" ref="AU71">IF(INDEX(calc_types,1,AU$7)="INDEX",R71/R70-1,IF(INDEX(calc_types,1,AU$7)="CASH", R70/1200,R70/R71-1))</f>
        <v>-3.7750790959801828E-3</v>
      </c>
      <c r="AV71" s="20" cm="1">
        <f t="array" ref="AV71">IF(INDEX(calc_types,1,AV$7)="INDEX",S71/S70-1,IF(INDEX(calc_types,1,AV$7)="CASH", S70/1200,S70/S71-1))</f>
        <v>3.61764037654555E-2</v>
      </c>
      <c r="AW71" s="20" cm="1">
        <f t="array" ref="AW71">IF(INDEX(calc_types,1,AW$7)="INDEX",T71/T70-1,IF(INDEX(calc_types,1,AW$7)="CASH", T70/1200,T70/T71-1))</f>
        <v>-1.1913918664593348E-3</v>
      </c>
      <c r="AX71" s="20" cm="1">
        <f t="array" ref="AX71">IF(INDEX(calc_types,1,AX$7)="INDEX",U71/U70-1,IF(INDEX(calc_types,1,AX$7)="CASH", U70/1200,U70/U71-1))</f>
        <v>-2.4507421393053508E-2</v>
      </c>
      <c r="AY71" s="20" cm="1">
        <f t="array" ref="AY71">IF(INDEX(calc_types,1,AY$7)="INDEX",V71/V70-1,IF(INDEX(calc_types,1,AY$7)="CASH", V70/1200,V70/V71-1))</f>
        <v>5.0700659167105533E-2</v>
      </c>
      <c r="AZ71" s="20" cm="1">
        <f t="array" ref="AZ71">IF(INDEX(calc_types,1,AZ$7)="INDEX",W71/W70-1,IF(INDEX(calc_types,1,AZ$7)="CASH", W70/1200,W70/W71-1))</f>
        <v>4.448166666666667E-4</v>
      </c>
      <c r="BA71" s="20" cm="1">
        <f t="array" ref="BA71">IF(INDEX(calc_types,1,BA$7)="INDEX",X71/X70-1,IF(INDEX(calc_types,1,BA$7)="CASH", X70/1200,X70/X71-1))</f>
        <v>-4.6516666666666668E-4</v>
      </c>
      <c r="BB71" s="20" cm="1">
        <f t="array" ref="BB71">IF(INDEX(calc_types,1,BB$7)="INDEX",Y71/Y70-1,IF(INDEX(calc_types,1,BB$7)="CASH", Y70/1200,Y70/Y71-1))</f>
        <v>1.6708333333333335E-4</v>
      </c>
      <c r="BC71" s="20" cm="1">
        <f t="array" ref="BC71">IF(INDEX(calc_types,1,BC$7)="INDEX",Z71/Z70-1,IF(INDEX(calc_types,1,BC$7)="CASH", Z70/1200,Z70/Z71-1))</f>
        <v>-2.4183333333333335E-4</v>
      </c>
      <c r="BD71" s="20" cm="1">
        <f t="array" ref="BD71">IF(INDEX(calc_types,1,BD$7)="INDEX",AA71/AA70-1,IF(INDEX(calc_types,1,BD$7)="CASH", AA70/1200,AA70/AA71-1))</f>
        <v>0</v>
      </c>
      <c r="BE71" s="20" cm="1">
        <f t="array" ref="BE71">IF(INDEX(calc_types,1,BE$7)="INDEX",AB71/AB70-1,IF(INDEX(calc_types,1,BE$7)="CASH", AB70/1200,AB70/AB71-1))</f>
        <v>-3.5684032189750137E-2</v>
      </c>
      <c r="BF71" s="20" cm="1">
        <f t="array" ref="BF71">IF(INDEX(calc_types,1,BF$7)="INDEX",AC71/AC70-1,IF(INDEX(calc_types,1,BF$7)="CASH", AC70/1200,AC70/AC71-1))</f>
        <v>2.1635817908954413E-2</v>
      </c>
      <c r="BG71" s="20" cm="1">
        <f t="array" ref="BG71">IF(INDEX(calc_types,1,BG$7)="INDEX",AD71/AD70-1,IF(INDEX(calc_types,1,BG$7)="CASH", AD70/1200,AD70/AD71-1))</f>
        <v>-8.4221562117770432E-2</v>
      </c>
      <c r="BH71" s="21">
        <f t="shared" si="10"/>
        <v>-1.4396180005322556E-3</v>
      </c>
      <c r="BI71" s="21">
        <f t="shared" si="11"/>
        <v>-5.1413346764998024E-3</v>
      </c>
      <c r="BJ71" s="21">
        <f t="shared" si="12"/>
        <v>-1.7228106665874016E-2</v>
      </c>
      <c r="BK71" s="21">
        <f t="shared" si="13"/>
        <v>-6.3314444201625839E-3</v>
      </c>
      <c r="BL71" s="21">
        <f t="shared" si="14"/>
        <v>-1.8383266313053131E-2</v>
      </c>
      <c r="BM71" s="21">
        <f t="shared" si="15"/>
        <v>-3.4129044207584474E-4</v>
      </c>
      <c r="BN71" s="21">
        <f t="shared" si="16"/>
        <v>1.8218168521116E-3</v>
      </c>
      <c r="BO71" s="21">
        <f t="shared" si="17"/>
        <v>1.9435843641934397E-3</v>
      </c>
      <c r="BP71" s="21">
        <f t="shared" si="18"/>
        <v>-4.2933463154515425E-4</v>
      </c>
      <c r="BQ71" s="21">
        <f t="shared" si="19"/>
        <v>1.5536025170825023E-3</v>
      </c>
      <c r="BR71" s="21">
        <f t="shared" si="20"/>
        <v>1.9984373467917134E-4</v>
      </c>
      <c r="BS71" s="21">
        <f t="shared" si="21"/>
        <v>1.5393138333013017E-4</v>
      </c>
      <c r="BT71" s="21">
        <f t="shared" si="22"/>
        <v>-2.2622045577372859E-3</v>
      </c>
      <c r="BU71" s="21">
        <f t="shared" si="23"/>
        <v>-4.6386163182519214E-4</v>
      </c>
      <c r="BV71" s="21">
        <f t="shared" si="24"/>
        <v>-1.6042921827473368E-3</v>
      </c>
      <c r="BW71" s="21">
        <f t="shared" si="25"/>
        <v>-3.6410644840362714E-3</v>
      </c>
      <c r="BX71" s="21">
        <f t="shared" si="26"/>
        <v>2.3608025804642815E-2</v>
      </c>
      <c r="BY71" s="21">
        <f t="shared" si="27"/>
        <v>-8.097458859255724E-3</v>
      </c>
      <c r="BZ71" s="21">
        <f t="shared" si="28"/>
        <v>-2.9123036967610261E-2</v>
      </c>
      <c r="CA71" s="21">
        <f t="shared" si="29"/>
        <v>3.7976314537982461E-2</v>
      </c>
      <c r="CB71" s="21">
        <f t="shared" si="30"/>
        <v>-9.9467268518518576E-4</v>
      </c>
      <c r="CC71" s="21">
        <f t="shared" si="31"/>
        <v>-8.5051435185185182E-4</v>
      </c>
      <c r="CD71" s="21">
        <f t="shared" si="32"/>
        <v>-1.0623847222222221E-3</v>
      </c>
      <c r="CE71" s="21">
        <f t="shared" si="33"/>
        <v>-1.0332962962962967E-4</v>
      </c>
      <c r="CF71" s="21">
        <f t="shared" si="34"/>
        <v>0</v>
      </c>
      <c r="CG71" s="21">
        <f t="shared" si="35"/>
        <v>-3.49885418756729E-2</v>
      </c>
      <c r="CH71" s="21">
        <f t="shared" si="36"/>
        <v>2.2268483667720537E-2</v>
      </c>
      <c r="CI71" s="21">
        <f t="shared" si="37"/>
        <v>-8.0615290600517656E-2</v>
      </c>
    </row>
    <row r="72" spans="1:87" x14ac:dyDescent="0.2">
      <c r="A72" s="18">
        <v>64</v>
      </c>
      <c r="B72" s="19">
        <v>40543</v>
      </c>
      <c r="C72" s="18">
        <v>205.35400000000001</v>
      </c>
      <c r="D72" s="18">
        <v>1162.279</v>
      </c>
      <c r="E72" s="18">
        <v>1956.385</v>
      </c>
      <c r="F72" s="18">
        <v>1661.82</v>
      </c>
      <c r="G72" s="18">
        <v>2098.8139999999999</v>
      </c>
      <c r="H72" s="18">
        <v>143.34200000000001</v>
      </c>
      <c r="I72" s="18">
        <v>368.54899999999998</v>
      </c>
      <c r="J72" s="18">
        <v>506.25099999999998</v>
      </c>
      <c r="K72" s="18">
        <v>107.94499999999999</v>
      </c>
      <c r="L72" s="18">
        <v>669.14400000000001</v>
      </c>
      <c r="M72" s="18">
        <v>852.79</v>
      </c>
      <c r="N72" s="18">
        <v>280.91699999999997</v>
      </c>
      <c r="O72" s="18">
        <v>317.40499999999997</v>
      </c>
      <c r="P72" s="18">
        <v>103.651</v>
      </c>
      <c r="Q72" s="18">
        <v>194.94900000000001</v>
      </c>
      <c r="R72" s="18">
        <v>259.21199999999999</v>
      </c>
      <c r="S72" s="18">
        <v>3858.41</v>
      </c>
      <c r="T72" s="18">
        <v>3290.52</v>
      </c>
      <c r="U72" s="18">
        <v>7142.83</v>
      </c>
      <c r="V72" s="18">
        <v>19114.37</v>
      </c>
      <c r="W72" s="18">
        <v>0.77166999999999997</v>
      </c>
      <c r="X72" s="18">
        <v>-0.93700000000000006</v>
      </c>
      <c r="Y72" s="18">
        <v>3.3500000000000002E-2</v>
      </c>
      <c r="Z72" s="18">
        <v>-0.96199999999999997</v>
      </c>
      <c r="AA72" s="18">
        <v>1</v>
      </c>
      <c r="AB72" s="18">
        <v>0.9506</v>
      </c>
      <c r="AC72" s="18">
        <v>0.81010000000000004</v>
      </c>
      <c r="AD72" s="18">
        <v>116.96</v>
      </c>
      <c r="AE72" s="19">
        <f t="shared" si="8"/>
        <v>40543</v>
      </c>
      <c r="AF72" s="20" cm="1">
        <f t="array" ref="AF72">IF(INDEX(calc_types,1,AF$7)="INDEX",C72/C71-1,IF(INDEX(calc_types,1,AF$7)="CASH", C71/1200,C71/C72-1))</f>
        <v>5.1157374700983027E-4</v>
      </c>
      <c r="AG72" s="20" cm="1">
        <f t="array" ref="AG72">IF(INDEX(calc_types,1,AG$7)="INDEX",D72/D71-1,IF(INDEX(calc_types,1,AG$7)="CASH", D71/1200,D71/D72-1))</f>
        <v>2.9691875786408417E-4</v>
      </c>
      <c r="AH72" s="20" cm="1">
        <f t="array" ref="AH72">IF(INDEX(calc_types,1,AH$7)="INDEX",E72/E71-1,IF(INDEX(calc_types,1,AH$7)="CASH", E71/1200,E71/E72-1))</f>
        <v>1.5029975599301082E-4</v>
      </c>
      <c r="AI72" s="20" cm="1">
        <f t="array" ref="AI72">IF(INDEX(calc_types,1,AI$7)="INDEX",F72/F71-1,IF(INDEX(calc_types,1,AI$7)="CASH", F71/1200,F71/F72-1))</f>
        <v>1.638235623849349E-3</v>
      </c>
      <c r="AJ72" s="20" cm="1">
        <f t="array" ref="AJ72">IF(INDEX(calc_types,1,AJ$7)="INDEX",G72/G71-1,IF(INDEX(calc_types,1,AJ$7)="CASH", G71/1200,G71/G72-1))</f>
        <v>2.4502264907213522E-3</v>
      </c>
      <c r="AK72" s="20" cm="1">
        <f t="array" ref="AK72">IF(INDEX(calc_types,1,AK$7)="INDEX",H72/H71-1,IF(INDEX(calc_types,1,AK$7)="CASH", H71/1200,H71/H72-1))</f>
        <v>-5.9960398248593005E-4</v>
      </c>
      <c r="AL72" s="20" cm="1">
        <f t="array" ref="AL72">IF(INDEX(calc_types,1,AL$7)="INDEX",I72/I71-1,IF(INDEX(calc_types,1,AL$7)="CASH", I71/1200,I71/I72-1))</f>
        <v>-1.7633622163015783E-4</v>
      </c>
      <c r="AM72" s="20" cm="1">
        <f t="array" ref="AM72">IF(INDEX(calc_types,1,AM$7)="INDEX",J72/J71-1,IF(INDEX(calc_types,1,AM$7)="CASH", J71/1200,J71/J72-1))</f>
        <v>3.0194540811170345E-3</v>
      </c>
      <c r="AN72" s="20" cm="1">
        <f t="array" ref="AN72">IF(INDEX(calc_types,1,AN$7)="INDEX",K72/K71-1,IF(INDEX(calc_types,1,AN$7)="CASH", K71/1200,K71/K72-1))</f>
        <v>3.6142568531860597E-4</v>
      </c>
      <c r="AO72" s="20" cm="1">
        <f t="array" ref="AO72">IF(INDEX(calc_types,1,AO$7)="INDEX",L72/L71-1,IF(INDEX(calc_types,1,AO$7)="CASH", L71/1200,L71/L72-1))</f>
        <v>1.8490542873355054E-3</v>
      </c>
      <c r="AP72" s="20" cm="1">
        <f t="array" ref="AP72">IF(INDEX(calc_types,1,AP$7)="INDEX",M72/M71-1,IF(INDEX(calc_types,1,AP$7)="CASH", M71/1200,M71/M72-1))</f>
        <v>4.9825469441242554E-3</v>
      </c>
      <c r="AQ72" s="20" cm="1">
        <f t="array" ref="AQ72">IF(INDEX(calc_types,1,AQ$7)="INDEX",N72/N71-1,IF(INDEX(calc_types,1,AQ$7)="CASH", N71/1200,N71/N72-1))</f>
        <v>3.9849607937039178E-3</v>
      </c>
      <c r="AR72" s="20" cm="1">
        <f t="array" ref="AR72">IF(INDEX(calc_types,1,AR$7)="INDEX",O72/O71-1,IF(INDEX(calc_types,1,AR$7)="CASH", O71/1200,O71/O72-1))</f>
        <v>9.5932109583984904E-3</v>
      </c>
      <c r="AS72" s="20" cm="1">
        <f t="array" ref="AS72">IF(INDEX(calc_types,1,AS$7)="INDEX",P72/P71-1,IF(INDEX(calc_types,1,AS$7)="CASH", P71/1200,P71/P72-1))</f>
        <v>-1.543403397417098E-4</v>
      </c>
      <c r="AT72" s="20" cm="1">
        <f t="array" ref="AT72">IF(INDEX(calc_types,1,AT$7)="INDEX",Q72/Q71-1,IF(INDEX(calc_types,1,AT$7)="CASH", Q71/1200,Q71/Q72-1))</f>
        <v>2.1035565497573572E-4</v>
      </c>
      <c r="AU72" s="20" cm="1">
        <f t="array" ref="AU72">IF(INDEX(calc_types,1,AU$7)="INDEX",R72/R71-1,IF(INDEX(calc_types,1,AU$7)="CASH", R71/1200,R71/R72-1))</f>
        <v>2.5854251480827983E-4</v>
      </c>
      <c r="AV72" s="20" cm="1">
        <f t="array" ref="AV72">IF(INDEX(calc_types,1,AV$7)="INDEX",S72/S71-1,IF(INDEX(calc_types,1,AV$7)="CASH", S71/1200,S71/S72-1))</f>
        <v>1.9295339689383129E-2</v>
      </c>
      <c r="AW72" s="20" cm="1">
        <f t="array" ref="AW72">IF(INDEX(calc_types,1,AW$7)="INDEX",T72/T71-1,IF(INDEX(calc_types,1,AW$7)="CASH", T71/1200,T71/T72-1))</f>
        <v>7.8289820783127517E-2</v>
      </c>
      <c r="AX72" s="20" cm="1">
        <f t="array" ref="AX72">IF(INDEX(calc_types,1,AX$7)="INDEX",U72/U71-1,IF(INDEX(calc_types,1,AX$7)="CASH", U71/1200,U71/U72-1))</f>
        <v>5.2926166641361183E-2</v>
      </c>
      <c r="AY72" s="20" cm="1">
        <f t="array" ref="AY72">IF(INDEX(calc_types,1,AY$7)="INDEX",V72/V71-1,IF(INDEX(calc_types,1,AY$7)="CASH", V71/1200,V71/V72-1))</f>
        <v>4.4017307826755614E-2</v>
      </c>
      <c r="AZ72" s="20" cm="1">
        <f t="array" ref="AZ72">IF(INDEX(calc_types,1,AZ$7)="INDEX",W72/W71-1,IF(INDEX(calc_types,1,AZ$7)="CASH", W71/1200,W71/W72-1))</f>
        <v>5.1972499999999996E-4</v>
      </c>
      <c r="BA72" s="20" cm="1">
        <f t="array" ref="BA72">IF(INDEX(calc_types,1,BA$7)="INDEX",X72/X71-1,IF(INDEX(calc_types,1,BA$7)="CASH", X71/1200,X71/X72-1))</f>
        <v>-8.9708333333333339E-4</v>
      </c>
      <c r="BB72" s="20" cm="1">
        <f t="array" ref="BB72">IF(INDEX(calc_types,1,BB$7)="INDEX",Y72/Y71-1,IF(INDEX(calc_types,1,BB$7)="CASH", Y71/1200,Y71/Y72-1))</f>
        <v>-8.475E-5</v>
      </c>
      <c r="BC72" s="20" cm="1">
        <f t="array" ref="BC72">IF(INDEX(calc_types,1,BC$7)="INDEX",Z72/Z71-1,IF(INDEX(calc_types,1,BC$7)="CASH", Z71/1200,Z71/Z72-1))</f>
        <v>-1.0941666666666667E-3</v>
      </c>
      <c r="BD72" s="20" cm="1">
        <f t="array" ref="BD72">IF(INDEX(calc_types,1,BD$7)="INDEX",AA72/AA71-1,IF(INDEX(calc_types,1,BD$7)="CASH", AA71/1200,AA71/AA72-1))</f>
        <v>0</v>
      </c>
      <c r="BE72" s="20" cm="1">
        <f t="array" ref="BE72">IF(INDEX(calc_types,1,BE$7)="INDEX",AB72/AB71-1,IF(INDEX(calc_types,1,BE$7)="CASH", AB71/1200,AB71/AB72-1))</f>
        <v>-6.5221965074689914E-3</v>
      </c>
      <c r="BF72" s="20" cm="1">
        <f t="array" ref="BF72">IF(INDEX(calc_types,1,BF$7)="INDEX",AC72/AC71-1,IF(INDEX(calc_types,1,BF$7)="CASH", AC71/1200,AC71/AC72-1))</f>
        <v>-1.2961362794716824E-2</v>
      </c>
      <c r="BG72" s="20" cm="1">
        <f t="array" ref="BG72">IF(INDEX(calc_types,1,BG$7)="INDEX",AD72/AD71-1,IF(INDEX(calc_types,1,BG$7)="CASH", AD71/1200,AD71/AD72-1))</f>
        <v>-2.1374829001368001E-2</v>
      </c>
      <c r="BH72" s="21">
        <f t="shared" si="10"/>
        <v>-8.8419699787332657E-4</v>
      </c>
      <c r="BI72" s="21">
        <f t="shared" si="11"/>
        <v>-8.7634904183598195E-4</v>
      </c>
      <c r="BJ72" s="21">
        <f t="shared" si="12"/>
        <v>-1.0438304736642714E-3</v>
      </c>
      <c r="BK72" s="21">
        <f t="shared" si="13"/>
        <v>-4.5831630712560995E-4</v>
      </c>
      <c r="BL72" s="21">
        <f t="shared" si="14"/>
        <v>-2.2199997141729216E-4</v>
      </c>
      <c r="BM72" s="21">
        <f t="shared" si="15"/>
        <v>-8.7117789198329603E-4</v>
      </c>
      <c r="BN72" s="21">
        <f t="shared" si="16"/>
        <v>-2.5713791624402309E-4</v>
      </c>
      <c r="BO72" s="21">
        <f t="shared" si="17"/>
        <v>2.8345973497191806E-3</v>
      </c>
      <c r="BP72" s="21">
        <f t="shared" si="18"/>
        <v>-7.170428161773503E-4</v>
      </c>
      <c r="BQ72" s="21">
        <f t="shared" si="19"/>
        <v>9.9986410194410837E-4</v>
      </c>
      <c r="BR72" s="21">
        <f t="shared" si="20"/>
        <v>4.0214355808655278E-3</v>
      </c>
      <c r="BS72" s="21">
        <f t="shared" si="21"/>
        <v>1.6021124540733121E-3</v>
      </c>
      <c r="BT72" s="21">
        <f t="shared" si="22"/>
        <v>6.4523417162959448E-3</v>
      </c>
      <c r="BU72" s="21">
        <f t="shared" si="23"/>
        <v>-1.5539524158567753E-4</v>
      </c>
      <c r="BV72" s="21">
        <f t="shared" si="24"/>
        <v>2.7074106259488014E-4</v>
      </c>
      <c r="BW72" s="21">
        <f t="shared" si="25"/>
        <v>3.9255712675219102E-4</v>
      </c>
      <c r="BX72" s="21">
        <f t="shared" si="26"/>
        <v>6.7269617285704453E-3</v>
      </c>
      <c r="BY72" s="21">
        <f t="shared" si="27"/>
        <v>7.1383753790331128E-2</v>
      </c>
      <c r="BZ72" s="21">
        <f t="shared" si="28"/>
        <v>4.831055106680443E-2</v>
      </c>
      <c r="CA72" s="21">
        <f t="shared" si="29"/>
        <v>3.1292963197632542E-2</v>
      </c>
      <c r="CB72" s="21">
        <f t="shared" si="30"/>
        <v>-9.1976435185185256E-4</v>
      </c>
      <c r="CC72" s="21">
        <f t="shared" si="31"/>
        <v>-1.2824310185185186E-3</v>
      </c>
      <c r="CD72" s="21">
        <f t="shared" si="32"/>
        <v>-1.3142180555555554E-3</v>
      </c>
      <c r="CE72" s="21">
        <f t="shared" si="33"/>
        <v>-9.5566296296296298E-4</v>
      </c>
      <c r="CF72" s="21">
        <f t="shared" si="34"/>
        <v>0</v>
      </c>
      <c r="CG72" s="21">
        <f t="shared" si="35"/>
        <v>-5.8267061933917584E-3</v>
      </c>
      <c r="CH72" s="21">
        <f t="shared" si="36"/>
        <v>-1.23286970359507E-2</v>
      </c>
      <c r="CI72" s="21">
        <f t="shared" si="37"/>
        <v>-1.7768557484115224E-2</v>
      </c>
    </row>
    <row r="73" spans="1:87" x14ac:dyDescent="0.2">
      <c r="A73" s="18">
        <v>65</v>
      </c>
      <c r="B73" s="19">
        <v>40574</v>
      </c>
      <c r="C73" s="18">
        <v>205.542</v>
      </c>
      <c r="D73" s="18">
        <v>1163.7429999999999</v>
      </c>
      <c r="E73" s="18">
        <v>1960.7170000000001</v>
      </c>
      <c r="F73" s="18">
        <v>1666.5920000000001</v>
      </c>
      <c r="G73" s="18">
        <v>2108.6930000000002</v>
      </c>
      <c r="H73" s="18">
        <v>143.13800000000001</v>
      </c>
      <c r="I73" s="18">
        <v>367.85899999999998</v>
      </c>
      <c r="J73" s="18">
        <v>503.505</v>
      </c>
      <c r="K73" s="18">
        <v>107.925</v>
      </c>
      <c r="L73" s="18">
        <v>667.721</v>
      </c>
      <c r="M73" s="18">
        <v>848.90899999999999</v>
      </c>
      <c r="N73" s="18">
        <v>281.18599999999998</v>
      </c>
      <c r="O73" s="18">
        <v>317.596</v>
      </c>
      <c r="P73" s="18">
        <v>103.628</v>
      </c>
      <c r="Q73" s="18">
        <v>194.96700000000001</v>
      </c>
      <c r="R73" s="18">
        <v>259.14400000000001</v>
      </c>
      <c r="S73" s="18">
        <v>3930.34</v>
      </c>
      <c r="T73" s="18">
        <v>3230.68</v>
      </c>
      <c r="U73" s="18">
        <v>7099.15</v>
      </c>
      <c r="V73" s="18">
        <v>19041.34</v>
      </c>
      <c r="W73" s="18">
        <v>0.77944000000000002</v>
      </c>
      <c r="X73" s="18">
        <v>-0.28299999999999997</v>
      </c>
      <c r="Y73" s="18">
        <v>0.42009999999999997</v>
      </c>
      <c r="Z73" s="18">
        <v>5.8400000000000001E-2</v>
      </c>
      <c r="AA73" s="18">
        <v>1</v>
      </c>
      <c r="AB73" s="18">
        <v>0.92610000000000003</v>
      </c>
      <c r="AC73" s="18">
        <v>0.79490000000000005</v>
      </c>
      <c r="AD73" s="18">
        <v>112.8</v>
      </c>
      <c r="AE73" s="19">
        <f t="shared" si="8"/>
        <v>40574</v>
      </c>
      <c r="AF73" s="20" cm="1">
        <f t="array" ref="AF73">IF(INDEX(calc_types,1,AF$7)="INDEX",C73/C72-1,IF(INDEX(calc_types,1,AF$7)="CASH", C72/1200,C72/C73-1))</f>
        <v>9.1549227188170157E-4</v>
      </c>
      <c r="AG73" s="20" cm="1">
        <f t="array" ref="AG73">IF(INDEX(calc_types,1,AG$7)="INDEX",D73/D72-1,IF(INDEX(calc_types,1,AG$7)="CASH", D72/1200,D72/D73-1))</f>
        <v>1.2595942970663465E-3</v>
      </c>
      <c r="AH73" s="20" cm="1">
        <f t="array" ref="AH73">IF(INDEX(calc_types,1,AH$7)="INDEX",E73/E72-1,IF(INDEX(calc_types,1,AH$7)="CASH", E72/1200,E72/E73-1))</f>
        <v>2.2142880874675974E-3</v>
      </c>
      <c r="AI73" s="20" cm="1">
        <f t="array" ref="AI73">IF(INDEX(calc_types,1,AI$7)="INDEX",F73/F72-1,IF(INDEX(calc_types,1,AI$7)="CASH", F72/1200,F72/F73-1))</f>
        <v>2.8715504687633064E-3</v>
      </c>
      <c r="AJ73" s="20" cm="1">
        <f t="array" ref="AJ73">IF(INDEX(calc_types,1,AJ$7)="INDEX",G73/G72-1,IF(INDEX(calc_types,1,AJ$7)="CASH", G72/1200,G72/G73-1))</f>
        <v>4.7069440169544841E-3</v>
      </c>
      <c r="AK73" s="20" cm="1">
        <f t="array" ref="AK73">IF(INDEX(calc_types,1,AK$7)="INDEX",H73/H72-1,IF(INDEX(calc_types,1,AK$7)="CASH", H72/1200,H72/H73-1))</f>
        <v>-1.4231697618284356E-3</v>
      </c>
      <c r="AL73" s="20" cm="1">
        <f t="array" ref="AL73">IF(INDEX(calc_types,1,AL$7)="INDEX",I73/I72-1,IF(INDEX(calc_types,1,AL$7)="CASH", I72/1200,I72/I73-1))</f>
        <v>-1.8722069521285301E-3</v>
      </c>
      <c r="AM73" s="20" cm="1">
        <f t="array" ref="AM73">IF(INDEX(calc_types,1,AM$7)="INDEX",J73/J72-1,IF(INDEX(calc_types,1,AM$7)="CASH", J72/1200,J72/J73-1))</f>
        <v>-5.4241868164210949E-3</v>
      </c>
      <c r="AN73" s="20" cm="1">
        <f t="array" ref="AN73">IF(INDEX(calc_types,1,AN$7)="INDEX",K73/K72-1,IF(INDEX(calc_types,1,AN$7)="CASH", K72/1200,K72/K73-1))</f>
        <v>-1.8527954050673312E-4</v>
      </c>
      <c r="AO73" s="20" cm="1">
        <f t="array" ref="AO73">IF(INDEX(calc_types,1,AO$7)="INDEX",L73/L72-1,IF(INDEX(calc_types,1,AO$7)="CASH", L72/1200,L72/L73-1))</f>
        <v>-2.1265975634542356E-3</v>
      </c>
      <c r="AP73" s="20" cm="1">
        <f t="array" ref="AP73">IF(INDEX(calc_types,1,AP$7)="INDEX",M73/M72-1,IF(INDEX(calc_types,1,AP$7)="CASH", M72/1200,M72/M73-1))</f>
        <v>-4.5509445467231124E-3</v>
      </c>
      <c r="AQ73" s="20" cm="1">
        <f t="array" ref="AQ73">IF(INDEX(calc_types,1,AQ$7)="INDEX",N73/N72-1,IF(INDEX(calc_types,1,AQ$7)="CASH", N72/1200,N72/N73-1))</f>
        <v>9.5757821705344526E-4</v>
      </c>
      <c r="AR73" s="20" cm="1">
        <f t="array" ref="AR73">IF(INDEX(calc_types,1,AR$7)="INDEX",O73/O72-1,IF(INDEX(calc_types,1,AR$7)="CASH", O72/1200,O72/O73-1))</f>
        <v>6.0175485578373156E-4</v>
      </c>
      <c r="AS73" s="20" cm="1">
        <f t="array" ref="AS73">IF(INDEX(calc_types,1,AS$7)="INDEX",P73/P72-1,IF(INDEX(calc_types,1,AS$7)="CASH", P72/1200,P72/P73-1))</f>
        <v>-2.2189848626641417E-4</v>
      </c>
      <c r="AT73" s="20" cm="1">
        <f t="array" ref="AT73">IF(INDEX(calc_types,1,AT$7)="INDEX",Q73/Q72-1,IF(INDEX(calc_types,1,AT$7)="CASH", Q72/1200,Q72/Q73-1))</f>
        <v>9.2331840635173634E-5</v>
      </c>
      <c r="AU73" s="20" cm="1">
        <f t="array" ref="AU73">IF(INDEX(calc_types,1,AU$7)="INDEX",R73/R72-1,IF(INDEX(calc_types,1,AU$7)="CASH", R72/1200,R72/R73-1))</f>
        <v>-2.6233353394122805E-4</v>
      </c>
      <c r="AV73" s="20" cm="1">
        <f t="array" ref="AV73">IF(INDEX(calc_types,1,AV$7)="INDEX",S73/S72-1,IF(INDEX(calc_types,1,AV$7)="CASH", S72/1200,S72/S73-1))</f>
        <v>1.8642394146811903E-2</v>
      </c>
      <c r="AW73" s="20" cm="1">
        <f t="array" ref="AW73">IF(INDEX(calc_types,1,AW$7)="INDEX",T73/T72-1,IF(INDEX(calc_types,1,AW$7)="CASH", T72/1200,T72/T73-1))</f>
        <v>-1.8185575532134735E-2</v>
      </c>
      <c r="AX73" s="20" cm="1">
        <f t="array" ref="AX73">IF(INDEX(calc_types,1,AX$7)="INDEX",U73/U72-1,IF(INDEX(calc_types,1,AX$7)="CASH", U72/1200,U72/U73-1))</f>
        <v>-6.1152232378482996E-3</v>
      </c>
      <c r="AY73" s="20" cm="1">
        <f t="array" ref="AY73">IF(INDEX(calc_types,1,AY$7)="INDEX",V73/V72-1,IF(INDEX(calc_types,1,AY$7)="CASH", V72/1200,V72/V73-1))</f>
        <v>-3.8206856935383282E-3</v>
      </c>
      <c r="AZ73" s="20" cm="1">
        <f t="array" ref="AZ73">IF(INDEX(calc_types,1,AZ$7)="INDEX",W73/W72-1,IF(INDEX(calc_types,1,AZ$7)="CASH", W72/1200,W72/W73-1))</f>
        <v>6.4305833333333333E-4</v>
      </c>
      <c r="BA73" s="20" cm="1">
        <f t="array" ref="BA73">IF(INDEX(calc_types,1,BA$7)="INDEX",X73/X72-1,IF(INDEX(calc_types,1,BA$7)="CASH", X72/1200,X72/X73-1))</f>
        <v>-7.8083333333333336E-4</v>
      </c>
      <c r="BB73" s="20" cm="1">
        <f t="array" ref="BB73">IF(INDEX(calc_types,1,BB$7)="INDEX",Y73/Y72-1,IF(INDEX(calc_types,1,BB$7)="CASH", Y72/1200,Y72/Y73-1))</f>
        <v>2.791666666666667E-5</v>
      </c>
      <c r="BC73" s="20" cm="1">
        <f t="array" ref="BC73">IF(INDEX(calc_types,1,BC$7)="INDEX",Z73/Z72-1,IF(INDEX(calc_types,1,BC$7)="CASH", Z72/1200,Z72/Z73-1))</f>
        <v>-8.0166666666666667E-4</v>
      </c>
      <c r="BD73" s="20" cm="1">
        <f t="array" ref="BD73">IF(INDEX(calc_types,1,BD$7)="INDEX",AA73/AA72-1,IF(INDEX(calc_types,1,BD$7)="CASH", AA72/1200,AA72/AA73-1))</f>
        <v>0</v>
      </c>
      <c r="BE73" s="20" cm="1">
        <f t="array" ref="BE73">IF(INDEX(calc_types,1,BE$7)="INDEX",AB73/AB72-1,IF(INDEX(calc_types,1,BE$7)="CASH", AB72/1200,AB72/AB73-1))</f>
        <v>2.6455026455026509E-2</v>
      </c>
      <c r="BF73" s="20" cm="1">
        <f t="array" ref="BF73">IF(INDEX(calc_types,1,BF$7)="INDEX",AC73/AC72-1,IF(INDEX(calc_types,1,BF$7)="CASH", AC72/1200,AC72/AC73-1))</f>
        <v>1.912190212605358E-2</v>
      </c>
      <c r="BG73" s="20" cm="1">
        <f t="array" ref="BG73">IF(INDEX(calc_types,1,BG$7)="INDEX",AD73/AD72-1,IF(INDEX(calc_types,1,BG$7)="CASH", AD72/1200,AD72/AD73-1))</f>
        <v>3.6879432624113528E-2</v>
      </c>
      <c r="BH73" s="21">
        <f t="shared" si="10"/>
        <v>-4.8027847300145528E-4</v>
      </c>
      <c r="BI73" s="21">
        <f t="shared" si="11"/>
        <v>8.632649736628039E-5</v>
      </c>
      <c r="BJ73" s="21">
        <f t="shared" si="12"/>
        <v>1.0201578578103152E-3</v>
      </c>
      <c r="BK73" s="21">
        <f t="shared" si="13"/>
        <v>7.7499853778834754E-4</v>
      </c>
      <c r="BL73" s="21">
        <f t="shared" si="14"/>
        <v>2.0347175548158397E-3</v>
      </c>
      <c r="BM73" s="21">
        <f t="shared" si="15"/>
        <v>-1.6947436713258017E-3</v>
      </c>
      <c r="BN73" s="21">
        <f t="shared" si="16"/>
        <v>-1.9530086467423953E-3</v>
      </c>
      <c r="BO73" s="21">
        <f t="shared" si="17"/>
        <v>-5.6090435478189492E-3</v>
      </c>
      <c r="BP73" s="21">
        <f t="shared" si="18"/>
        <v>-1.2637480420026894E-3</v>
      </c>
      <c r="BQ73" s="21">
        <f t="shared" si="19"/>
        <v>-2.9757877488456328E-3</v>
      </c>
      <c r="BR73" s="21">
        <f t="shared" si="20"/>
        <v>-5.51205590998184E-3</v>
      </c>
      <c r="BS73" s="21">
        <f t="shared" si="21"/>
        <v>-1.4252701225771604E-3</v>
      </c>
      <c r="BT73" s="21">
        <f t="shared" si="22"/>
        <v>-2.5391143863188145E-3</v>
      </c>
      <c r="BU73" s="21">
        <f t="shared" si="23"/>
        <v>-2.229533881103819E-4</v>
      </c>
      <c r="BV73" s="21">
        <f t="shared" si="24"/>
        <v>1.5271724825431808E-4</v>
      </c>
      <c r="BW73" s="21">
        <f t="shared" si="25"/>
        <v>-1.2831892199731686E-4</v>
      </c>
      <c r="BX73" s="21">
        <f t="shared" si="26"/>
        <v>6.0740161859992193E-3</v>
      </c>
      <c r="BY73" s="21">
        <f t="shared" si="27"/>
        <v>-2.5091642524931124E-2</v>
      </c>
      <c r="BZ73" s="21">
        <f t="shared" si="28"/>
        <v>-1.0730838812405052E-2</v>
      </c>
      <c r="CA73" s="21">
        <f t="shared" si="29"/>
        <v>-1.65450303226614E-2</v>
      </c>
      <c r="CB73" s="21">
        <f t="shared" si="30"/>
        <v>-7.9643101851851919E-4</v>
      </c>
      <c r="CC73" s="21">
        <f t="shared" si="31"/>
        <v>-1.1661810185185186E-3</v>
      </c>
      <c r="CD73" s="21">
        <f t="shared" si="32"/>
        <v>-1.2015513888888887E-3</v>
      </c>
      <c r="CE73" s="21">
        <f t="shared" si="33"/>
        <v>-6.6316296296296297E-4</v>
      </c>
      <c r="CF73" s="21">
        <f t="shared" si="34"/>
        <v>0</v>
      </c>
      <c r="CG73" s="21">
        <f t="shared" si="35"/>
        <v>2.7150516769103742E-2</v>
      </c>
      <c r="CH73" s="21">
        <f t="shared" si="36"/>
        <v>1.9754567884819704E-2</v>
      </c>
      <c r="CI73" s="21">
        <f t="shared" si="37"/>
        <v>4.0485704141366305E-2</v>
      </c>
    </row>
    <row r="74" spans="1:87" x14ac:dyDescent="0.2">
      <c r="A74" s="18">
        <v>66</v>
      </c>
      <c r="B74" s="19">
        <v>40602</v>
      </c>
      <c r="C74" s="18">
        <v>205.65199999999999</v>
      </c>
      <c r="D74" s="18">
        <v>1164.93</v>
      </c>
      <c r="E74" s="18">
        <v>1964.982</v>
      </c>
      <c r="F74" s="18">
        <v>1672.1980000000001</v>
      </c>
      <c r="G74" s="18">
        <v>2121.6210000000001</v>
      </c>
      <c r="H74" s="18">
        <v>143.20099999999999</v>
      </c>
      <c r="I74" s="18">
        <v>368.94200000000001</v>
      </c>
      <c r="J74" s="18">
        <v>508.00900000000001</v>
      </c>
      <c r="K74" s="18">
        <v>107.946</v>
      </c>
      <c r="L74" s="18">
        <v>669.31399999999996</v>
      </c>
      <c r="M74" s="18">
        <v>857.04399999999998</v>
      </c>
      <c r="N74" s="18">
        <v>282.34399999999999</v>
      </c>
      <c r="O74" s="18">
        <v>321.41500000000002</v>
      </c>
      <c r="P74" s="18">
        <v>103.58199999999999</v>
      </c>
      <c r="Q74" s="18">
        <v>195.10499999999999</v>
      </c>
      <c r="R74" s="18">
        <v>259.55700000000002</v>
      </c>
      <c r="S74" s="18">
        <v>4083.43</v>
      </c>
      <c r="T74" s="18">
        <v>3319.61</v>
      </c>
      <c r="U74" s="18">
        <v>7263.44</v>
      </c>
      <c r="V74" s="18">
        <v>19118.990000000002</v>
      </c>
      <c r="W74" s="18">
        <v>0.78888999999999998</v>
      </c>
      <c r="X74" s="18">
        <v>-0.61990000000000001</v>
      </c>
      <c r="Y74" s="18">
        <v>0.19059999999999999</v>
      </c>
      <c r="Z74" s="18">
        <v>-0.50660000000000005</v>
      </c>
      <c r="AA74" s="18">
        <v>1</v>
      </c>
      <c r="AB74" s="18">
        <v>0.94550000000000001</v>
      </c>
      <c r="AC74" s="18">
        <v>0.80779999999999996</v>
      </c>
      <c r="AD74" s="18">
        <v>112.77</v>
      </c>
      <c r="AE74" s="19">
        <f t="shared" ref="AE74:AE137" si="38">B74</f>
        <v>40602</v>
      </c>
      <c r="AF74" s="20" cm="1">
        <f t="array" ref="AF74">IF(INDEX(calc_types,1,AF$7)="INDEX",C74/C73-1,IF(INDEX(calc_types,1,AF$7)="CASH", C73/1200,C73/C74-1))</f>
        <v>5.3517042745521159E-4</v>
      </c>
      <c r="AG74" s="20" cm="1">
        <f t="array" ref="AG74">IF(INDEX(calc_types,1,AG$7)="INDEX",D74/D73-1,IF(INDEX(calc_types,1,AG$7)="CASH", D73/1200,D73/D74-1))</f>
        <v>1.0199846529690415E-3</v>
      </c>
      <c r="AH74" s="20" cm="1">
        <f t="array" ref="AH74">IF(INDEX(calc_types,1,AH$7)="INDEX",E74/E73-1,IF(INDEX(calc_types,1,AH$7)="CASH", E73/1200,E73/E74-1))</f>
        <v>2.175224675462939E-3</v>
      </c>
      <c r="AI74" s="20" cm="1">
        <f t="array" ref="AI74">IF(INDEX(calc_types,1,AI$7)="INDEX",F74/F73-1,IF(INDEX(calc_types,1,AI$7)="CASH", F73/1200,F73/F74-1))</f>
        <v>3.3637506960311203E-3</v>
      </c>
      <c r="AJ74" s="20" cm="1">
        <f t="array" ref="AJ74">IF(INDEX(calc_types,1,AJ$7)="INDEX",G74/G73-1,IF(INDEX(calc_types,1,AJ$7)="CASH", G73/1200,G73/G74-1))</f>
        <v>6.1308118346292684E-3</v>
      </c>
      <c r="AK74" s="20" cm="1">
        <f t="array" ref="AK74">IF(INDEX(calc_types,1,AK$7)="INDEX",H74/H73-1,IF(INDEX(calc_types,1,AK$7)="CASH", H73/1200,H73/H74-1))</f>
        <v>4.4013469518922044E-4</v>
      </c>
      <c r="AL74" s="20" cm="1">
        <f t="array" ref="AL74">IF(INDEX(calc_types,1,AL$7)="INDEX",I74/I73-1,IF(INDEX(calc_types,1,AL$7)="CASH", I73/1200,I73/I74-1))</f>
        <v>2.9440628066732533E-3</v>
      </c>
      <c r="AM74" s="20" cm="1">
        <f t="array" ref="AM74">IF(INDEX(calc_types,1,AM$7)="INDEX",J74/J73-1,IF(INDEX(calc_types,1,AM$7)="CASH", J73/1200,J73/J74-1))</f>
        <v>8.945293492616857E-3</v>
      </c>
      <c r="AN74" s="20" cm="1">
        <f t="array" ref="AN74">IF(INDEX(calc_types,1,AN$7)="INDEX",K74/K73-1,IF(INDEX(calc_types,1,AN$7)="CASH", K73/1200,K73/K74-1))</f>
        <v>1.9457956914514796E-4</v>
      </c>
      <c r="AO74" s="20" cm="1">
        <f t="array" ref="AO74">IF(INDEX(calc_types,1,AO$7)="INDEX",L74/L73-1,IF(INDEX(calc_types,1,AO$7)="CASH", L73/1200,L73/L74-1))</f>
        <v>2.3857269727924901E-3</v>
      </c>
      <c r="AP74" s="20" cm="1">
        <f t="array" ref="AP74">IF(INDEX(calc_types,1,AP$7)="INDEX",M74/M73-1,IF(INDEX(calc_types,1,AP$7)="CASH", M73/1200,M73/M74-1))</f>
        <v>9.5828881540895861E-3</v>
      </c>
      <c r="AQ74" s="20" cm="1">
        <f t="array" ref="AQ74">IF(INDEX(calc_types,1,AQ$7)="INDEX",N74/N73-1,IF(INDEX(calc_types,1,AQ$7)="CASH", N73/1200,N73/N74-1))</f>
        <v>4.1182704686577587E-3</v>
      </c>
      <c r="AR74" s="20" cm="1">
        <f t="array" ref="AR74">IF(INDEX(calc_types,1,AR$7)="INDEX",O74/O73-1,IF(INDEX(calc_types,1,AR$7)="CASH", O73/1200,O73/O74-1))</f>
        <v>1.2024710638673053E-2</v>
      </c>
      <c r="AS74" s="20" cm="1">
        <f t="array" ref="AS74">IF(INDEX(calc_types,1,AS$7)="INDEX",P74/P73-1,IF(INDEX(calc_types,1,AS$7)="CASH", P73/1200,P73/P74-1))</f>
        <v>-4.4389547226619808E-4</v>
      </c>
      <c r="AT74" s="20" cm="1">
        <f t="array" ref="AT74">IF(INDEX(calc_types,1,AT$7)="INDEX",Q74/Q73-1,IF(INDEX(calc_types,1,AT$7)="CASH", Q73/1200,Q73/Q74-1))</f>
        <v>7.0781209127690481E-4</v>
      </c>
      <c r="AU74" s="20" cm="1">
        <f t="array" ref="AU74">IF(INDEX(calc_types,1,AU$7)="INDEX",R74/R73-1,IF(INDEX(calc_types,1,AU$7)="CASH", R73/1200,R73/R74-1))</f>
        <v>1.5937085172723631E-3</v>
      </c>
      <c r="AV74" s="20" cm="1">
        <f t="array" ref="AV74">IF(INDEX(calc_types,1,AV$7)="INDEX",S74/S73-1,IF(INDEX(calc_types,1,AV$7)="CASH", S73/1200,S73/S74-1))</f>
        <v>3.8950828681488137E-2</v>
      </c>
      <c r="AW74" s="20" cm="1">
        <f t="array" ref="AW74">IF(INDEX(calc_types,1,AW$7)="INDEX",T74/T73-1,IF(INDEX(calc_types,1,AW$7)="CASH", T73/1200,T73/T74-1))</f>
        <v>2.7526712642539808E-2</v>
      </c>
      <c r="AX74" s="20" cm="1">
        <f t="array" ref="AX74">IF(INDEX(calc_types,1,AX$7)="INDEX",U74/U73-1,IF(INDEX(calc_types,1,AX$7)="CASH", U73/1200,U73/U74-1))</f>
        <v>2.3142207165646633E-2</v>
      </c>
      <c r="AY74" s="20" cm="1">
        <f t="array" ref="AY74">IF(INDEX(calc_types,1,AY$7)="INDEX",V74/V73-1,IF(INDEX(calc_types,1,AY$7)="CASH", V73/1200,V73/V74-1))</f>
        <v>4.0779693025807529E-3</v>
      </c>
      <c r="AZ74" s="20" cm="1">
        <f t="array" ref="AZ74">IF(INDEX(calc_types,1,AZ$7)="INDEX",W74/W73-1,IF(INDEX(calc_types,1,AZ$7)="CASH", W73/1200,W73/W74-1))</f>
        <v>6.4953333333333336E-4</v>
      </c>
      <c r="BA74" s="20" cm="1">
        <f t="array" ref="BA74">IF(INDEX(calc_types,1,BA$7)="INDEX",X74/X73-1,IF(INDEX(calc_types,1,BA$7)="CASH", X73/1200,X73/X74-1))</f>
        <v>-2.3583333333333331E-4</v>
      </c>
      <c r="BB74" s="20" cm="1">
        <f t="array" ref="BB74">IF(INDEX(calc_types,1,BB$7)="INDEX",Y74/Y73-1,IF(INDEX(calc_types,1,BB$7)="CASH", Y73/1200,Y73/Y74-1))</f>
        <v>3.5008333333333332E-4</v>
      </c>
      <c r="BC74" s="20" cm="1">
        <f t="array" ref="BC74">IF(INDEX(calc_types,1,BC$7)="INDEX",Z74/Z73-1,IF(INDEX(calc_types,1,BC$7)="CASH", Z73/1200,Z73/Z74-1))</f>
        <v>4.8666666666666666E-5</v>
      </c>
      <c r="BD74" s="20" cm="1">
        <f t="array" ref="BD74">IF(INDEX(calc_types,1,BD$7)="INDEX",AA74/AA73-1,IF(INDEX(calc_types,1,BD$7)="CASH", AA73/1200,AA73/AA74-1))</f>
        <v>0</v>
      </c>
      <c r="BE74" s="20" cm="1">
        <f t="array" ref="BE74">IF(INDEX(calc_types,1,BE$7)="INDEX",AB74/AB73-1,IF(INDEX(calc_types,1,BE$7)="CASH", AB73/1200,AB73/AB74-1))</f>
        <v>-2.0518244315177125E-2</v>
      </c>
      <c r="BF74" s="20" cm="1">
        <f t="array" ref="BF74">IF(INDEX(calc_types,1,BF$7)="INDEX",AC74/AC73-1,IF(INDEX(calc_types,1,BF$7)="CASH", AC73/1200,AC73/AC74-1))</f>
        <v>-1.5969299331517584E-2</v>
      </c>
      <c r="BG74" s="20" cm="1">
        <f t="array" ref="BG74">IF(INDEX(calc_types,1,BG$7)="INDEX",AD74/AD73-1,IF(INDEX(calc_types,1,BG$7)="CASH", AD73/1200,AD73/AD74-1))</f>
        <v>2.6602819898902119E-4</v>
      </c>
      <c r="BH74" s="21">
        <f t="shared" si="10"/>
        <v>-8.6060031742794525E-4</v>
      </c>
      <c r="BI74" s="21">
        <f t="shared" si="11"/>
        <v>-1.5328314673102462E-4</v>
      </c>
      <c r="BJ74" s="21">
        <f t="shared" si="12"/>
        <v>9.8109444580565678E-4</v>
      </c>
      <c r="BK74" s="21">
        <f t="shared" si="13"/>
        <v>1.2671987650561614E-3</v>
      </c>
      <c r="BL74" s="21">
        <f t="shared" si="14"/>
        <v>3.458585372490624E-3</v>
      </c>
      <c r="BM74" s="21">
        <f t="shared" si="15"/>
        <v>1.6856078569185446E-4</v>
      </c>
      <c r="BN74" s="21">
        <f t="shared" si="16"/>
        <v>2.863261112059388E-3</v>
      </c>
      <c r="BO74" s="21">
        <f t="shared" si="17"/>
        <v>8.7604367612190027E-3</v>
      </c>
      <c r="BP74" s="21">
        <f t="shared" si="18"/>
        <v>-8.8388893235080831E-4</v>
      </c>
      <c r="BQ74" s="21">
        <f t="shared" si="19"/>
        <v>1.5365367874010931E-3</v>
      </c>
      <c r="BR74" s="21">
        <f t="shared" si="20"/>
        <v>8.6217767908308585E-3</v>
      </c>
      <c r="BS74" s="21">
        <f t="shared" si="21"/>
        <v>1.735422129027153E-3</v>
      </c>
      <c r="BT74" s="21">
        <f t="shared" si="22"/>
        <v>8.8838413965705073E-3</v>
      </c>
      <c r="BU74" s="21">
        <f t="shared" si="23"/>
        <v>-4.4495037411016581E-4</v>
      </c>
      <c r="BV74" s="21">
        <f t="shared" si="24"/>
        <v>7.6819749889604923E-4</v>
      </c>
      <c r="BW74" s="21">
        <f t="shared" si="25"/>
        <v>1.7277231292162742E-3</v>
      </c>
      <c r="BX74" s="21">
        <f t="shared" si="26"/>
        <v>2.6382450720675452E-2</v>
      </c>
      <c r="BY74" s="21">
        <f t="shared" si="27"/>
        <v>2.0620645649743419E-2</v>
      </c>
      <c r="BZ74" s="21">
        <f t="shared" si="28"/>
        <v>1.852659159108988E-2</v>
      </c>
      <c r="CA74" s="21">
        <f t="shared" si="29"/>
        <v>-8.6463753265423205E-3</v>
      </c>
      <c r="CB74" s="21">
        <f t="shared" si="30"/>
        <v>-7.8995601851851915E-4</v>
      </c>
      <c r="CC74" s="21">
        <f t="shared" si="31"/>
        <v>-6.2118101851851848E-4</v>
      </c>
      <c r="CD74" s="21">
        <f t="shared" si="32"/>
        <v>-8.7938472222222211E-4</v>
      </c>
      <c r="CE74" s="21">
        <f t="shared" si="33"/>
        <v>1.8717037037037034E-4</v>
      </c>
      <c r="CF74" s="21">
        <f t="shared" si="34"/>
        <v>0</v>
      </c>
      <c r="CG74" s="21">
        <f t="shared" si="35"/>
        <v>-1.9822754001099892E-2</v>
      </c>
      <c r="CH74" s="21">
        <f t="shared" si="36"/>
        <v>-1.533663357275146E-2</v>
      </c>
      <c r="CI74" s="21">
        <f t="shared" si="37"/>
        <v>3.8722997162417968E-3</v>
      </c>
    </row>
    <row r="75" spans="1:87" x14ac:dyDescent="0.2">
      <c r="A75" s="18">
        <v>67</v>
      </c>
      <c r="B75" s="19">
        <v>40633</v>
      </c>
      <c r="C75" s="18">
        <v>205.60499999999999</v>
      </c>
      <c r="D75" s="18">
        <v>1165.3040000000001</v>
      </c>
      <c r="E75" s="18">
        <v>1966.576</v>
      </c>
      <c r="F75" s="18">
        <v>1673.5119999999999</v>
      </c>
      <c r="G75" s="18">
        <v>2124.2890000000002</v>
      </c>
      <c r="H75" s="18">
        <v>142.96299999999999</v>
      </c>
      <c r="I75" s="18">
        <v>367.59899999999999</v>
      </c>
      <c r="J75" s="18">
        <v>504.27</v>
      </c>
      <c r="K75" s="18">
        <v>107.917</v>
      </c>
      <c r="L75" s="18">
        <v>668.74300000000005</v>
      </c>
      <c r="M75" s="18">
        <v>856.81899999999996</v>
      </c>
      <c r="N75" s="18">
        <v>282.46899999999999</v>
      </c>
      <c r="O75" s="18">
        <v>321.88299999999998</v>
      </c>
      <c r="P75" s="18">
        <v>103.55500000000001</v>
      </c>
      <c r="Q75" s="18">
        <v>194.941</v>
      </c>
      <c r="R75" s="18">
        <v>259.41800000000001</v>
      </c>
      <c r="S75" s="18">
        <v>4086.29</v>
      </c>
      <c r="T75" s="18">
        <v>3500.93</v>
      </c>
      <c r="U75" s="18">
        <v>7322.92</v>
      </c>
      <c r="V75" s="18">
        <v>18909.259999999998</v>
      </c>
      <c r="W75" s="18">
        <v>0.98277999999999999</v>
      </c>
      <c r="X75" s="18">
        <v>-0.46810000000000002</v>
      </c>
      <c r="Y75" s="18">
        <v>0.31340000000000001</v>
      </c>
      <c r="Z75" s="18">
        <v>-0.1371</v>
      </c>
      <c r="AA75" s="18">
        <v>1</v>
      </c>
      <c r="AB75" s="18">
        <v>0.9385</v>
      </c>
      <c r="AC75" s="18">
        <v>0.79679999999999995</v>
      </c>
      <c r="AD75" s="18">
        <v>111.39</v>
      </c>
      <c r="AE75" s="19">
        <f t="shared" si="38"/>
        <v>40633</v>
      </c>
      <c r="AF75" s="20" cm="1">
        <f t="array" ref="AF75">IF(INDEX(calc_types,1,AF$7)="INDEX",C75/C74-1,IF(INDEX(calc_types,1,AF$7)="CASH", C74/1200,C74/C75-1))</f>
        <v>-2.2854141948536189E-4</v>
      </c>
      <c r="AG75" s="20" cm="1">
        <f t="array" ref="AG75">IF(INDEX(calc_types,1,AG$7)="INDEX",D75/D74-1,IF(INDEX(calc_types,1,AG$7)="CASH", D74/1200,D74/D75-1))</f>
        <v>3.210493334364628E-4</v>
      </c>
      <c r="AH75" s="20" cm="1">
        <f t="array" ref="AH75">IF(INDEX(calc_types,1,AH$7)="INDEX",E75/E74-1,IF(INDEX(calc_types,1,AH$7)="CASH", E74/1200,E74/E75-1))</f>
        <v>8.1120335962370227E-4</v>
      </c>
      <c r="AI75" s="20" cm="1">
        <f t="array" ref="AI75">IF(INDEX(calc_types,1,AI$7)="INDEX",F75/F74-1,IF(INDEX(calc_types,1,AI$7)="CASH", F74/1200,F74/F75-1))</f>
        <v>7.8579211313489772E-4</v>
      </c>
      <c r="AJ75" s="20" cm="1">
        <f t="array" ref="AJ75">IF(INDEX(calc_types,1,AJ$7)="INDEX",G75/G74-1,IF(INDEX(calc_types,1,AJ$7)="CASH", G74/1200,G74/G75-1))</f>
        <v>1.2575290308685094E-3</v>
      </c>
      <c r="AK75" s="20" cm="1">
        <f t="array" ref="AK75">IF(INDEX(calc_types,1,AK$7)="INDEX",H75/H74-1,IF(INDEX(calc_types,1,AK$7)="CASH", H74/1200,H74/H75-1))</f>
        <v>-1.6619995670421606E-3</v>
      </c>
      <c r="AL75" s="20" cm="1">
        <f t="array" ref="AL75">IF(INDEX(calc_types,1,AL$7)="INDEX",I75/I74-1,IF(INDEX(calc_types,1,AL$7)="CASH", I74/1200,I74/I75-1))</f>
        <v>-3.6401385583642032E-3</v>
      </c>
      <c r="AM75" s="20" cm="1">
        <f t="array" ref="AM75">IF(INDEX(calc_types,1,AM$7)="INDEX",J75/J74-1,IF(INDEX(calc_types,1,AM$7)="CASH", J74/1200,J74/J75-1))</f>
        <v>-7.3601058248968787E-3</v>
      </c>
      <c r="AN75" s="20" cm="1">
        <f t="array" ref="AN75">IF(INDEX(calc_types,1,AN$7)="INDEX",K75/K74-1,IF(INDEX(calc_types,1,AN$7)="CASH", K74/1200,K74/K75-1))</f>
        <v>-2.6865284494093089E-4</v>
      </c>
      <c r="AO75" s="20" cm="1">
        <f t="array" ref="AO75">IF(INDEX(calc_types,1,AO$7)="INDEX",L75/L74-1,IF(INDEX(calc_types,1,AO$7)="CASH", L74/1200,L74/L75-1))</f>
        <v>-8.5311229109197306E-4</v>
      </c>
      <c r="AP75" s="20" cm="1">
        <f t="array" ref="AP75">IF(INDEX(calc_types,1,AP$7)="INDEX",M75/M74-1,IF(INDEX(calc_types,1,AP$7)="CASH", M74/1200,M74/M75-1))</f>
        <v>-2.6253027849210131E-4</v>
      </c>
      <c r="AQ75" s="20" cm="1">
        <f t="array" ref="AQ75">IF(INDEX(calc_types,1,AQ$7)="INDEX",N75/N74-1,IF(INDEX(calc_types,1,AQ$7)="CASH", N74/1200,N74/N75-1))</f>
        <v>4.4272235287445838E-4</v>
      </c>
      <c r="AR75" s="20" cm="1">
        <f t="array" ref="AR75">IF(INDEX(calc_types,1,AR$7)="INDEX",O75/O74-1,IF(INDEX(calc_types,1,AR$7)="CASH", O74/1200,O74/O75-1))</f>
        <v>1.4560614781511383E-3</v>
      </c>
      <c r="AS75" s="20" cm="1">
        <f t="array" ref="AS75">IF(INDEX(calc_types,1,AS$7)="INDEX",P75/P74-1,IF(INDEX(calc_types,1,AS$7)="CASH", P74/1200,P74/P75-1))</f>
        <v>-2.6066304956451347E-4</v>
      </c>
      <c r="AT75" s="20" cm="1">
        <f t="array" ref="AT75">IF(INDEX(calc_types,1,AT$7)="INDEX",Q75/Q74-1,IF(INDEX(calc_types,1,AT$7)="CASH", Q74/1200,Q74/Q75-1))</f>
        <v>-8.4057302478146578E-4</v>
      </c>
      <c r="AU75" s="20" cm="1">
        <f t="array" ref="AU75">IF(INDEX(calc_types,1,AU$7)="INDEX",R75/R74-1,IF(INDEX(calc_types,1,AU$7)="CASH", R74/1200,R74/R75-1))</f>
        <v>-5.3552784166877032E-4</v>
      </c>
      <c r="AV75" s="20" cm="1">
        <f t="array" ref="AV75">IF(INDEX(calc_types,1,AV$7)="INDEX",S75/S74-1,IF(INDEX(calc_types,1,AV$7)="CASH", S74/1200,S74/S75-1))</f>
        <v>7.003915825667395E-4</v>
      </c>
      <c r="AW75" s="20" cm="1">
        <f t="array" ref="AW75">IF(INDEX(calc_types,1,AW$7)="INDEX",T75/T74-1,IF(INDEX(calc_types,1,AW$7)="CASH", T74/1200,T74/T75-1))</f>
        <v>5.4620874138829434E-2</v>
      </c>
      <c r="AX75" s="20" cm="1">
        <f t="array" ref="AX75">IF(INDEX(calc_types,1,AX$7)="INDEX",U75/U74-1,IF(INDEX(calc_types,1,AX$7)="CASH", U74/1200,U74/U75-1))</f>
        <v>8.1889572984701342E-3</v>
      </c>
      <c r="AY75" s="20" cm="1">
        <f t="array" ref="AY75">IF(INDEX(calc_types,1,AY$7)="INDEX",V75/V74-1,IF(INDEX(calc_types,1,AY$7)="CASH", V74/1200,V74/V75-1))</f>
        <v>-1.0969721726932447E-2</v>
      </c>
      <c r="AZ75" s="20" cm="1">
        <f t="array" ref="AZ75">IF(INDEX(calc_types,1,AZ$7)="INDEX",W75/W74-1,IF(INDEX(calc_types,1,AZ$7)="CASH", W74/1200,W74/W75-1))</f>
        <v>6.5740833333333333E-4</v>
      </c>
      <c r="BA75" s="20" cm="1">
        <f t="array" ref="BA75">IF(INDEX(calc_types,1,BA$7)="INDEX",X75/X74-1,IF(INDEX(calc_types,1,BA$7)="CASH", X74/1200,X74/X75-1))</f>
        <v>-5.165833333333333E-4</v>
      </c>
      <c r="BB75" s="20" cm="1">
        <f t="array" ref="BB75">IF(INDEX(calc_types,1,BB$7)="INDEX",Y75/Y74-1,IF(INDEX(calc_types,1,BB$7)="CASH", Y74/1200,Y74/Y75-1))</f>
        <v>1.5883333333333334E-4</v>
      </c>
      <c r="BC75" s="20" cm="1">
        <f t="array" ref="BC75">IF(INDEX(calc_types,1,BC$7)="INDEX",Z75/Z74-1,IF(INDEX(calc_types,1,BC$7)="CASH", Z74/1200,Z74/Z75-1))</f>
        <v>-4.2216666666666672E-4</v>
      </c>
      <c r="BD75" s="20" cm="1">
        <f t="array" ref="BD75">IF(INDEX(calc_types,1,BD$7)="INDEX",AA75/AA74-1,IF(INDEX(calc_types,1,BD$7)="CASH", AA74/1200,AA74/AA75-1))</f>
        <v>0</v>
      </c>
      <c r="BE75" s="20" cm="1">
        <f t="array" ref="BE75">IF(INDEX(calc_types,1,BE$7)="INDEX",AB75/AB74-1,IF(INDEX(calc_types,1,BE$7)="CASH", AB74/1200,AB74/AB75-1))</f>
        <v>7.4587107085775095E-3</v>
      </c>
      <c r="BF75" s="20" cm="1">
        <f t="array" ref="BF75">IF(INDEX(calc_types,1,BF$7)="INDEX",AC75/AC74-1,IF(INDEX(calc_types,1,BF$7)="CASH", AC74/1200,AC74/AC75-1))</f>
        <v>1.3805220883534197E-2</v>
      </c>
      <c r="BG75" s="20" cm="1">
        <f t="array" ref="BG75">IF(INDEX(calc_types,1,BG$7)="INDEX",AD75/AD74-1,IF(INDEX(calc_types,1,BG$7)="CASH", AD74/1200,AD74/AD75-1))</f>
        <v>1.2388903851333177E-2</v>
      </c>
      <c r="BH75" s="21">
        <f t="shared" ref="BH75:BH138" si="39">AF75-AF$5</f>
        <v>-1.6243121643685187E-3</v>
      </c>
      <c r="BI75" s="21">
        <f t="shared" ref="BI75:BI138" si="40">AG75-AG$5</f>
        <v>-8.5221846626360332E-4</v>
      </c>
      <c r="BJ75" s="21">
        <f t="shared" ref="BJ75:BJ138" si="41">AH75-AH$5</f>
        <v>-3.8292687003357992E-4</v>
      </c>
      <c r="BK75" s="21">
        <f t="shared" ref="BK75:BK138" si="42">AI75-AI$5</f>
        <v>-1.3107598178400612E-3</v>
      </c>
      <c r="BL75" s="21">
        <f t="shared" ref="BL75:BL138" si="43">AJ75-AJ$5</f>
        <v>-1.414697431270135E-3</v>
      </c>
      <c r="BM75" s="21">
        <f t="shared" ref="BM75:BM138" si="44">AK75-AK$5</f>
        <v>-1.9335734765395267E-3</v>
      </c>
      <c r="BN75" s="21">
        <f t="shared" ref="BN75:BN138" si="45">AL75-AL$5</f>
        <v>-3.7209402529780685E-3</v>
      </c>
      <c r="BO75" s="21">
        <f t="shared" ref="BO75:BO138" si="46">AM75-AM$5</f>
        <v>-7.544962556294733E-3</v>
      </c>
      <c r="BP75" s="21">
        <f t="shared" ref="BP75:BP138" si="47">AN75-AN$5</f>
        <v>-1.3471213464368872E-3</v>
      </c>
      <c r="BQ75" s="21">
        <f t="shared" ref="BQ75:BQ138" si="48">AO75-AO$5</f>
        <v>-1.7023024764833701E-3</v>
      </c>
      <c r="BR75" s="21">
        <f t="shared" ref="BR75:BR138" si="49">AP75-AP$5</f>
        <v>-1.223641641750829E-3</v>
      </c>
      <c r="BS75" s="21">
        <f t="shared" ref="BS75:BS138" si="50">AQ75-AQ$5</f>
        <v>-1.9401259867561473E-3</v>
      </c>
      <c r="BT75" s="21">
        <f t="shared" ref="BT75:BT138" si="51">AR75-AR$5</f>
        <v>-1.6848077639514077E-3</v>
      </c>
      <c r="BU75" s="21">
        <f t="shared" ref="BU75:BU138" si="52">AS75-AS$5</f>
        <v>-2.617179514084812E-4</v>
      </c>
      <c r="BV75" s="21">
        <f t="shared" ref="BV75:BV138" si="53">AT75-AT$5</f>
        <v>-7.8018761716232136E-4</v>
      </c>
      <c r="BW75" s="21">
        <f t="shared" ref="BW75:BW138" si="54">AU75-AU$5</f>
        <v>-4.0151322972485913E-4</v>
      </c>
      <c r="BX75" s="21">
        <f t="shared" ref="BX75:BX138" si="55">AV75-AV$5</f>
        <v>-1.1867986378245944E-2</v>
      </c>
      <c r="BY75" s="21">
        <f t="shared" ref="BY75:BY138" si="56">AW75-AW$5</f>
        <v>4.7714807146033045E-2</v>
      </c>
      <c r="BZ75" s="21">
        <f t="shared" ref="BZ75:BZ138" si="57">AX75-AX$5</f>
        <v>3.5733417239133822E-3</v>
      </c>
      <c r="CA75" s="21">
        <f t="shared" ref="CA75:CA138" si="58">AY75-AY$5</f>
        <v>-2.3694066356055518E-2</v>
      </c>
      <c r="CB75" s="21">
        <f t="shared" ref="CB75:CB138" si="59">AZ75-AZ$5</f>
        <v>-7.8208101851851919E-4</v>
      </c>
      <c r="CC75" s="21">
        <f t="shared" ref="CC75:CC138" si="60">BA75-BA$5</f>
        <v>-9.0193101851851845E-4</v>
      </c>
      <c r="CD75" s="21">
        <f t="shared" ref="CD75:CD138" si="61">BB75-BB$5</f>
        <v>-1.0706347222222221E-3</v>
      </c>
      <c r="CE75" s="21">
        <f t="shared" ref="CE75:CE138" si="62">BC75-BC$5</f>
        <v>-2.8366296296296301E-4</v>
      </c>
      <c r="CF75" s="21">
        <f t="shared" ref="CF75:CF138" si="63">BD75-BD$5</f>
        <v>0</v>
      </c>
      <c r="CG75" s="21">
        <f t="shared" ref="CG75:CG138" si="64">BE75-BE$5</f>
        <v>8.1542010226547425E-3</v>
      </c>
      <c r="CH75" s="21">
        <f t="shared" ref="CH75:CH138" si="65">BF75-BF$5</f>
        <v>1.4437886642300321E-2</v>
      </c>
      <c r="CI75" s="21">
        <f t="shared" ref="CI75:CI138" si="66">BG75-BG$5</f>
        <v>1.5995175368585954E-2</v>
      </c>
    </row>
    <row r="76" spans="1:87" x14ac:dyDescent="0.2">
      <c r="A76" s="18">
        <v>68</v>
      </c>
      <c r="B76" s="19">
        <v>40663</v>
      </c>
      <c r="C76" s="18">
        <v>205.74799999999999</v>
      </c>
      <c r="D76" s="18">
        <v>1166.9190000000001</v>
      </c>
      <c r="E76" s="18">
        <v>1977.2829999999999</v>
      </c>
      <c r="F76" s="18">
        <v>1677.777</v>
      </c>
      <c r="G76" s="18">
        <v>2139.0720000000001</v>
      </c>
      <c r="H76" s="18">
        <v>142.88</v>
      </c>
      <c r="I76" s="18">
        <v>367.45299999999997</v>
      </c>
      <c r="J76" s="18">
        <v>504.25099999999998</v>
      </c>
      <c r="K76" s="18">
        <v>107.96</v>
      </c>
      <c r="L76" s="18">
        <v>669.49300000000005</v>
      </c>
      <c r="M76" s="18">
        <v>858.61400000000003</v>
      </c>
      <c r="N76" s="18">
        <v>283.322</v>
      </c>
      <c r="O76" s="18">
        <v>323.74200000000002</v>
      </c>
      <c r="P76" s="18">
        <v>103.495</v>
      </c>
      <c r="Q76" s="18">
        <v>194.9</v>
      </c>
      <c r="R76" s="18">
        <v>259.73500000000001</v>
      </c>
      <c r="S76" s="18">
        <v>4126.8100000000004</v>
      </c>
      <c r="T76" s="18">
        <v>3559.59</v>
      </c>
      <c r="U76" s="18">
        <v>7203.94</v>
      </c>
      <c r="V76" s="18">
        <v>19196.740000000002</v>
      </c>
      <c r="W76" s="18">
        <v>0.995</v>
      </c>
      <c r="X76" s="18">
        <v>-0.54930000000000001</v>
      </c>
      <c r="Y76" s="18">
        <v>0.2029</v>
      </c>
      <c r="Z76" s="18">
        <v>-0.19389999999999999</v>
      </c>
      <c r="AA76" s="18">
        <v>1</v>
      </c>
      <c r="AB76" s="18">
        <v>0.91779999999999995</v>
      </c>
      <c r="AC76" s="18">
        <v>0.7722</v>
      </c>
      <c r="AD76" s="18">
        <v>111.49</v>
      </c>
      <c r="AE76" s="19">
        <f t="shared" si="38"/>
        <v>40663</v>
      </c>
      <c r="AF76" s="20" cm="1">
        <f t="array" ref="AF76">IF(INDEX(calc_types,1,AF$7)="INDEX",C76/C75-1,IF(INDEX(calc_types,1,AF$7)="CASH", C75/1200,C75/C76-1))</f>
        <v>6.9550837771448215E-4</v>
      </c>
      <c r="AG76" s="20" cm="1">
        <f t="array" ref="AG76">IF(INDEX(calc_types,1,AG$7)="INDEX",D76/D75-1,IF(INDEX(calc_types,1,AG$7)="CASH", D75/1200,D75/D76-1))</f>
        <v>1.3859044506840945E-3</v>
      </c>
      <c r="AH76" s="20" cm="1">
        <f t="array" ref="AH76">IF(INDEX(calc_types,1,AH$7)="INDEX",E76/E75-1,IF(INDEX(calc_types,1,AH$7)="CASH", E75/1200,E75/E76-1))</f>
        <v>5.4444882882735968E-3</v>
      </c>
      <c r="AI76" s="20" cm="1">
        <f t="array" ref="AI76">IF(INDEX(calc_types,1,AI$7)="INDEX",F76/F75-1,IF(INDEX(calc_types,1,AI$7)="CASH", F75/1200,F75/F76-1))</f>
        <v>2.5485326666316865E-3</v>
      </c>
      <c r="AJ76" s="20" cm="1">
        <f t="array" ref="AJ76">IF(INDEX(calc_types,1,AJ$7)="INDEX",G76/G75-1,IF(INDEX(calc_types,1,AJ$7)="CASH", G75/1200,G75/G76-1))</f>
        <v>6.9590342933565363E-3</v>
      </c>
      <c r="AK76" s="20" cm="1">
        <f t="array" ref="AK76">IF(INDEX(calc_types,1,AK$7)="INDEX",H76/H75-1,IF(INDEX(calc_types,1,AK$7)="CASH", H75/1200,H75/H76-1))</f>
        <v>-5.8056979777987294E-4</v>
      </c>
      <c r="AL76" s="20" cm="1">
        <f t="array" ref="AL76">IF(INDEX(calc_types,1,AL$7)="INDEX",I76/I75-1,IF(INDEX(calc_types,1,AL$7)="CASH", I75/1200,I75/I76-1))</f>
        <v>-3.9717191831323273E-4</v>
      </c>
      <c r="AM76" s="20" cm="1">
        <f t="array" ref="AM76">IF(INDEX(calc_types,1,AM$7)="INDEX",J76/J75-1,IF(INDEX(calc_types,1,AM$7)="CASH", J75/1200,J75/J76-1))</f>
        <v>-3.7678227933435338E-5</v>
      </c>
      <c r="AN76" s="20" cm="1">
        <f t="array" ref="AN76">IF(INDEX(calc_types,1,AN$7)="INDEX",K76/K75-1,IF(INDEX(calc_types,1,AN$7)="CASH", K75/1200,K75/K76-1))</f>
        <v>3.9845436770846732E-4</v>
      </c>
      <c r="AO76" s="20" cm="1">
        <f t="array" ref="AO76">IF(INDEX(calc_types,1,AO$7)="INDEX",L76/L75-1,IF(INDEX(calc_types,1,AO$7)="CASH", L75/1200,L75/L76-1))</f>
        <v>1.1215070662422555E-3</v>
      </c>
      <c r="AP76" s="20" cm="1">
        <f t="array" ref="AP76">IF(INDEX(calc_types,1,AP$7)="INDEX",M76/M75-1,IF(INDEX(calc_types,1,AP$7)="CASH", M75/1200,M75/M76-1))</f>
        <v>2.0949582117111287E-3</v>
      </c>
      <c r="AQ76" s="20" cm="1">
        <f t="array" ref="AQ76">IF(INDEX(calc_types,1,AQ$7)="INDEX",N76/N75-1,IF(INDEX(calc_types,1,AQ$7)="CASH", N75/1200,N75/N76-1))</f>
        <v>3.0198004028760828E-3</v>
      </c>
      <c r="AR76" s="20" cm="1">
        <f t="array" ref="AR76">IF(INDEX(calc_types,1,AR$7)="INDEX",O76/O75-1,IF(INDEX(calc_types,1,AR$7)="CASH", O75/1200,O75/O76-1))</f>
        <v>5.7753904368980091E-3</v>
      </c>
      <c r="AS76" s="20" cm="1">
        <f t="array" ref="AS76">IF(INDEX(calc_types,1,AS$7)="INDEX",P76/P75-1,IF(INDEX(calc_types,1,AS$7)="CASH", P75/1200,P75/P76-1))</f>
        <v>-5.7940225001207324E-4</v>
      </c>
      <c r="AT76" s="20" cm="1">
        <f t="array" ref="AT76">IF(INDEX(calc_types,1,AT$7)="INDEX",Q76/Q75-1,IF(INDEX(calc_types,1,AT$7)="CASH", Q75/1200,Q75/Q76-1))</f>
        <v>-2.1032004555221473E-4</v>
      </c>
      <c r="AU76" s="20" cm="1">
        <f t="array" ref="AU76">IF(INDEX(calc_types,1,AU$7)="INDEX",R76/R75-1,IF(INDEX(calc_types,1,AU$7)="CASH", R75/1200,R75/R76-1))</f>
        <v>1.2219660933319165E-3</v>
      </c>
      <c r="AV76" s="20" cm="1">
        <f t="array" ref="AV76">IF(INDEX(calc_types,1,AV$7)="INDEX",S76/S75-1,IF(INDEX(calc_types,1,AV$7)="CASH", S75/1200,S75/S76-1))</f>
        <v>9.9160852509245778E-3</v>
      </c>
      <c r="AW76" s="20" cm="1">
        <f t="array" ref="AW76">IF(INDEX(calc_types,1,AW$7)="INDEX",T76/T75-1,IF(INDEX(calc_types,1,AW$7)="CASH", T75/1200,T75/T76-1))</f>
        <v>1.6755547811581506E-2</v>
      </c>
      <c r="AX76" s="20" cm="1">
        <f t="array" ref="AX76">IF(INDEX(calc_types,1,AX$7)="INDEX",U76/U75-1,IF(INDEX(calc_types,1,AX$7)="CASH", U75/1200,U75/U76-1))</f>
        <v>-1.6247617070786036E-2</v>
      </c>
      <c r="AY76" s="20" cm="1">
        <f t="array" ref="AY76">IF(INDEX(calc_types,1,AY$7)="INDEX",V76/V75-1,IF(INDEX(calc_types,1,AY$7)="CASH", V75/1200,V75/V76-1))</f>
        <v>1.5203133279673819E-2</v>
      </c>
      <c r="AZ76" s="20" cm="1">
        <f t="array" ref="AZ76">IF(INDEX(calc_types,1,AZ$7)="INDEX",W76/W75-1,IF(INDEX(calc_types,1,AZ$7)="CASH", W75/1200,W75/W76-1))</f>
        <v>8.1898333333333328E-4</v>
      </c>
      <c r="BA76" s="20" cm="1">
        <f t="array" ref="BA76">IF(INDEX(calc_types,1,BA$7)="INDEX",X76/X75-1,IF(INDEX(calc_types,1,BA$7)="CASH", X75/1200,X75/X76-1))</f>
        <v>-3.9008333333333337E-4</v>
      </c>
      <c r="BB76" s="20" cm="1">
        <f t="array" ref="BB76">IF(INDEX(calc_types,1,BB$7)="INDEX",Y76/Y75-1,IF(INDEX(calc_types,1,BB$7)="CASH", Y75/1200,Y75/Y76-1))</f>
        <v>2.6116666666666665E-4</v>
      </c>
      <c r="BC76" s="20" cm="1">
        <f t="array" ref="BC76">IF(INDEX(calc_types,1,BC$7)="INDEX",Z76/Z75-1,IF(INDEX(calc_types,1,BC$7)="CASH", Z75/1200,Z75/Z76-1))</f>
        <v>-1.1425E-4</v>
      </c>
      <c r="BD76" s="20" cm="1">
        <f t="array" ref="BD76">IF(INDEX(calc_types,1,BD$7)="INDEX",AA76/AA75-1,IF(INDEX(calc_types,1,BD$7)="CASH", AA75/1200,AA75/AA76-1))</f>
        <v>0</v>
      </c>
      <c r="BE76" s="20" cm="1">
        <f t="array" ref="BE76">IF(INDEX(calc_types,1,BE$7)="INDEX",AB76/AB75-1,IF(INDEX(calc_types,1,BE$7)="CASH", AB75/1200,AB75/AB76-1))</f>
        <v>2.2553933318805841E-2</v>
      </c>
      <c r="BF76" s="20" cm="1">
        <f t="array" ref="BF76">IF(INDEX(calc_types,1,BF$7)="INDEX",AC76/AC75-1,IF(INDEX(calc_types,1,BF$7)="CASH", AC75/1200,AC75/AC76-1))</f>
        <v>3.1857031857031703E-2</v>
      </c>
      <c r="BG76" s="20" cm="1">
        <f t="array" ref="BG76">IF(INDEX(calc_types,1,BG$7)="INDEX",AD76/AD75-1,IF(INDEX(calc_types,1,BG$7)="CASH", AD75/1200,AD75/AD76-1))</f>
        <v>-8.969414297246292E-4</v>
      </c>
      <c r="BH76" s="21">
        <f t="shared" si="39"/>
        <v>-7.0026236716867469E-4</v>
      </c>
      <c r="BI76" s="21">
        <f t="shared" si="40"/>
        <v>2.1263665098402839E-4</v>
      </c>
      <c r="BJ76" s="21">
        <f t="shared" si="41"/>
        <v>4.2503580586163141E-3</v>
      </c>
      <c r="BK76" s="21">
        <f t="shared" si="42"/>
        <v>4.5198073565672764E-4</v>
      </c>
      <c r="BL76" s="21">
        <f t="shared" si="43"/>
        <v>4.2868078312178915E-3</v>
      </c>
      <c r="BM76" s="21">
        <f t="shared" si="44"/>
        <v>-8.5214370727723892E-4</v>
      </c>
      <c r="BN76" s="21">
        <f t="shared" si="45"/>
        <v>-4.7797361292709799E-4</v>
      </c>
      <c r="BO76" s="21">
        <f t="shared" si="46"/>
        <v>-2.2253495933128925E-4</v>
      </c>
      <c r="BP76" s="21">
        <f t="shared" si="47"/>
        <v>-6.8001413378748895E-4</v>
      </c>
      <c r="BQ76" s="21">
        <f t="shared" si="48"/>
        <v>2.7231688085085849E-4</v>
      </c>
      <c r="BR76" s="21">
        <f t="shared" si="49"/>
        <v>1.133846848452401E-3</v>
      </c>
      <c r="BS76" s="21">
        <f t="shared" si="50"/>
        <v>6.3695206324547709E-4</v>
      </c>
      <c r="BT76" s="21">
        <f t="shared" si="51"/>
        <v>2.6345211947954631E-3</v>
      </c>
      <c r="BU76" s="21">
        <f t="shared" si="52"/>
        <v>-5.8045715185604102E-4</v>
      </c>
      <c r="BV76" s="21">
        <f t="shared" si="53"/>
        <v>-1.4993463793307028E-4</v>
      </c>
      <c r="BW76" s="21">
        <f t="shared" si="54"/>
        <v>1.3559807052758277E-3</v>
      </c>
      <c r="BX76" s="21">
        <f t="shared" si="55"/>
        <v>-2.6522927098881054E-3</v>
      </c>
      <c r="BY76" s="21">
        <f t="shared" si="56"/>
        <v>9.8494808187851168E-3</v>
      </c>
      <c r="BZ76" s="21">
        <f t="shared" si="57"/>
        <v>-2.0863232645342789E-2</v>
      </c>
      <c r="CA76" s="21">
        <f t="shared" si="58"/>
        <v>2.4787886505507461E-3</v>
      </c>
      <c r="CB76" s="21">
        <f t="shared" si="59"/>
        <v>-6.2050601851851924E-4</v>
      </c>
      <c r="CC76" s="21">
        <f t="shared" si="60"/>
        <v>-7.7543101851851857E-4</v>
      </c>
      <c r="CD76" s="21">
        <f t="shared" si="61"/>
        <v>-9.6830138888888873E-4</v>
      </c>
      <c r="CE76" s="21">
        <f t="shared" si="62"/>
        <v>2.4253703703703679E-5</v>
      </c>
      <c r="CF76" s="21">
        <f t="shared" si="63"/>
        <v>0</v>
      </c>
      <c r="CG76" s="21">
        <f t="shared" si="64"/>
        <v>2.3249423632883074E-2</v>
      </c>
      <c r="CH76" s="21">
        <f t="shared" si="65"/>
        <v>3.2489697615797827E-2</v>
      </c>
      <c r="CI76" s="21">
        <f t="shared" si="66"/>
        <v>2.7093300875281464E-3</v>
      </c>
    </row>
    <row r="77" spans="1:87" x14ac:dyDescent="0.2">
      <c r="A77" s="18">
        <v>69</v>
      </c>
      <c r="B77" s="19">
        <v>40694</v>
      </c>
      <c r="C77" s="18">
        <v>205.83500000000001</v>
      </c>
      <c r="D77" s="18">
        <v>1168.269</v>
      </c>
      <c r="E77" s="18">
        <v>1984.4290000000001</v>
      </c>
      <c r="F77" s="18">
        <v>1682.3610000000001</v>
      </c>
      <c r="G77" s="18">
        <v>2152.6129999999998</v>
      </c>
      <c r="H77" s="18">
        <v>142.78800000000001</v>
      </c>
      <c r="I77" s="18">
        <v>367.20600000000002</v>
      </c>
      <c r="J77" s="18">
        <v>504.745</v>
      </c>
      <c r="K77" s="18">
        <v>107.93300000000001</v>
      </c>
      <c r="L77" s="18">
        <v>669.10400000000004</v>
      </c>
      <c r="M77" s="18">
        <v>859.31600000000003</v>
      </c>
      <c r="N77" s="18">
        <v>283.95600000000002</v>
      </c>
      <c r="O77" s="18">
        <v>325.96899999999999</v>
      </c>
      <c r="P77" s="18">
        <v>103.477</v>
      </c>
      <c r="Q77" s="18">
        <v>194.702</v>
      </c>
      <c r="R77" s="18">
        <v>259.24400000000003</v>
      </c>
      <c r="S77" s="18">
        <v>4181.79</v>
      </c>
      <c r="T77" s="18">
        <v>3554.59</v>
      </c>
      <c r="U77" s="18">
        <v>7519.95</v>
      </c>
      <c r="V77" s="18">
        <v>19650.57</v>
      </c>
      <c r="W77" s="18">
        <v>1.06033</v>
      </c>
      <c r="X77" s="18">
        <v>-0.72970000000000002</v>
      </c>
      <c r="Y77" s="18">
        <v>9.2200000000000004E-2</v>
      </c>
      <c r="Z77" s="18">
        <v>-0.42309999999999998</v>
      </c>
      <c r="AA77" s="18">
        <v>1</v>
      </c>
      <c r="AB77" s="18">
        <v>0.88939999999999997</v>
      </c>
      <c r="AC77" s="18">
        <v>0.77580000000000005</v>
      </c>
      <c r="AD77" s="18">
        <v>110.78</v>
      </c>
      <c r="AE77" s="19">
        <f t="shared" si="38"/>
        <v>40694</v>
      </c>
      <c r="AF77" s="20" cm="1">
        <f t="array" ref="AF77">IF(INDEX(calc_types,1,AF$7)="INDEX",C77/C76-1,IF(INDEX(calc_types,1,AF$7)="CASH", C76/1200,C76/C77-1))</f>
        <v>4.2284736668163347E-4</v>
      </c>
      <c r="AG77" s="20" cm="1">
        <f t="array" ref="AG77">IF(INDEX(calc_types,1,AG$7)="INDEX",D77/D76-1,IF(INDEX(calc_types,1,AG$7)="CASH", D76/1200,D76/D77-1))</f>
        <v>1.1568926377922839E-3</v>
      </c>
      <c r="AH77" s="20" cm="1">
        <f t="array" ref="AH77">IF(INDEX(calc_types,1,AH$7)="INDEX",E77/E76-1,IF(INDEX(calc_types,1,AH$7)="CASH", E76/1200,E76/E77-1))</f>
        <v>3.6140501890726817E-3</v>
      </c>
      <c r="AI77" s="20" cm="1">
        <f t="array" ref="AI77">IF(INDEX(calc_types,1,AI$7)="INDEX",F77/F76-1,IF(INDEX(calc_types,1,AI$7)="CASH", F76/1200,F76/F77-1))</f>
        <v>2.7321866970402287E-3</v>
      </c>
      <c r="AJ77" s="20" cm="1">
        <f t="array" ref="AJ77">IF(INDEX(calc_types,1,AJ$7)="INDEX",G77/G76-1,IF(INDEX(calc_types,1,AJ$7)="CASH", G76/1200,G76/G77-1))</f>
        <v>6.3303152021061404E-3</v>
      </c>
      <c r="AK77" s="20" cm="1">
        <f t="array" ref="AK77">IF(INDEX(calc_types,1,AK$7)="INDEX",H77/H76-1,IF(INDEX(calc_types,1,AK$7)="CASH", H76/1200,H76/H77-1))</f>
        <v>-6.4389697648370436E-4</v>
      </c>
      <c r="AL77" s="20" cm="1">
        <f t="array" ref="AL77">IF(INDEX(calc_types,1,AL$7)="INDEX",I77/I76-1,IF(INDEX(calc_types,1,AL$7)="CASH", I76/1200,I76/I77-1))</f>
        <v>-6.7219481130909031E-4</v>
      </c>
      <c r="AM77" s="20" cm="1">
        <f t="array" ref="AM77">IF(INDEX(calc_types,1,AM$7)="INDEX",J77/J76-1,IF(INDEX(calc_types,1,AM$7)="CASH", J76/1200,J76/J77-1))</f>
        <v>9.796708385307884E-4</v>
      </c>
      <c r="AN77" s="20" cm="1">
        <f t="array" ref="AN77">IF(INDEX(calc_types,1,AN$7)="INDEX",K77/K76-1,IF(INDEX(calc_types,1,AN$7)="CASH", K76/1200,K76/K77-1))</f>
        <v>-2.5009262689867917E-4</v>
      </c>
      <c r="AO77" s="20" cm="1">
        <f t="array" ref="AO77">IF(INDEX(calc_types,1,AO$7)="INDEX",L77/L76-1,IF(INDEX(calc_types,1,AO$7)="CASH", L76/1200,L76/L77-1))</f>
        <v>-5.8103669493181354E-4</v>
      </c>
      <c r="AP77" s="20" cm="1">
        <f t="array" ref="AP77">IF(INDEX(calc_types,1,AP$7)="INDEX",M77/M76-1,IF(INDEX(calc_types,1,AP$7)="CASH", M76/1200,M76/M77-1))</f>
        <v>8.1759673147652201E-4</v>
      </c>
      <c r="AQ77" s="20" cm="1">
        <f t="array" ref="AQ77">IF(INDEX(calc_types,1,AQ$7)="INDEX",N77/N76-1,IF(INDEX(calc_types,1,AQ$7)="CASH", N76/1200,N76/N77-1))</f>
        <v>2.2377365682864081E-3</v>
      </c>
      <c r="AR77" s="20" cm="1">
        <f t="array" ref="AR77">IF(INDEX(calc_types,1,AR$7)="INDEX",O77/O76-1,IF(INDEX(calc_types,1,AR$7)="CASH", O76/1200,O76/O77-1))</f>
        <v>6.8789344601565272E-3</v>
      </c>
      <c r="AS77" s="20" cm="1">
        <f t="array" ref="AS77">IF(INDEX(calc_types,1,AS$7)="INDEX",P77/P76-1,IF(INDEX(calc_types,1,AS$7)="CASH", P76/1200,P76/P77-1))</f>
        <v>-1.7392144548045163E-4</v>
      </c>
      <c r="AT77" s="20" cm="1">
        <f t="array" ref="AT77">IF(INDEX(calc_types,1,AT$7)="INDEX",Q77/Q76-1,IF(INDEX(calc_types,1,AT$7)="CASH", Q76/1200,Q76/Q77-1))</f>
        <v>-1.0159055926116656E-3</v>
      </c>
      <c r="AU77" s="20" cm="1">
        <f t="array" ref="AU77">IF(INDEX(calc_types,1,AU$7)="INDEX",R77/R76-1,IF(INDEX(calc_types,1,AU$7)="CASH", R76/1200,R76/R77-1))</f>
        <v>-1.8903882803625871E-3</v>
      </c>
      <c r="AV77" s="20" cm="1">
        <f t="array" ref="AV77">IF(INDEX(calc_types,1,AV$7)="INDEX",S77/S76-1,IF(INDEX(calc_types,1,AV$7)="CASH", S76/1200,S76/S77-1))</f>
        <v>1.3322639035962203E-2</v>
      </c>
      <c r="AW77" s="20" cm="1">
        <f t="array" ref="AW77">IF(INDEX(calc_types,1,AW$7)="INDEX",T77/T76-1,IF(INDEX(calc_types,1,AW$7)="CASH", T76/1200,T76/T77-1))</f>
        <v>-1.4046561542200298E-3</v>
      </c>
      <c r="AX77" s="20" cm="1">
        <f t="array" ref="AX77">IF(INDEX(calc_types,1,AX$7)="INDEX",U77/U76-1,IF(INDEX(calc_types,1,AX$7)="CASH", U76/1200,U76/U77-1))</f>
        <v>4.3866273178288617E-2</v>
      </c>
      <c r="AY77" s="20" cm="1">
        <f t="array" ref="AY77">IF(INDEX(calc_types,1,AY$7)="INDEX",V77/V76-1,IF(INDEX(calc_types,1,AY$7)="CASH", V76/1200,V76/V77-1))</f>
        <v>2.3640993210305439E-2</v>
      </c>
      <c r="AZ77" s="20" cm="1">
        <f t="array" ref="AZ77">IF(INDEX(calc_types,1,AZ$7)="INDEX",W77/W76-1,IF(INDEX(calc_types,1,AZ$7)="CASH", W76/1200,W76/W77-1))</f>
        <v>8.2916666666666664E-4</v>
      </c>
      <c r="BA77" s="20" cm="1">
        <f t="array" ref="BA77">IF(INDEX(calc_types,1,BA$7)="INDEX",X77/X76-1,IF(INDEX(calc_types,1,BA$7)="CASH", X76/1200,X76/X77-1))</f>
        <v>-4.5774999999999999E-4</v>
      </c>
      <c r="BB77" s="20" cm="1">
        <f t="array" ref="BB77">IF(INDEX(calc_types,1,BB$7)="INDEX",Y77/Y76-1,IF(INDEX(calc_types,1,BB$7)="CASH", Y76/1200,Y76/Y77-1))</f>
        <v>1.6908333333333334E-4</v>
      </c>
      <c r="BC77" s="20" cm="1">
        <f t="array" ref="BC77">IF(INDEX(calc_types,1,BC$7)="INDEX",Z77/Z76-1,IF(INDEX(calc_types,1,BC$7)="CASH", Z76/1200,Z76/Z77-1))</f>
        <v>-1.6158333333333332E-4</v>
      </c>
      <c r="BD77" s="20" cm="1">
        <f t="array" ref="BD77">IF(INDEX(calc_types,1,BD$7)="INDEX",AA77/AA76-1,IF(INDEX(calc_types,1,BD$7)="CASH", AA76/1200,AA76/AA77-1))</f>
        <v>0</v>
      </c>
      <c r="BE77" s="20" cm="1">
        <f t="array" ref="BE77">IF(INDEX(calc_types,1,BE$7)="INDEX",AB77/AB76-1,IF(INDEX(calc_types,1,BE$7)="CASH", AB76/1200,AB76/AB77-1))</f>
        <v>3.1931639307398285E-2</v>
      </c>
      <c r="BF77" s="20" cm="1">
        <f t="array" ref="BF77">IF(INDEX(calc_types,1,BF$7)="INDEX",AC77/AC76-1,IF(INDEX(calc_types,1,BF$7)="CASH", AC76/1200,AC76/AC77-1))</f>
        <v>-4.6403712296984034E-3</v>
      </c>
      <c r="BG77" s="20" cm="1">
        <f t="array" ref="BG77">IF(INDEX(calc_types,1,BG$7)="INDEX",AD77/AD76-1,IF(INDEX(calc_types,1,BG$7)="CASH", AD76/1200,AD76/AD77-1))</f>
        <v>6.4090991153638033E-3</v>
      </c>
      <c r="BH77" s="21">
        <f t="shared" si="39"/>
        <v>-9.7292337820152337E-4</v>
      </c>
      <c r="BI77" s="21">
        <f t="shared" si="40"/>
        <v>-1.6375161907782217E-5</v>
      </c>
      <c r="BJ77" s="21">
        <f t="shared" si="41"/>
        <v>2.4199199594153995E-3</v>
      </c>
      <c r="BK77" s="21">
        <f t="shared" si="42"/>
        <v>6.3563476606526975E-4</v>
      </c>
      <c r="BL77" s="21">
        <f t="shared" si="43"/>
        <v>3.658088739967496E-3</v>
      </c>
      <c r="BM77" s="21">
        <f t="shared" si="44"/>
        <v>-9.1547088598107034E-4</v>
      </c>
      <c r="BN77" s="21">
        <f t="shared" si="45"/>
        <v>-7.5299650592295557E-4</v>
      </c>
      <c r="BO77" s="21">
        <f t="shared" si="46"/>
        <v>7.9481410713293449E-4</v>
      </c>
      <c r="BP77" s="21">
        <f t="shared" si="47"/>
        <v>-1.3285611283946354E-3</v>
      </c>
      <c r="BQ77" s="21">
        <f t="shared" si="48"/>
        <v>-1.4302268803232105E-3</v>
      </c>
      <c r="BR77" s="21">
        <f t="shared" si="49"/>
        <v>-1.4351463178220573E-4</v>
      </c>
      <c r="BS77" s="21">
        <f t="shared" si="50"/>
        <v>-1.4511177134419757E-4</v>
      </c>
      <c r="BT77" s="21">
        <f t="shared" si="51"/>
        <v>3.7380652180539812E-3</v>
      </c>
      <c r="BU77" s="21">
        <f t="shared" si="52"/>
        <v>-1.7497634732441936E-4</v>
      </c>
      <c r="BV77" s="21">
        <f t="shared" si="53"/>
        <v>-9.5552018499252115E-4</v>
      </c>
      <c r="BW77" s="21">
        <f t="shared" si="54"/>
        <v>-1.756373668418676E-3</v>
      </c>
      <c r="BX77" s="21">
        <f t="shared" si="55"/>
        <v>7.5426107514951941E-4</v>
      </c>
      <c r="BY77" s="21">
        <f t="shared" si="56"/>
        <v>-8.3107231470164189E-3</v>
      </c>
      <c r="BZ77" s="21">
        <f t="shared" si="57"/>
        <v>3.9250657603731864E-2</v>
      </c>
      <c r="CA77" s="21">
        <f t="shared" si="58"/>
        <v>1.0916648581182365E-2</v>
      </c>
      <c r="CB77" s="21">
        <f t="shared" si="59"/>
        <v>-6.1032268518518588E-4</v>
      </c>
      <c r="CC77" s="21">
        <f t="shared" si="60"/>
        <v>-8.4309768518518518E-4</v>
      </c>
      <c r="CD77" s="21">
        <f t="shared" si="61"/>
        <v>-1.0603847222222221E-3</v>
      </c>
      <c r="CE77" s="21">
        <f t="shared" si="62"/>
        <v>-2.3079629629629644E-5</v>
      </c>
      <c r="CF77" s="21">
        <f t="shared" si="63"/>
        <v>0</v>
      </c>
      <c r="CG77" s="21">
        <f t="shared" si="64"/>
        <v>3.2627129621475522E-2</v>
      </c>
      <c r="CH77" s="21">
        <f t="shared" si="65"/>
        <v>-4.0077054709322796E-3</v>
      </c>
      <c r="CI77" s="21">
        <f t="shared" si="66"/>
        <v>1.001537063261658E-2</v>
      </c>
    </row>
    <row r="78" spans="1:87" x14ac:dyDescent="0.2">
      <c r="A78" s="18">
        <v>70</v>
      </c>
      <c r="B78" s="19">
        <v>40724</v>
      </c>
      <c r="C78" s="18">
        <v>205.99</v>
      </c>
      <c r="D78" s="18">
        <v>1167.3320000000001</v>
      </c>
      <c r="E78" s="18">
        <v>1979.4380000000001</v>
      </c>
      <c r="F78" s="18">
        <v>1683.5360000000001</v>
      </c>
      <c r="G78" s="18">
        <v>2151.4299999999998</v>
      </c>
      <c r="H78" s="18">
        <v>142.642</v>
      </c>
      <c r="I78" s="18">
        <v>365.98700000000002</v>
      </c>
      <c r="J78" s="18">
        <v>500.63299999999998</v>
      </c>
      <c r="K78" s="18">
        <v>107.85899999999999</v>
      </c>
      <c r="L78" s="18">
        <v>666.21900000000005</v>
      </c>
      <c r="M78" s="18">
        <v>852.09</v>
      </c>
      <c r="N78" s="18">
        <v>283.38900000000001</v>
      </c>
      <c r="O78" s="18">
        <v>324.447</v>
      </c>
      <c r="P78" s="18">
        <v>103.44199999999999</v>
      </c>
      <c r="Q78" s="18">
        <v>194.49199999999999</v>
      </c>
      <c r="R78" s="18">
        <v>258.73500000000001</v>
      </c>
      <c r="S78" s="18">
        <v>4206.1000000000004</v>
      </c>
      <c r="T78" s="18">
        <v>3441.88</v>
      </c>
      <c r="U78" s="18">
        <v>7312.72</v>
      </c>
      <c r="V78" s="18">
        <v>20033.43</v>
      </c>
      <c r="W78" s="18">
        <v>1.2238899999999999</v>
      </c>
      <c r="X78" s="18">
        <v>-0.53879999999999995</v>
      </c>
      <c r="Y78" s="18">
        <v>0.16819999999999999</v>
      </c>
      <c r="Z78" s="18">
        <v>-0.2064</v>
      </c>
      <c r="AA78" s="18">
        <v>1</v>
      </c>
      <c r="AB78" s="18">
        <v>0.87519999999999998</v>
      </c>
      <c r="AC78" s="18">
        <v>0.76770000000000005</v>
      </c>
      <c r="AD78" s="18">
        <v>112.39</v>
      </c>
      <c r="AE78" s="19">
        <f t="shared" si="38"/>
        <v>40724</v>
      </c>
      <c r="AF78" s="20" cm="1">
        <f t="array" ref="AF78">IF(INDEX(calc_types,1,AF$7)="INDEX",C78/C77-1,IF(INDEX(calc_types,1,AF$7)="CASH", C77/1200,C77/C78-1))</f>
        <v>7.5303033983531442E-4</v>
      </c>
      <c r="AG78" s="20" cm="1">
        <f t="array" ref="AG78">IF(INDEX(calc_types,1,AG$7)="INDEX",D78/D77-1,IF(INDEX(calc_types,1,AG$7)="CASH", D77/1200,D77/D78-1))</f>
        <v>-8.0204131069117057E-4</v>
      </c>
      <c r="AH78" s="20" cm="1">
        <f t="array" ref="AH78">IF(INDEX(calc_types,1,AH$7)="INDEX",E78/E77-1,IF(INDEX(calc_types,1,AH$7)="CASH", E77/1200,E77/E78-1))</f>
        <v>-2.5150811644054638E-3</v>
      </c>
      <c r="AI78" s="20" cm="1">
        <f t="array" ref="AI78">IF(INDEX(calc_types,1,AI$7)="INDEX",F78/F77-1,IF(INDEX(calc_types,1,AI$7)="CASH", F77/1200,F77/F78-1))</f>
        <v>6.9842322783286725E-4</v>
      </c>
      <c r="AJ78" s="20" cm="1">
        <f t="array" ref="AJ78">IF(INDEX(calc_types,1,AJ$7)="INDEX",G78/G77-1,IF(INDEX(calc_types,1,AJ$7)="CASH", G77/1200,G77/G78-1))</f>
        <v>-5.4956464538680194E-4</v>
      </c>
      <c r="AK78" s="20" cm="1">
        <f t="array" ref="AK78">IF(INDEX(calc_types,1,AK$7)="INDEX",H78/H77-1,IF(INDEX(calc_types,1,AK$7)="CASH", H77/1200,H77/H78-1))</f>
        <v>-1.0224948875257045E-3</v>
      </c>
      <c r="AL78" s="20" cm="1">
        <f t="array" ref="AL78">IF(INDEX(calc_types,1,AL$7)="INDEX",I78/I77-1,IF(INDEX(calc_types,1,AL$7)="CASH", I77/1200,I77/I78-1))</f>
        <v>-3.3196625327472917E-3</v>
      </c>
      <c r="AM78" s="20" cm="1">
        <f t="array" ref="AM78">IF(INDEX(calc_types,1,AM$7)="INDEX",J78/J77-1,IF(INDEX(calc_types,1,AM$7)="CASH", J77/1200,J77/J78-1))</f>
        <v>-8.1466879315298391E-3</v>
      </c>
      <c r="AN78" s="20" cm="1">
        <f t="array" ref="AN78">IF(INDEX(calc_types,1,AN$7)="INDEX",K78/K77-1,IF(INDEX(calc_types,1,AN$7)="CASH", K77/1200,K77/K78-1))</f>
        <v>-6.856105176360483E-4</v>
      </c>
      <c r="AO78" s="20" cm="1">
        <f t="array" ref="AO78">IF(INDEX(calc_types,1,AO$7)="INDEX",L78/L77-1,IF(INDEX(calc_types,1,AO$7)="CASH", L77/1200,L77/L78-1))</f>
        <v>-4.3117362921160085E-3</v>
      </c>
      <c r="AP78" s="20" cm="1">
        <f t="array" ref="AP78">IF(INDEX(calc_types,1,AP$7)="INDEX",M78/M77-1,IF(INDEX(calc_types,1,AP$7)="CASH", M77/1200,M77/M78-1))</f>
        <v>-8.4090136806482807E-3</v>
      </c>
      <c r="AQ78" s="20" cm="1">
        <f t="array" ref="AQ78">IF(INDEX(calc_types,1,AQ$7)="INDEX",N78/N77-1,IF(INDEX(calc_types,1,AQ$7)="CASH", N77/1200,N77/N78-1))</f>
        <v>-1.9967882347969867E-3</v>
      </c>
      <c r="AR78" s="20" cm="1">
        <f t="array" ref="AR78">IF(INDEX(calc_types,1,AR$7)="INDEX",O78/O77-1,IF(INDEX(calc_types,1,AR$7)="CASH", O77/1200,O77/O78-1))</f>
        <v>-4.6691556559058656E-3</v>
      </c>
      <c r="AS78" s="20" cm="1">
        <f t="array" ref="AS78">IF(INDEX(calc_types,1,AS$7)="INDEX",P78/P77-1,IF(INDEX(calc_types,1,AS$7)="CASH", P77/1200,P77/P78-1))</f>
        <v>-3.382394155223567E-4</v>
      </c>
      <c r="AT78" s="20" cm="1">
        <f t="array" ref="AT78">IF(INDEX(calc_types,1,AT$7)="INDEX",Q78/Q77-1,IF(INDEX(calc_types,1,AT$7)="CASH", Q77/1200,Q77/Q78-1))</f>
        <v>-1.078571355199287E-3</v>
      </c>
      <c r="AU78" s="20" cm="1">
        <f t="array" ref="AU78">IF(INDEX(calc_types,1,AU$7)="INDEX",R78/R77-1,IF(INDEX(calc_types,1,AU$7)="CASH", R77/1200,R77/R78-1))</f>
        <v>-1.9634012744750295E-3</v>
      </c>
      <c r="AV78" s="20" cm="1">
        <f t="array" ref="AV78">IF(INDEX(calc_types,1,AV$7)="INDEX",S78/S77-1,IF(INDEX(calc_types,1,AV$7)="CASH", S77/1200,S77/S78-1))</f>
        <v>5.8133000461526585E-3</v>
      </c>
      <c r="AW78" s="20" cm="1">
        <f t="array" ref="AW78">IF(INDEX(calc_types,1,AW$7)="INDEX",T78/T77-1,IF(INDEX(calc_types,1,AW$7)="CASH", T77/1200,T77/T78-1))</f>
        <v>-3.1708298284752967E-2</v>
      </c>
      <c r="AX78" s="20" cm="1">
        <f t="array" ref="AX78">IF(INDEX(calc_types,1,AX$7)="INDEX",U78/U77-1,IF(INDEX(calc_types,1,AX$7)="CASH", U77/1200,U77/U78-1))</f>
        <v>-2.7557364078218516E-2</v>
      </c>
      <c r="AY78" s="20" cm="1">
        <f t="array" ref="AY78">IF(INDEX(calc_types,1,AY$7)="INDEX",V78/V77-1,IF(INDEX(calc_types,1,AY$7)="CASH", V77/1200,V77/V78-1))</f>
        <v>1.948340429819595E-2</v>
      </c>
      <c r="AZ78" s="20" cm="1">
        <f t="array" ref="AZ78">IF(INDEX(calc_types,1,AZ$7)="INDEX",W78/W77-1,IF(INDEX(calc_types,1,AZ$7)="CASH", W77/1200,W77/W78-1))</f>
        <v>8.8360833333333329E-4</v>
      </c>
      <c r="BA78" s="20" cm="1">
        <f t="array" ref="BA78">IF(INDEX(calc_types,1,BA$7)="INDEX",X78/X77-1,IF(INDEX(calc_types,1,BA$7)="CASH", X77/1200,X77/X78-1))</f>
        <v>-6.0808333333333331E-4</v>
      </c>
      <c r="BB78" s="20" cm="1">
        <f t="array" ref="BB78">IF(INDEX(calc_types,1,BB$7)="INDEX",Y78/Y77-1,IF(INDEX(calc_types,1,BB$7)="CASH", Y77/1200,Y77/Y78-1))</f>
        <v>7.6833333333333335E-5</v>
      </c>
      <c r="BC78" s="20" cm="1">
        <f t="array" ref="BC78">IF(INDEX(calc_types,1,BC$7)="INDEX",Z78/Z77-1,IF(INDEX(calc_types,1,BC$7)="CASH", Z77/1200,Z77/Z78-1))</f>
        <v>-3.5258333333333333E-4</v>
      </c>
      <c r="BD78" s="20" cm="1">
        <f t="array" ref="BD78">IF(INDEX(calc_types,1,BD$7)="INDEX",AA78/AA77-1,IF(INDEX(calc_types,1,BD$7)="CASH", AA77/1200,AA77/AA78-1))</f>
        <v>0</v>
      </c>
      <c r="BE78" s="20" cm="1">
        <f t="array" ref="BE78">IF(INDEX(calc_types,1,BE$7)="INDEX",AB78/AB77-1,IF(INDEX(calc_types,1,BE$7)="CASH", AB77/1200,AB77/AB78-1))</f>
        <v>1.6224862888482683E-2</v>
      </c>
      <c r="BF78" s="20" cm="1">
        <f t="array" ref="BF78">IF(INDEX(calc_types,1,BF$7)="INDEX",AC78/AC77-1,IF(INDEX(calc_types,1,BF$7)="CASH", AC77/1200,AC77/AC78-1))</f>
        <v>1.0550996483001063E-2</v>
      </c>
      <c r="BG78" s="20" cm="1">
        <f t="array" ref="BG78">IF(INDEX(calc_types,1,BG$7)="INDEX",AD78/AD77-1,IF(INDEX(calc_types,1,BG$7)="CASH", AD77/1200,AD77/AD78-1))</f>
        <v>-1.432511789305102E-2</v>
      </c>
      <c r="BH78" s="21">
        <f t="shared" si="39"/>
        <v>-6.4274040504784242E-4</v>
      </c>
      <c r="BI78" s="21">
        <f t="shared" si="40"/>
        <v>-1.9753091103912367E-3</v>
      </c>
      <c r="BJ78" s="21">
        <f t="shared" si="41"/>
        <v>-3.709211394062746E-3</v>
      </c>
      <c r="BK78" s="21">
        <f t="shared" si="42"/>
        <v>-1.3981287031420916E-3</v>
      </c>
      <c r="BL78" s="21">
        <f t="shared" si="43"/>
        <v>-3.2217911075254463E-3</v>
      </c>
      <c r="BM78" s="21">
        <f t="shared" si="44"/>
        <v>-1.2940687970230706E-3</v>
      </c>
      <c r="BN78" s="21">
        <f t="shared" si="45"/>
        <v>-3.400464227361157E-3</v>
      </c>
      <c r="BO78" s="21">
        <f t="shared" si="46"/>
        <v>-8.3315446629276934E-3</v>
      </c>
      <c r="BP78" s="21">
        <f t="shared" si="47"/>
        <v>-1.7640790191320046E-3</v>
      </c>
      <c r="BQ78" s="21">
        <f t="shared" si="48"/>
        <v>-5.1609264775074057E-3</v>
      </c>
      <c r="BR78" s="21">
        <f t="shared" si="49"/>
        <v>-9.3701250439070082E-3</v>
      </c>
      <c r="BS78" s="21">
        <f t="shared" si="50"/>
        <v>-4.3796365744275924E-3</v>
      </c>
      <c r="BT78" s="21">
        <f t="shared" si="51"/>
        <v>-7.8100248980084112E-3</v>
      </c>
      <c r="BU78" s="21">
        <f t="shared" si="52"/>
        <v>-3.3929431736632443E-4</v>
      </c>
      <c r="BV78" s="21">
        <f t="shared" si="53"/>
        <v>-1.0181859475801426E-3</v>
      </c>
      <c r="BW78" s="21">
        <f t="shared" si="54"/>
        <v>-1.8293866625311184E-3</v>
      </c>
      <c r="BX78" s="21">
        <f t="shared" si="55"/>
        <v>-6.7550779146600248E-3</v>
      </c>
      <c r="BY78" s="21">
        <f t="shared" si="56"/>
        <v>-3.8614365277549356E-2</v>
      </c>
      <c r="BZ78" s="21">
        <f t="shared" si="57"/>
        <v>-3.2172979652775269E-2</v>
      </c>
      <c r="CA78" s="21">
        <f t="shared" si="58"/>
        <v>6.7590596690728765E-3</v>
      </c>
      <c r="CB78" s="21">
        <f t="shared" si="59"/>
        <v>-5.5588101851851922E-4</v>
      </c>
      <c r="CC78" s="21">
        <f t="shared" si="60"/>
        <v>-9.9343101851851845E-4</v>
      </c>
      <c r="CD78" s="21">
        <f t="shared" si="61"/>
        <v>-1.1526347222222222E-3</v>
      </c>
      <c r="CE78" s="21">
        <f t="shared" si="62"/>
        <v>-2.1407962962962965E-4</v>
      </c>
      <c r="CF78" s="21">
        <f t="shared" si="63"/>
        <v>0</v>
      </c>
      <c r="CG78" s="21">
        <f t="shared" si="64"/>
        <v>1.6920353202559916E-2</v>
      </c>
      <c r="CH78" s="21">
        <f t="shared" si="65"/>
        <v>1.1183662241767187E-2</v>
      </c>
      <c r="CI78" s="21">
        <f t="shared" si="66"/>
        <v>-1.0718846375798244E-2</v>
      </c>
    </row>
    <row r="79" spans="1:87" x14ac:dyDescent="0.2">
      <c r="A79" s="18">
        <v>71</v>
      </c>
      <c r="B79" s="19">
        <v>40755</v>
      </c>
      <c r="C79" s="18">
        <v>206.23099999999999</v>
      </c>
      <c r="D79" s="18">
        <v>1169.818</v>
      </c>
      <c r="E79" s="18">
        <v>1986.7940000000001</v>
      </c>
      <c r="F79" s="18">
        <v>1690.2260000000001</v>
      </c>
      <c r="G79" s="18">
        <v>2165.721</v>
      </c>
      <c r="H79" s="18">
        <v>142.571</v>
      </c>
      <c r="I79" s="18">
        <v>366.43900000000002</v>
      </c>
      <c r="J79" s="18">
        <v>501.78199999999998</v>
      </c>
      <c r="K79" s="18">
        <v>107.917</v>
      </c>
      <c r="L79" s="18">
        <v>667.48</v>
      </c>
      <c r="M79" s="18">
        <v>855.19600000000003</v>
      </c>
      <c r="N79" s="18">
        <v>284.41699999999997</v>
      </c>
      <c r="O79" s="18">
        <v>326.839</v>
      </c>
      <c r="P79" s="18">
        <v>103.428</v>
      </c>
      <c r="Q79" s="18">
        <v>194.476</v>
      </c>
      <c r="R79" s="18">
        <v>258.60700000000003</v>
      </c>
      <c r="S79" s="18">
        <v>4291.0600000000004</v>
      </c>
      <c r="T79" s="18">
        <v>3449.36</v>
      </c>
      <c r="U79" s="18">
        <v>7372</v>
      </c>
      <c r="V79" s="18">
        <v>19925.18</v>
      </c>
      <c r="W79" s="18">
        <v>1.23167</v>
      </c>
      <c r="X79" s="18">
        <v>-0.5544</v>
      </c>
      <c r="Y79" s="18">
        <v>0.13519999999999999</v>
      </c>
      <c r="Z79" s="18">
        <v>-0.2059</v>
      </c>
      <c r="AA79" s="18">
        <v>1</v>
      </c>
      <c r="AB79" s="18">
        <v>0.84450000000000003</v>
      </c>
      <c r="AC79" s="18">
        <v>0.75670000000000004</v>
      </c>
      <c r="AD79" s="18">
        <v>110.26</v>
      </c>
      <c r="AE79" s="19">
        <f t="shared" si="38"/>
        <v>40755</v>
      </c>
      <c r="AF79" s="20" cm="1">
        <f t="array" ref="AF79">IF(INDEX(calc_types,1,AF$7)="INDEX",C79/C78-1,IF(INDEX(calc_types,1,AF$7)="CASH", C78/1200,C78/C79-1))</f>
        <v>1.1699597067817979E-3</v>
      </c>
      <c r="AG79" s="20" cm="1">
        <f t="array" ref="AG79">IF(INDEX(calc_types,1,AG$7)="INDEX",D79/D78-1,IF(INDEX(calc_types,1,AG$7)="CASH", D78/1200,D78/D79-1))</f>
        <v>2.1296426380839062E-3</v>
      </c>
      <c r="AH79" s="20" cm="1">
        <f t="array" ref="AH79">IF(INDEX(calc_types,1,AH$7)="INDEX",E79/E78-1,IF(INDEX(calc_types,1,AH$7)="CASH", E78/1200,E78/E79-1))</f>
        <v>3.7162063171465309E-3</v>
      </c>
      <c r="AI79" s="20" cm="1">
        <f t="array" ref="AI79">IF(INDEX(calc_types,1,AI$7)="INDEX",F79/F78-1,IF(INDEX(calc_types,1,AI$7)="CASH", F78/1200,F78/F79-1))</f>
        <v>3.9737789984888305E-3</v>
      </c>
      <c r="AJ79" s="20" cm="1">
        <f t="array" ref="AJ79">IF(INDEX(calc_types,1,AJ$7)="INDEX",G79/G78-1,IF(INDEX(calc_types,1,AJ$7)="CASH", G78/1200,G78/G79-1))</f>
        <v>6.6425586702798523E-3</v>
      </c>
      <c r="AK79" s="20" cm="1">
        <f t="array" ref="AK79">IF(INDEX(calc_types,1,AK$7)="INDEX",H79/H78-1,IF(INDEX(calc_types,1,AK$7)="CASH", H78/1200,H78/H79-1))</f>
        <v>-4.9774961091397785E-4</v>
      </c>
      <c r="AL79" s="20" cm="1">
        <f t="array" ref="AL79">IF(INDEX(calc_types,1,AL$7)="INDEX",I79/I78-1,IF(INDEX(calc_types,1,AL$7)="CASH", I78/1200,I78/I79-1))</f>
        <v>1.2350165443035799E-3</v>
      </c>
      <c r="AM79" s="20" cm="1">
        <f t="array" ref="AM79">IF(INDEX(calc_types,1,AM$7)="INDEX",J79/J78-1,IF(INDEX(calc_types,1,AM$7)="CASH", J78/1200,J78/J79-1))</f>
        <v>2.2950944104762616E-3</v>
      </c>
      <c r="AN79" s="20" cm="1">
        <f t="array" ref="AN79">IF(INDEX(calc_types,1,AN$7)="INDEX",K79/K78-1,IF(INDEX(calc_types,1,AN$7)="CASH", K78/1200,K78/K79-1))</f>
        <v>5.3773908528742531E-4</v>
      </c>
      <c r="AO79" s="20" cm="1">
        <f t="array" ref="AO79">IF(INDEX(calc_types,1,AO$7)="INDEX",L79/L78-1,IF(INDEX(calc_types,1,AO$7)="CASH", L78/1200,L78/L79-1))</f>
        <v>1.8927709957234917E-3</v>
      </c>
      <c r="AP79" s="20" cm="1">
        <f t="array" ref="AP79">IF(INDEX(calc_types,1,AP$7)="INDEX",M79/M78-1,IF(INDEX(calc_types,1,AP$7)="CASH", M78/1200,M78/M79-1))</f>
        <v>3.645154854534205E-3</v>
      </c>
      <c r="AQ79" s="20" cm="1">
        <f t="array" ref="AQ79">IF(INDEX(calc_types,1,AQ$7)="INDEX",N79/N78-1,IF(INDEX(calc_types,1,AQ$7)="CASH", N78/1200,N78/N79-1))</f>
        <v>3.6275225926198917E-3</v>
      </c>
      <c r="AR79" s="20" cm="1">
        <f t="array" ref="AR79">IF(INDEX(calc_types,1,AR$7)="INDEX",O79/O78-1,IF(INDEX(calc_types,1,AR$7)="CASH", O78/1200,O78/O79-1))</f>
        <v>7.3725446683126084E-3</v>
      </c>
      <c r="AS79" s="20" cm="1">
        <f t="array" ref="AS79">IF(INDEX(calc_types,1,AS$7)="INDEX",P79/P78-1,IF(INDEX(calc_types,1,AS$7)="CASH", P78/1200,P78/P79-1))</f>
        <v>-1.35341544053591E-4</v>
      </c>
      <c r="AT79" s="20" cm="1">
        <f t="array" ref="AT79">IF(INDEX(calc_types,1,AT$7)="INDEX",Q79/Q78-1,IF(INDEX(calc_types,1,AT$7)="CASH", Q78/1200,Q78/Q79-1))</f>
        <v>-8.2265594471664372E-5</v>
      </c>
      <c r="AU79" s="20" cm="1">
        <f t="array" ref="AU79">IF(INDEX(calc_types,1,AU$7)="INDEX",R79/R78-1,IF(INDEX(calc_types,1,AU$7)="CASH", R78/1200,R78/R79-1))</f>
        <v>-4.9471466944939202E-4</v>
      </c>
      <c r="AV79" s="20" cm="1">
        <f t="array" ref="AV79">IF(INDEX(calc_types,1,AV$7)="INDEX",S79/S78-1,IF(INDEX(calc_types,1,AV$7)="CASH", S78/1200,S78/S79-1))</f>
        <v>2.0199234445210434E-2</v>
      </c>
      <c r="AW79" s="20" cm="1">
        <f t="array" ref="AW79">IF(INDEX(calc_types,1,AW$7)="INDEX",T79/T78-1,IF(INDEX(calc_types,1,AW$7)="CASH", T78/1200,T78/T79-1))</f>
        <v>2.173230908689483E-3</v>
      </c>
      <c r="AX79" s="20" cm="1">
        <f t="array" ref="AX79">IF(INDEX(calc_types,1,AX$7)="INDEX",U79/U78-1,IF(INDEX(calc_types,1,AX$7)="CASH", U78/1200,U78/U79-1))</f>
        <v>8.1064227811264988E-3</v>
      </c>
      <c r="AY79" s="20" cm="1">
        <f t="array" ref="AY79">IF(INDEX(calc_types,1,AY$7)="INDEX",V79/V78-1,IF(INDEX(calc_types,1,AY$7)="CASH", V78/1200,V78/V79-1))</f>
        <v>-5.4034681030656895E-3</v>
      </c>
      <c r="AZ79" s="20" cm="1">
        <f t="array" ref="AZ79">IF(INDEX(calc_types,1,AZ$7)="INDEX",W79/W78-1,IF(INDEX(calc_types,1,AZ$7)="CASH", W78/1200,W78/W79-1))</f>
        <v>1.0199083333333333E-3</v>
      </c>
      <c r="BA79" s="20" cm="1">
        <f t="array" ref="BA79">IF(INDEX(calc_types,1,BA$7)="INDEX",X79/X78-1,IF(INDEX(calc_types,1,BA$7)="CASH", X78/1200,X78/X79-1))</f>
        <v>-4.4899999999999996E-4</v>
      </c>
      <c r="BB79" s="20" cm="1">
        <f t="array" ref="BB79">IF(INDEX(calc_types,1,BB$7)="INDEX",Y79/Y78-1,IF(INDEX(calc_types,1,BB$7)="CASH", Y78/1200,Y78/Y79-1))</f>
        <v>1.4016666666666667E-4</v>
      </c>
      <c r="BC79" s="20" cm="1">
        <f t="array" ref="BC79">IF(INDEX(calc_types,1,BC$7)="INDEX",Z79/Z78-1,IF(INDEX(calc_types,1,BC$7)="CASH", Z78/1200,Z78/Z79-1))</f>
        <v>-1.7200000000000001E-4</v>
      </c>
      <c r="BD79" s="20" cm="1">
        <f t="array" ref="BD79">IF(INDEX(calc_types,1,BD$7)="INDEX",AA79/AA78-1,IF(INDEX(calc_types,1,BD$7)="CASH", AA78/1200,AA78/AA79-1))</f>
        <v>0</v>
      </c>
      <c r="BE79" s="20" cm="1">
        <f t="array" ref="BE79">IF(INDEX(calc_types,1,BE$7)="INDEX",AB79/AB78-1,IF(INDEX(calc_types,1,BE$7)="CASH", AB78/1200,AB78/AB79-1))</f>
        <v>3.6352871521610375E-2</v>
      </c>
      <c r="BF79" s="20" cm="1">
        <f t="array" ref="BF79">IF(INDEX(calc_types,1,BF$7)="INDEX",AC79/AC78-1,IF(INDEX(calc_types,1,BF$7)="CASH", AC78/1200,AC78/AC79-1))</f>
        <v>1.4536804546055215E-2</v>
      </c>
      <c r="BG79" s="20" cm="1">
        <f t="array" ref="BG79">IF(INDEX(calc_types,1,BG$7)="INDEX",AD79/AD78-1,IF(INDEX(calc_types,1,BG$7)="CASH", AD78/1200,AD78/AD79-1))</f>
        <v>1.931797569381466E-2</v>
      </c>
      <c r="BH79" s="21">
        <f t="shared" si="39"/>
        <v>-2.258110381013589E-4</v>
      </c>
      <c r="BI79" s="21">
        <f t="shared" si="40"/>
        <v>9.5637483838384007E-4</v>
      </c>
      <c r="BJ79" s="21">
        <f t="shared" si="41"/>
        <v>2.5220760874892488E-3</v>
      </c>
      <c r="BK79" s="21">
        <f t="shared" si="42"/>
        <v>1.8772270675138716E-3</v>
      </c>
      <c r="BL79" s="21">
        <f t="shared" si="43"/>
        <v>3.9703322081412074E-3</v>
      </c>
      <c r="BM79" s="21">
        <f t="shared" si="44"/>
        <v>-7.6932352041134383E-4</v>
      </c>
      <c r="BN79" s="21">
        <f t="shared" si="45"/>
        <v>1.1542148496897146E-3</v>
      </c>
      <c r="BO79" s="21">
        <f t="shared" si="46"/>
        <v>2.1102376790784077E-3</v>
      </c>
      <c r="BP79" s="21">
        <f t="shared" si="47"/>
        <v>-5.4072941620853096E-4</v>
      </c>
      <c r="BQ79" s="21">
        <f t="shared" si="48"/>
        <v>1.0435808103320947E-3</v>
      </c>
      <c r="BR79" s="21">
        <f t="shared" si="49"/>
        <v>2.6840434912754774E-3</v>
      </c>
      <c r="BS79" s="21">
        <f t="shared" si="50"/>
        <v>1.2446742529892861E-3</v>
      </c>
      <c r="BT79" s="21">
        <f t="shared" si="51"/>
        <v>4.2316754262100627E-3</v>
      </c>
      <c r="BU79" s="21">
        <f t="shared" si="52"/>
        <v>-1.3639644589755873E-4</v>
      </c>
      <c r="BV79" s="21">
        <f t="shared" si="53"/>
        <v>-2.1880186852519921E-5</v>
      </c>
      <c r="BW79" s="21">
        <f t="shared" si="54"/>
        <v>-3.6070005750548083E-4</v>
      </c>
      <c r="BX79" s="21">
        <f t="shared" si="55"/>
        <v>7.6308564843977512E-3</v>
      </c>
      <c r="BY79" s="21">
        <f t="shared" si="56"/>
        <v>-4.7328360841069061E-3</v>
      </c>
      <c r="BZ79" s="21">
        <f t="shared" si="57"/>
        <v>3.4908072065697468E-3</v>
      </c>
      <c r="CA79" s="21">
        <f t="shared" si="58"/>
        <v>-1.8127812732188761E-2</v>
      </c>
      <c r="CB79" s="21">
        <f t="shared" si="59"/>
        <v>-4.1958101851851922E-4</v>
      </c>
      <c r="CC79" s="21">
        <f t="shared" si="60"/>
        <v>-8.3434768518518511E-4</v>
      </c>
      <c r="CD79" s="21">
        <f t="shared" si="61"/>
        <v>-1.0893013888888887E-3</v>
      </c>
      <c r="CE79" s="21">
        <f t="shared" si="62"/>
        <v>-3.3496296296296328E-5</v>
      </c>
      <c r="CF79" s="21">
        <f t="shared" si="63"/>
        <v>0</v>
      </c>
      <c r="CG79" s="21">
        <f t="shared" si="64"/>
        <v>3.7048361835687611E-2</v>
      </c>
      <c r="CH79" s="21">
        <f t="shared" si="65"/>
        <v>1.5169470304821339E-2</v>
      </c>
      <c r="CI79" s="21">
        <f t="shared" si="66"/>
        <v>2.2924247211067436E-2</v>
      </c>
    </row>
    <row r="80" spans="1:87" x14ac:dyDescent="0.2">
      <c r="A80" s="18">
        <v>72</v>
      </c>
      <c r="B80" s="19">
        <v>40786</v>
      </c>
      <c r="C80" s="18">
        <v>206.446</v>
      </c>
      <c r="D80" s="18">
        <v>1172.0340000000001</v>
      </c>
      <c r="E80" s="18">
        <v>1997.8309999999999</v>
      </c>
      <c r="F80" s="18">
        <v>1693.654</v>
      </c>
      <c r="G80" s="18">
        <v>2175.8490000000002</v>
      </c>
      <c r="H80" s="18">
        <v>142.51599999999999</v>
      </c>
      <c r="I80" s="18">
        <v>366.66800000000001</v>
      </c>
      <c r="J80" s="18">
        <v>504.24700000000001</v>
      </c>
      <c r="K80" s="18">
        <v>108.00700000000001</v>
      </c>
      <c r="L80" s="18">
        <v>669.04899999999998</v>
      </c>
      <c r="M80" s="18">
        <v>859.82</v>
      </c>
      <c r="N80" s="18">
        <v>284.86099999999999</v>
      </c>
      <c r="O80" s="18">
        <v>328.43799999999999</v>
      </c>
      <c r="P80" s="18">
        <v>103.43300000000001</v>
      </c>
      <c r="Q80" s="18">
        <v>194.672</v>
      </c>
      <c r="R80" s="18">
        <v>259.40800000000002</v>
      </c>
      <c r="S80" s="18">
        <v>4300.96</v>
      </c>
      <c r="T80" s="18">
        <v>3421.47</v>
      </c>
      <c r="U80" s="18">
        <v>7430.62</v>
      </c>
      <c r="V80" s="18">
        <v>19646.240000000002</v>
      </c>
      <c r="W80" s="18">
        <v>1.23167</v>
      </c>
      <c r="X80" s="18">
        <v>-0.61170000000000002</v>
      </c>
      <c r="Y80" s="18">
        <v>0.13239999999999999</v>
      </c>
      <c r="Z80" s="18">
        <v>-0.3735</v>
      </c>
      <c r="AA80" s="18">
        <v>1</v>
      </c>
      <c r="AB80" s="18">
        <v>0.8397</v>
      </c>
      <c r="AC80" s="18">
        <v>0.77359999999999995</v>
      </c>
      <c r="AD80" s="18">
        <v>109.98</v>
      </c>
      <c r="AE80" s="19">
        <f t="shared" si="38"/>
        <v>40786</v>
      </c>
      <c r="AF80" s="20" cm="1">
        <f t="array" ref="AF80">IF(INDEX(calc_types,1,AF$7)="INDEX",C80/C79-1,IF(INDEX(calc_types,1,AF$7)="CASH", C79/1200,C79/C80-1))</f>
        <v>1.0425202806561007E-3</v>
      </c>
      <c r="AG80" s="20" cm="1">
        <f t="array" ref="AG80">IF(INDEX(calc_types,1,AG$7)="INDEX",D80/D79-1,IF(INDEX(calc_types,1,AG$7)="CASH", D79/1200,D79/D80-1))</f>
        <v>1.8943117647360896E-3</v>
      </c>
      <c r="AH80" s="20" cm="1">
        <f t="array" ref="AH80">IF(INDEX(calc_types,1,AH$7)="INDEX",E80/E79-1,IF(INDEX(calc_types,1,AH$7)="CASH", E79/1200,E79/E80-1))</f>
        <v>5.55518085921336E-3</v>
      </c>
      <c r="AI80" s="20" cm="1">
        <f t="array" ref="AI80">IF(INDEX(calc_types,1,AI$7)="INDEX",F80/F79-1,IF(INDEX(calc_types,1,AI$7)="CASH", F79/1200,F79/F80-1))</f>
        <v>2.0281311493255405E-3</v>
      </c>
      <c r="AJ80" s="20" cm="1">
        <f t="array" ref="AJ80">IF(INDEX(calc_types,1,AJ$7)="INDEX",G80/G79-1,IF(INDEX(calc_types,1,AJ$7)="CASH", G79/1200,G79/G80-1))</f>
        <v>4.6765026520037001E-3</v>
      </c>
      <c r="AK80" s="20" cm="1">
        <f t="array" ref="AK80">IF(INDEX(calc_types,1,AK$7)="INDEX",H80/H79-1,IF(INDEX(calc_types,1,AK$7)="CASH", H79/1200,H79/H80-1))</f>
        <v>-3.8577270272355246E-4</v>
      </c>
      <c r="AL80" s="20" cm="1">
        <f t="array" ref="AL80">IF(INDEX(calc_types,1,AL$7)="INDEX",I80/I79-1,IF(INDEX(calc_types,1,AL$7)="CASH", I79/1200,I79/I80-1))</f>
        <v>6.249334814252272E-4</v>
      </c>
      <c r="AM80" s="20" cm="1">
        <f t="array" ref="AM80">IF(INDEX(calc_types,1,AM$7)="INDEX",J80/J79-1,IF(INDEX(calc_types,1,AM$7)="CASH", J79/1200,J79/J80-1))</f>
        <v>4.9124918789436034E-3</v>
      </c>
      <c r="AN80" s="20" cm="1">
        <f t="array" ref="AN80">IF(INDEX(calc_types,1,AN$7)="INDEX",K80/K79-1,IF(INDEX(calc_types,1,AN$7)="CASH", K79/1200,K79/K80-1))</f>
        <v>8.3397425799458524E-4</v>
      </c>
      <c r="AO80" s="20" cm="1">
        <f t="array" ref="AO80">IF(INDEX(calc_types,1,AO$7)="INDEX",L80/L79-1,IF(INDEX(calc_types,1,AO$7)="CASH", L79/1200,L79/L80-1))</f>
        <v>2.3506322286810377E-3</v>
      </c>
      <c r="AP80" s="20" cm="1">
        <f t="array" ref="AP80">IF(INDEX(calc_types,1,AP$7)="INDEX",M80/M79-1,IF(INDEX(calc_types,1,AP$7)="CASH", M79/1200,M79/M80-1))</f>
        <v>5.4069476470890443E-3</v>
      </c>
      <c r="AQ80" s="20" cm="1">
        <f t="array" ref="AQ80">IF(INDEX(calc_types,1,AQ$7)="INDEX",N80/N79-1,IF(INDEX(calc_types,1,AQ$7)="CASH", N79/1200,N79/N80-1))</f>
        <v>1.5610881206116201E-3</v>
      </c>
      <c r="AR80" s="20" cm="1">
        <f t="array" ref="AR80">IF(INDEX(calc_types,1,AR$7)="INDEX",O80/O79-1,IF(INDEX(calc_types,1,AR$7)="CASH", O79/1200,O79/O80-1))</f>
        <v>4.8923170123515991E-3</v>
      </c>
      <c r="AS80" s="20" cm="1">
        <f t="array" ref="AS80">IF(INDEX(calc_types,1,AS$7)="INDEX",P80/P79-1,IF(INDEX(calc_types,1,AS$7)="CASH", P79/1200,P79/P80-1))</f>
        <v>4.8342808523837988E-5</v>
      </c>
      <c r="AT80" s="20" cm="1">
        <f t="array" ref="AT80">IF(INDEX(calc_types,1,AT$7)="INDEX",Q80/Q79-1,IF(INDEX(calc_types,1,AT$7)="CASH", Q79/1200,Q79/Q80-1))</f>
        <v>1.0078364425429864E-3</v>
      </c>
      <c r="AU80" s="20" cm="1">
        <f t="array" ref="AU80">IF(INDEX(calc_types,1,AU$7)="INDEX",R80/R79-1,IF(INDEX(calc_types,1,AU$7)="CASH", R79/1200,R79/R80-1))</f>
        <v>3.0973639537985598E-3</v>
      </c>
      <c r="AV80" s="20" cm="1">
        <f t="array" ref="AV80">IF(INDEX(calc_types,1,AV$7)="INDEX",S80/S79-1,IF(INDEX(calc_types,1,AV$7)="CASH", S79/1200,S79/S80-1))</f>
        <v>2.3071222495141264E-3</v>
      </c>
      <c r="AW80" s="20" cm="1">
        <f t="array" ref="AW80">IF(INDEX(calc_types,1,AW$7)="INDEX",T80/T79-1,IF(INDEX(calc_types,1,AW$7)="CASH", T79/1200,T79/T80-1))</f>
        <v>-8.0855579005961742E-3</v>
      </c>
      <c r="AX80" s="20" cm="1">
        <f t="array" ref="AX80">IF(INDEX(calc_types,1,AX$7)="INDEX",U80/U79-1,IF(INDEX(calc_types,1,AX$7)="CASH", U79/1200,U79/U80-1))</f>
        <v>7.9517091698317888E-3</v>
      </c>
      <c r="AY80" s="20" cm="1">
        <f t="array" ref="AY80">IF(INDEX(calc_types,1,AY$7)="INDEX",V80/V79-1,IF(INDEX(calc_types,1,AY$7)="CASH", V79/1200,V79/V80-1))</f>
        <v>-1.3999371649340064E-2</v>
      </c>
      <c r="AZ80" s="20" cm="1">
        <f t="array" ref="AZ80">IF(INDEX(calc_types,1,AZ$7)="INDEX",W80/W79-1,IF(INDEX(calc_types,1,AZ$7)="CASH", W79/1200,W79/W80-1))</f>
        <v>1.0263916666666667E-3</v>
      </c>
      <c r="BA80" s="20" cm="1">
        <f t="array" ref="BA80">IF(INDEX(calc_types,1,BA$7)="INDEX",X80/X79-1,IF(INDEX(calc_types,1,BA$7)="CASH", X79/1200,X79/X80-1))</f>
        <v>-4.6200000000000001E-4</v>
      </c>
      <c r="BB80" s="20" cm="1">
        <f t="array" ref="BB80">IF(INDEX(calc_types,1,BB$7)="INDEX",Y80/Y79-1,IF(INDEX(calc_types,1,BB$7)="CASH", Y79/1200,Y79/Y80-1))</f>
        <v>1.1266666666666665E-4</v>
      </c>
      <c r="BC80" s="20" cm="1">
        <f t="array" ref="BC80">IF(INDEX(calc_types,1,BC$7)="INDEX",Z80/Z79-1,IF(INDEX(calc_types,1,BC$7)="CASH", Z79/1200,Z79/Z80-1))</f>
        <v>-1.7158333333333332E-4</v>
      </c>
      <c r="BD80" s="20" cm="1">
        <f t="array" ref="BD80">IF(INDEX(calc_types,1,BD$7)="INDEX",AA80/AA79-1,IF(INDEX(calc_types,1,BD$7)="CASH", AA79/1200,AA79/AA80-1))</f>
        <v>0</v>
      </c>
      <c r="BE80" s="20" cm="1">
        <f t="array" ref="BE80">IF(INDEX(calc_types,1,BE$7)="INDEX",AB80/AB79-1,IF(INDEX(calc_types,1,BE$7)="CASH", AB79/1200,AB79/AB80-1))</f>
        <v>5.7163272597355874E-3</v>
      </c>
      <c r="BF80" s="20" cm="1">
        <f t="array" ref="BF80">IF(INDEX(calc_types,1,BF$7)="INDEX",AC80/AC79-1,IF(INDEX(calc_types,1,BF$7)="CASH", AC79/1200,AC79/AC80-1))</f>
        <v>-2.1845915201654464E-2</v>
      </c>
      <c r="BG80" s="20" cm="1">
        <f t="array" ref="BG80">IF(INDEX(calc_types,1,BG$7)="INDEX",AD80/AD79-1,IF(INDEX(calc_types,1,BG$7)="CASH", AD79/1200,AD79/AD80-1))</f>
        <v>2.545917439534362E-3</v>
      </c>
      <c r="BH80" s="21">
        <f t="shared" si="39"/>
        <v>-3.5325046422705615E-4</v>
      </c>
      <c r="BI80" s="21">
        <f t="shared" si="40"/>
        <v>7.2104396503602352E-4</v>
      </c>
      <c r="BJ80" s="21">
        <f t="shared" si="41"/>
        <v>4.3610506295560774E-3</v>
      </c>
      <c r="BK80" s="21">
        <f t="shared" si="42"/>
        <v>-6.8420781649418394E-5</v>
      </c>
      <c r="BL80" s="21">
        <f t="shared" si="43"/>
        <v>2.0042761898650557E-3</v>
      </c>
      <c r="BM80" s="21">
        <f t="shared" si="44"/>
        <v>-6.5734661222091844E-4</v>
      </c>
      <c r="BN80" s="21">
        <f t="shared" si="45"/>
        <v>5.4413178681136194E-4</v>
      </c>
      <c r="BO80" s="21">
        <f t="shared" si="46"/>
        <v>4.7276351475457491E-3</v>
      </c>
      <c r="BP80" s="21">
        <f t="shared" si="47"/>
        <v>-2.4449424350137102E-4</v>
      </c>
      <c r="BQ80" s="21">
        <f t="shared" si="48"/>
        <v>1.5014420432896407E-3</v>
      </c>
      <c r="BR80" s="21">
        <f t="shared" si="49"/>
        <v>4.4458362838303168E-3</v>
      </c>
      <c r="BS80" s="21">
        <f t="shared" si="50"/>
        <v>-8.2176021901898561E-4</v>
      </c>
      <c r="BT80" s="21">
        <f t="shared" si="51"/>
        <v>1.7514477702490531E-3</v>
      </c>
      <c r="BU80" s="21">
        <f t="shared" si="52"/>
        <v>4.7287906679870251E-5</v>
      </c>
      <c r="BV80" s="21">
        <f t="shared" si="53"/>
        <v>1.0682218501621309E-3</v>
      </c>
      <c r="BW80" s="21">
        <f t="shared" si="54"/>
        <v>3.2313785657424711E-3</v>
      </c>
      <c r="BX80" s="21">
        <f t="shared" si="55"/>
        <v>-1.0261255711298557E-2</v>
      </c>
      <c r="BY80" s="21">
        <f t="shared" si="56"/>
        <v>-1.4991624893392563E-2</v>
      </c>
      <c r="BZ80" s="21">
        <f t="shared" si="57"/>
        <v>3.3360935952750368E-3</v>
      </c>
      <c r="CA80" s="21">
        <f t="shared" si="58"/>
        <v>-2.6723716278463136E-2</v>
      </c>
      <c r="CB80" s="21">
        <f t="shared" si="59"/>
        <v>-4.1309768518518579E-4</v>
      </c>
      <c r="CC80" s="21">
        <f t="shared" si="60"/>
        <v>-8.473476851851852E-4</v>
      </c>
      <c r="CD80" s="21">
        <f t="shared" si="61"/>
        <v>-1.1168013888888887E-3</v>
      </c>
      <c r="CE80" s="21">
        <f t="shared" si="62"/>
        <v>-3.3079629629629643E-5</v>
      </c>
      <c r="CF80" s="21">
        <f t="shared" si="63"/>
        <v>0</v>
      </c>
      <c r="CG80" s="21">
        <f t="shared" si="64"/>
        <v>6.4118175738128204E-3</v>
      </c>
      <c r="CH80" s="21">
        <f t="shared" si="65"/>
        <v>-2.1213249442888341E-2</v>
      </c>
      <c r="CI80" s="21">
        <f t="shared" si="66"/>
        <v>6.1521889567871376E-3</v>
      </c>
    </row>
    <row r="81" spans="1:87" x14ac:dyDescent="0.2">
      <c r="A81" s="18">
        <v>73</v>
      </c>
      <c r="B81" s="19">
        <v>40816</v>
      </c>
      <c r="C81" s="18">
        <v>206.6</v>
      </c>
      <c r="D81" s="18">
        <v>1170.116</v>
      </c>
      <c r="E81" s="18">
        <v>1986.2860000000001</v>
      </c>
      <c r="F81" s="18">
        <v>1693.8510000000001</v>
      </c>
      <c r="G81" s="18">
        <v>2171.674</v>
      </c>
      <c r="H81" s="18">
        <v>142.43600000000001</v>
      </c>
      <c r="I81" s="18">
        <v>366.28399999999999</v>
      </c>
      <c r="J81" s="18">
        <v>502.94799999999998</v>
      </c>
      <c r="K81" s="18">
        <v>107.876</v>
      </c>
      <c r="L81" s="18">
        <v>665.05899999999997</v>
      </c>
      <c r="M81" s="18">
        <v>849.125</v>
      </c>
      <c r="N81" s="18">
        <v>284.05799999999999</v>
      </c>
      <c r="O81" s="18">
        <v>325.43099999999998</v>
      </c>
      <c r="P81" s="18">
        <v>103.419</v>
      </c>
      <c r="Q81" s="18">
        <v>194.523</v>
      </c>
      <c r="R81" s="18">
        <v>258.82</v>
      </c>
      <c r="S81" s="18">
        <v>4387.97</v>
      </c>
      <c r="T81" s="18">
        <v>3594.85</v>
      </c>
      <c r="U81" s="18">
        <v>7372.76</v>
      </c>
      <c r="V81" s="18">
        <v>20356.28</v>
      </c>
      <c r="W81" s="18">
        <v>1.2322200000000001</v>
      </c>
      <c r="X81" s="18">
        <v>-0.58040000000000003</v>
      </c>
      <c r="Y81" s="18">
        <v>0.16309999999999999</v>
      </c>
      <c r="Z81" s="18">
        <v>-0.27879999999999999</v>
      </c>
      <c r="AA81" s="18">
        <v>1</v>
      </c>
      <c r="AB81" s="18">
        <v>0.84640000000000004</v>
      </c>
      <c r="AC81" s="18">
        <v>0.74650000000000005</v>
      </c>
      <c r="AD81" s="18">
        <v>112.51</v>
      </c>
      <c r="AE81" s="19">
        <f t="shared" si="38"/>
        <v>40816</v>
      </c>
      <c r="AF81" s="20" cm="1">
        <f t="array" ref="AF81">IF(INDEX(calc_types,1,AF$7)="INDEX",C81/C80-1,IF(INDEX(calc_types,1,AF$7)="CASH", C80/1200,C80/C81-1))</f>
        <v>7.459577807271689E-4</v>
      </c>
      <c r="AG81" s="20" cm="1">
        <f t="array" ref="AG81">IF(INDEX(calc_types,1,AG$7)="INDEX",D81/D80-1,IF(INDEX(calc_types,1,AG$7)="CASH", D80/1200,D80/D81-1))</f>
        <v>-1.6364712969079154E-3</v>
      </c>
      <c r="AH81" s="20" cm="1">
        <f t="array" ref="AH81">IF(INDEX(calc_types,1,AH$7)="INDEX",E81/E80-1,IF(INDEX(calc_types,1,AH$7)="CASH", E80/1200,E80/E81-1))</f>
        <v>-5.7787670728904894E-3</v>
      </c>
      <c r="AI81" s="20" cm="1">
        <f t="array" ref="AI81">IF(INDEX(calc_types,1,AI$7)="INDEX",F81/F80-1,IF(INDEX(calc_types,1,AI$7)="CASH", F80/1200,F80/F81-1))</f>
        <v>1.1631655580179867E-4</v>
      </c>
      <c r="AJ81" s="20" cm="1">
        <f t="array" ref="AJ81">IF(INDEX(calc_types,1,AJ$7)="INDEX",G81/G80-1,IF(INDEX(calc_types,1,AJ$7)="CASH", G80/1200,G80/G81-1))</f>
        <v>-1.9187912396495532E-3</v>
      </c>
      <c r="AK81" s="20" cm="1">
        <f t="array" ref="AK81">IF(INDEX(calc_types,1,AK$7)="INDEX",H81/H80-1,IF(INDEX(calc_types,1,AK$7)="CASH", H80/1200,H80/H81-1))</f>
        <v>-5.6134048106870615E-4</v>
      </c>
      <c r="AL81" s="20" cm="1">
        <f t="array" ref="AL81">IF(INDEX(calc_types,1,AL$7)="INDEX",I81/I80-1,IF(INDEX(calc_types,1,AL$7)="CASH", I80/1200,I80/I81-1))</f>
        <v>-1.0472689190221818E-3</v>
      </c>
      <c r="AM81" s="20" cm="1">
        <f t="array" ref="AM81">IF(INDEX(calc_types,1,AM$7)="INDEX",J81/J80-1,IF(INDEX(calc_types,1,AM$7)="CASH", J80/1200,J80/J81-1))</f>
        <v>-2.5761184498866996E-3</v>
      </c>
      <c r="AN81" s="20" cm="1">
        <f t="array" ref="AN81">IF(INDEX(calc_types,1,AN$7)="INDEX",K81/K80-1,IF(INDEX(calc_types,1,AN$7)="CASH", K80/1200,K80/K81-1))</f>
        <v>-1.2128843500883724E-3</v>
      </c>
      <c r="AO81" s="20" cm="1">
        <f t="array" ref="AO81">IF(INDEX(calc_types,1,AO$7)="INDEX",L81/L80-1,IF(INDEX(calc_types,1,AO$7)="CASH", L80/1200,L80/L81-1))</f>
        <v>-5.9636887582225073E-3</v>
      </c>
      <c r="AP81" s="20" cm="1">
        <f t="array" ref="AP81">IF(INDEX(calc_types,1,AP$7)="INDEX",M81/M80-1,IF(INDEX(calc_types,1,AP$7)="CASH", M80/1200,M80/M81-1))</f>
        <v>-1.2438649949989555E-2</v>
      </c>
      <c r="AQ81" s="20" cm="1">
        <f t="array" ref="AQ81">IF(INDEX(calc_types,1,AQ$7)="INDEX",N81/N80-1,IF(INDEX(calc_types,1,AQ$7)="CASH", N80/1200,N80/N81-1))</f>
        <v>-2.818918700699613E-3</v>
      </c>
      <c r="AR81" s="20" cm="1">
        <f t="array" ref="AR81">IF(INDEX(calc_types,1,AR$7)="INDEX",O81/O80-1,IF(INDEX(calc_types,1,AR$7)="CASH", O80/1200,O80/O81-1))</f>
        <v>-9.1554570421206183E-3</v>
      </c>
      <c r="AS81" s="20" cm="1">
        <f t="array" ref="AS81">IF(INDEX(calc_types,1,AS$7)="INDEX",P81/P80-1,IF(INDEX(calc_types,1,AS$7)="CASH", P80/1200,P80/P81-1))</f>
        <v>-1.3535332050707005E-4</v>
      </c>
      <c r="AT81" s="20" cm="1">
        <f t="array" ref="AT81">IF(INDEX(calc_types,1,AT$7)="INDEX",Q81/Q80-1,IF(INDEX(calc_types,1,AT$7)="CASH", Q80/1200,Q80/Q81-1))</f>
        <v>-7.6538998931541258E-4</v>
      </c>
      <c r="AU81" s="20" cm="1">
        <f t="array" ref="AU81">IF(INDEX(calc_types,1,AU$7)="INDEX",R81/R80-1,IF(INDEX(calc_types,1,AU$7)="CASH", R80/1200,R80/R81-1))</f>
        <v>-2.2666995620799213E-3</v>
      </c>
      <c r="AV81" s="20" cm="1">
        <f t="array" ref="AV81">IF(INDEX(calc_types,1,AV$7)="INDEX",S81/S80-1,IF(INDEX(calc_types,1,AV$7)="CASH", S80/1200,S80/S81-1))</f>
        <v>2.0230367173840413E-2</v>
      </c>
      <c r="AW81" s="20" cm="1">
        <f t="array" ref="AW81">IF(INDEX(calc_types,1,AW$7)="INDEX",T81/T80-1,IF(INDEX(calc_types,1,AW$7)="CASH", T80/1200,T80/T81-1))</f>
        <v>5.0674125449002849E-2</v>
      </c>
      <c r="AX81" s="20" cm="1">
        <f t="array" ref="AX81">IF(INDEX(calc_types,1,AX$7)="INDEX",U81/U80-1,IF(INDEX(calc_types,1,AX$7)="CASH", U80/1200,U80/U81-1))</f>
        <v>-7.7866988219017497E-3</v>
      </c>
      <c r="AY81" s="20" cm="1">
        <f t="array" ref="AY81">IF(INDEX(calc_types,1,AY$7)="INDEX",V81/V80-1,IF(INDEX(calc_types,1,AY$7)="CASH", V80/1200,V80/V81-1))</f>
        <v>3.6141266725846721E-2</v>
      </c>
      <c r="AZ81" s="20" cm="1">
        <f t="array" ref="AZ81">IF(INDEX(calc_types,1,AZ$7)="INDEX",W81/W80-1,IF(INDEX(calc_types,1,AZ$7)="CASH", W80/1200,W80/W81-1))</f>
        <v>1.0263916666666667E-3</v>
      </c>
      <c r="BA81" s="20" cm="1">
        <f t="array" ref="BA81">IF(INDEX(calc_types,1,BA$7)="INDEX",X81/X80-1,IF(INDEX(calc_types,1,BA$7)="CASH", X80/1200,X80/X81-1))</f>
        <v>-5.0975E-4</v>
      </c>
      <c r="BB81" s="20" cm="1">
        <f t="array" ref="BB81">IF(INDEX(calc_types,1,BB$7)="INDEX",Y81/Y80-1,IF(INDEX(calc_types,1,BB$7)="CASH", Y80/1200,Y80/Y81-1))</f>
        <v>1.1033333333333332E-4</v>
      </c>
      <c r="BC81" s="20" cm="1">
        <f t="array" ref="BC81">IF(INDEX(calc_types,1,BC$7)="INDEX",Z81/Z80-1,IF(INDEX(calc_types,1,BC$7)="CASH", Z80/1200,Z80/Z81-1))</f>
        <v>-3.1125E-4</v>
      </c>
      <c r="BD81" s="20" cm="1">
        <f t="array" ref="BD81">IF(INDEX(calc_types,1,BD$7)="INDEX",AA81/AA80-1,IF(INDEX(calc_types,1,BD$7)="CASH", AA80/1200,AA80/AA81-1))</f>
        <v>0</v>
      </c>
      <c r="BE81" s="20" cm="1">
        <f t="array" ref="BE81">IF(INDEX(calc_types,1,BE$7)="INDEX",AB81/AB80-1,IF(INDEX(calc_types,1,BE$7)="CASH", AB80/1200,AB80/AB81-1))</f>
        <v>-7.9158790170132942E-3</v>
      </c>
      <c r="BF81" s="20" cm="1">
        <f t="array" ref="BF81">IF(INDEX(calc_types,1,BF$7)="INDEX",AC81/AC80-1,IF(INDEX(calc_types,1,BF$7)="CASH", AC80/1200,AC80/AC81-1))</f>
        <v>3.6302746148693776E-2</v>
      </c>
      <c r="BG81" s="20" cm="1">
        <f t="array" ref="BG81">IF(INDEX(calc_types,1,BG$7)="INDEX",AD81/AD80-1,IF(INDEX(calc_types,1,BG$7)="CASH", AD80/1200,AD80/AD81-1))</f>
        <v>-2.2486890054217445E-2</v>
      </c>
      <c r="BH81" s="21">
        <f t="shared" si="39"/>
        <v>-6.4981296415598795E-4</v>
      </c>
      <c r="BI81" s="21">
        <f t="shared" si="40"/>
        <v>-2.8097390966079815E-3</v>
      </c>
      <c r="BJ81" s="21">
        <f t="shared" si="41"/>
        <v>-6.972897302547772E-3</v>
      </c>
      <c r="BK81" s="21">
        <f t="shared" si="42"/>
        <v>-1.9802353751731602E-3</v>
      </c>
      <c r="BL81" s="21">
        <f t="shared" si="43"/>
        <v>-4.5910177017881981E-3</v>
      </c>
      <c r="BM81" s="21">
        <f t="shared" si="44"/>
        <v>-8.3291439056607213E-4</v>
      </c>
      <c r="BN81" s="21">
        <f t="shared" si="45"/>
        <v>-1.128070613636047E-3</v>
      </c>
      <c r="BO81" s="21">
        <f t="shared" si="46"/>
        <v>-2.7609751812845535E-3</v>
      </c>
      <c r="BP81" s="21">
        <f t="shared" si="47"/>
        <v>-2.2913528515843286E-3</v>
      </c>
      <c r="BQ81" s="21">
        <f t="shared" si="48"/>
        <v>-6.8128789436139045E-3</v>
      </c>
      <c r="BR81" s="21">
        <f t="shared" si="49"/>
        <v>-1.3399761313248283E-2</v>
      </c>
      <c r="BS81" s="21">
        <f t="shared" si="50"/>
        <v>-5.2017670403302187E-3</v>
      </c>
      <c r="BT81" s="21">
        <f t="shared" si="51"/>
        <v>-1.2296326284223164E-2</v>
      </c>
      <c r="BU81" s="21">
        <f t="shared" si="52"/>
        <v>-1.3640822235103778E-4</v>
      </c>
      <c r="BV81" s="21">
        <f t="shared" si="53"/>
        <v>-7.0500458169626815E-4</v>
      </c>
      <c r="BW81" s="21">
        <f t="shared" si="54"/>
        <v>-2.1326849501360099E-3</v>
      </c>
      <c r="BX81" s="21">
        <f t="shared" si="55"/>
        <v>7.6619892130277301E-3</v>
      </c>
      <c r="BY81" s="21">
        <f t="shared" si="56"/>
        <v>4.376805845620646E-2</v>
      </c>
      <c r="BZ81" s="21">
        <f t="shared" si="57"/>
        <v>-1.2402314396458503E-2</v>
      </c>
      <c r="CA81" s="21">
        <f t="shared" si="58"/>
        <v>2.341692209672365E-2</v>
      </c>
      <c r="CB81" s="21">
        <f t="shared" si="59"/>
        <v>-4.1309768518518579E-4</v>
      </c>
      <c r="CC81" s="21">
        <f t="shared" si="60"/>
        <v>-8.9509768518518515E-4</v>
      </c>
      <c r="CD81" s="21">
        <f t="shared" si="61"/>
        <v>-1.1191347222222221E-3</v>
      </c>
      <c r="CE81" s="21">
        <f t="shared" si="62"/>
        <v>-1.7274629629629633E-4</v>
      </c>
      <c r="CF81" s="21">
        <f t="shared" si="63"/>
        <v>0</v>
      </c>
      <c r="CG81" s="21">
        <f t="shared" si="64"/>
        <v>-7.2203887029360612E-3</v>
      </c>
      <c r="CH81" s="21">
        <f t="shared" si="65"/>
        <v>3.69354119074599E-2</v>
      </c>
      <c r="CI81" s="21">
        <f t="shared" si="66"/>
        <v>-1.8880618536964669E-2</v>
      </c>
    </row>
    <row r="82" spans="1:87" x14ac:dyDescent="0.2">
      <c r="A82" s="18">
        <v>74</v>
      </c>
      <c r="B82" s="19">
        <v>40847</v>
      </c>
      <c r="C82" s="18">
        <v>206.762</v>
      </c>
      <c r="D82" s="18">
        <v>1169.405</v>
      </c>
      <c r="E82" s="18">
        <v>1983.491</v>
      </c>
      <c r="F82" s="18">
        <v>1695.3389999999999</v>
      </c>
      <c r="G82" s="18">
        <v>2174.6460000000002</v>
      </c>
      <c r="H82" s="18">
        <v>142.35599999999999</v>
      </c>
      <c r="I82" s="18">
        <v>366.42</v>
      </c>
      <c r="J82" s="18">
        <v>504.15899999999999</v>
      </c>
      <c r="K82" s="18">
        <v>107.889</v>
      </c>
      <c r="L82" s="18">
        <v>665.255</v>
      </c>
      <c r="M82" s="18">
        <v>849.63599999999997</v>
      </c>
      <c r="N82" s="18">
        <v>284.726</v>
      </c>
      <c r="O82" s="18">
        <v>326.74400000000003</v>
      </c>
      <c r="P82" s="18">
        <v>103.417</v>
      </c>
      <c r="Q82" s="18">
        <v>194.61500000000001</v>
      </c>
      <c r="R82" s="18">
        <v>258.97300000000001</v>
      </c>
      <c r="S82" s="18">
        <v>4488.8500000000004</v>
      </c>
      <c r="T82" s="18">
        <v>3673.95</v>
      </c>
      <c r="U82" s="18">
        <v>7493.08</v>
      </c>
      <c r="V82" s="18">
        <v>22011.61</v>
      </c>
      <c r="W82" s="18">
        <v>1.24333</v>
      </c>
      <c r="X82" s="18">
        <v>-0.48549999999999999</v>
      </c>
      <c r="Y82" s="18">
        <v>0.40329999999999999</v>
      </c>
      <c r="Z82" s="18">
        <v>-9.1399999999999995E-2</v>
      </c>
      <c r="AA82" s="18">
        <v>1</v>
      </c>
      <c r="AB82" s="18">
        <v>0.85870000000000002</v>
      </c>
      <c r="AC82" s="18">
        <v>0.75280000000000002</v>
      </c>
      <c r="AD82" s="18">
        <v>113.64</v>
      </c>
      <c r="AE82" s="19">
        <f t="shared" si="38"/>
        <v>40847</v>
      </c>
      <c r="AF82" s="20" cm="1">
        <f t="array" ref="AF82">IF(INDEX(calc_types,1,AF$7)="INDEX",C82/C81-1,IF(INDEX(calc_types,1,AF$7)="CASH", C81/1200,C81/C82-1))</f>
        <v>7.8412391093896083E-4</v>
      </c>
      <c r="AG82" s="20" cm="1">
        <f t="array" ref="AG82">IF(INDEX(calc_types,1,AG$7)="INDEX",D82/D81-1,IF(INDEX(calc_types,1,AG$7)="CASH", D81/1200,D81/D82-1))</f>
        <v>-6.0763206382963286E-4</v>
      </c>
      <c r="AH82" s="20" cm="1">
        <f t="array" ref="AH82">IF(INDEX(calc_types,1,AH$7)="INDEX",E82/E81-1,IF(INDEX(calc_types,1,AH$7)="CASH", E81/1200,E81/E82-1))</f>
        <v>-1.4071488194550286E-3</v>
      </c>
      <c r="AI82" s="20" cm="1">
        <f t="array" ref="AI82">IF(INDEX(calc_types,1,AI$7)="INDEX",F82/F81-1,IF(INDEX(calc_types,1,AI$7)="CASH", F81/1200,F81/F82-1))</f>
        <v>8.7847160110299249E-4</v>
      </c>
      <c r="AJ82" s="20" cm="1">
        <f t="array" ref="AJ82">IF(INDEX(calc_types,1,AJ$7)="INDEX",G82/G81-1,IF(INDEX(calc_types,1,AJ$7)="CASH", G81/1200,G81/G82-1))</f>
        <v>1.3685295306755663E-3</v>
      </c>
      <c r="AK82" s="20" cm="1">
        <f t="array" ref="AK82">IF(INDEX(calc_types,1,AK$7)="INDEX",H82/H81-1,IF(INDEX(calc_types,1,AK$7)="CASH", H81/1200,H81/H82-1))</f>
        <v>-5.6165576118405447E-4</v>
      </c>
      <c r="AL82" s="20" cm="1">
        <f t="array" ref="AL82">IF(INDEX(calc_types,1,AL$7)="INDEX",I82/I81-1,IF(INDEX(calc_types,1,AL$7)="CASH", I81/1200,I81/I82-1))</f>
        <v>3.7129658953172218E-4</v>
      </c>
      <c r="AM82" s="20" cm="1">
        <f t="array" ref="AM82">IF(INDEX(calc_types,1,AM$7)="INDEX",J82/J81-1,IF(INDEX(calc_types,1,AM$7)="CASH", J81/1200,J81/J82-1))</f>
        <v>2.4078035900332306E-3</v>
      </c>
      <c r="AN82" s="20" cm="1">
        <f t="array" ref="AN82">IF(INDEX(calc_types,1,AN$7)="INDEX",K82/K81-1,IF(INDEX(calc_types,1,AN$7)="CASH", K81/1200,K81/K82-1))</f>
        <v>1.2050873224800362E-4</v>
      </c>
      <c r="AO82" s="20" cm="1">
        <f t="array" ref="AO82">IF(INDEX(calc_types,1,AO$7)="INDEX",L82/L81-1,IF(INDEX(calc_types,1,AO$7)="CASH", L81/1200,L81/L82-1))</f>
        <v>2.9471069484054979E-4</v>
      </c>
      <c r="AP82" s="20" cm="1">
        <f t="array" ref="AP82">IF(INDEX(calc_types,1,AP$7)="INDEX",M82/M81-1,IF(INDEX(calc_types,1,AP$7)="CASH", M81/1200,M81/M82-1))</f>
        <v>6.0179596643594735E-4</v>
      </c>
      <c r="AQ82" s="20" cm="1">
        <f t="array" ref="AQ82">IF(INDEX(calc_types,1,AQ$7)="INDEX",N82/N81-1,IF(INDEX(calc_types,1,AQ$7)="CASH", N81/1200,N81/N82-1))</f>
        <v>2.3516324130987698E-3</v>
      </c>
      <c r="AR82" s="20" cm="1">
        <f t="array" ref="AR82">IF(INDEX(calc_types,1,AR$7)="INDEX",O82/O81-1,IF(INDEX(calc_types,1,AR$7)="CASH", O81/1200,O81/O82-1))</f>
        <v>4.034649434135229E-3</v>
      </c>
      <c r="AS82" s="20" cm="1">
        <f t="array" ref="AS82">IF(INDEX(calc_types,1,AS$7)="INDEX",P82/P81-1,IF(INDEX(calc_types,1,AS$7)="CASH", P81/1200,P81/P82-1))</f>
        <v>-1.9338806215407622E-5</v>
      </c>
      <c r="AT82" s="20" cm="1">
        <f t="array" ref="AT82">IF(INDEX(calc_types,1,AT$7)="INDEX",Q82/Q81-1,IF(INDEX(calc_types,1,AT$7)="CASH", Q81/1200,Q81/Q82-1))</f>
        <v>4.7295178462203324E-4</v>
      </c>
      <c r="AU82" s="20" cm="1">
        <f t="array" ref="AU82">IF(INDEX(calc_types,1,AU$7)="INDEX",R82/R81-1,IF(INDEX(calc_types,1,AU$7)="CASH", R81/1200,R81/R82-1))</f>
        <v>5.9114442469687667E-4</v>
      </c>
      <c r="AV82" s="20" cm="1">
        <f t="array" ref="AV82">IF(INDEX(calc_types,1,AV$7)="INDEX",S82/S81-1,IF(INDEX(calc_types,1,AV$7)="CASH", S81/1200,S81/S82-1))</f>
        <v>2.2990129832245909E-2</v>
      </c>
      <c r="AW82" s="20" cm="1">
        <f t="array" ref="AW82">IF(INDEX(calc_types,1,AW$7)="INDEX",T82/T81-1,IF(INDEX(calc_types,1,AW$7)="CASH", T81/1200,T81/T82-1))</f>
        <v>2.2003699737124016E-2</v>
      </c>
      <c r="AX82" s="20" cm="1">
        <f t="array" ref="AX82">IF(INDEX(calc_types,1,AX$7)="INDEX",U82/U81-1,IF(INDEX(calc_types,1,AX$7)="CASH", U81/1200,U81/U82-1))</f>
        <v>1.6319532983577245E-2</v>
      </c>
      <c r="AY82" s="20" cm="1">
        <f t="array" ref="AY82">IF(INDEX(calc_types,1,AY$7)="INDEX",V82/V81-1,IF(INDEX(calc_types,1,AY$7)="CASH", V81/1200,V81/V82-1))</f>
        <v>8.1317902878129011E-2</v>
      </c>
      <c r="AZ82" s="20" cm="1">
        <f t="array" ref="AZ82">IF(INDEX(calc_types,1,AZ$7)="INDEX",W82/W81-1,IF(INDEX(calc_types,1,AZ$7)="CASH", W81/1200,W81/W82-1))</f>
        <v>1.0268500000000002E-3</v>
      </c>
      <c r="BA82" s="20" cm="1">
        <f t="array" ref="BA82">IF(INDEX(calc_types,1,BA$7)="INDEX",X82/X81-1,IF(INDEX(calc_types,1,BA$7)="CASH", X81/1200,X81/X82-1))</f>
        <v>-4.836666666666667E-4</v>
      </c>
      <c r="BB82" s="20" cm="1">
        <f t="array" ref="BB82">IF(INDEX(calc_types,1,BB$7)="INDEX",Y82/Y81-1,IF(INDEX(calc_types,1,BB$7)="CASH", Y81/1200,Y81/Y82-1))</f>
        <v>1.3591666666666667E-4</v>
      </c>
      <c r="BC82" s="20" cm="1">
        <f t="array" ref="BC82">IF(INDEX(calc_types,1,BC$7)="INDEX",Z82/Z81-1,IF(INDEX(calc_types,1,BC$7)="CASH", Z81/1200,Z81/Z82-1))</f>
        <v>-2.3233333333333333E-4</v>
      </c>
      <c r="BD82" s="20" cm="1">
        <f t="array" ref="BD82">IF(INDEX(calc_types,1,BD$7)="INDEX",AA82/AA81-1,IF(INDEX(calc_types,1,BD$7)="CASH", AA81/1200,AA81/AA82-1))</f>
        <v>0</v>
      </c>
      <c r="BE82" s="20" cm="1">
        <f t="array" ref="BE82">IF(INDEX(calc_types,1,BE$7)="INDEX",AB82/AB81-1,IF(INDEX(calc_types,1,BE$7)="CASH", AB81/1200,AB81/AB82-1))</f>
        <v>-1.4323978106439927E-2</v>
      </c>
      <c r="BF82" s="20" cm="1">
        <f t="array" ref="BF82">IF(INDEX(calc_types,1,BF$7)="INDEX",AC82/AC81-1,IF(INDEX(calc_types,1,BF$7)="CASH", AC81/1200,AC81/AC82-1))</f>
        <v>-8.3687566418703119E-3</v>
      </c>
      <c r="BG82" s="20" cm="1">
        <f t="array" ref="BG82">IF(INDEX(calc_types,1,BG$7)="INDEX",AD82/AD81-1,IF(INDEX(calc_types,1,BG$7)="CASH", AD81/1200,AD81/AD82-1))</f>
        <v>-9.9436818021823026E-3</v>
      </c>
      <c r="BH82" s="21">
        <f t="shared" si="39"/>
        <v>-6.1164683394419601E-4</v>
      </c>
      <c r="BI82" s="21">
        <f t="shared" si="40"/>
        <v>-1.780899863529699E-3</v>
      </c>
      <c r="BJ82" s="21">
        <f t="shared" si="41"/>
        <v>-2.6012790491123108E-3</v>
      </c>
      <c r="BK82" s="21">
        <f t="shared" si="42"/>
        <v>-1.2180803298719664E-3</v>
      </c>
      <c r="BL82" s="21">
        <f t="shared" si="43"/>
        <v>-1.3036969314630781E-3</v>
      </c>
      <c r="BM82" s="21">
        <f t="shared" si="44"/>
        <v>-8.3322967068142045E-4</v>
      </c>
      <c r="BN82" s="21">
        <f t="shared" si="45"/>
        <v>2.9049489491785692E-4</v>
      </c>
      <c r="BO82" s="21">
        <f t="shared" si="46"/>
        <v>2.2229468586353767E-3</v>
      </c>
      <c r="BP82" s="21">
        <f t="shared" si="47"/>
        <v>-9.5795976924795264E-4</v>
      </c>
      <c r="BQ82" s="21">
        <f t="shared" si="48"/>
        <v>-5.544794905508472E-4</v>
      </c>
      <c r="BR82" s="21">
        <f t="shared" si="49"/>
        <v>-3.5931539682278039E-4</v>
      </c>
      <c r="BS82" s="21">
        <f t="shared" si="50"/>
        <v>-3.1215926531835865E-5</v>
      </c>
      <c r="BT82" s="21">
        <f t="shared" si="51"/>
        <v>8.9378019203268299E-4</v>
      </c>
      <c r="BU82" s="21">
        <f t="shared" si="52"/>
        <v>-2.0393708059375359E-5</v>
      </c>
      <c r="BV82" s="21">
        <f t="shared" si="53"/>
        <v>5.3333719224117767E-4</v>
      </c>
      <c r="BW82" s="21">
        <f t="shared" si="54"/>
        <v>7.251590366407878E-4</v>
      </c>
      <c r="BX82" s="21">
        <f t="shared" si="55"/>
        <v>1.0421751871433226E-2</v>
      </c>
      <c r="BY82" s="21">
        <f t="shared" si="56"/>
        <v>1.5097632744327627E-2</v>
      </c>
      <c r="BZ82" s="21">
        <f t="shared" si="57"/>
        <v>1.1703917409020492E-2</v>
      </c>
      <c r="CA82" s="21">
        <f t="shared" si="58"/>
        <v>6.859355824900594E-2</v>
      </c>
      <c r="CB82" s="21">
        <f t="shared" si="59"/>
        <v>-4.1263935185185236E-4</v>
      </c>
      <c r="CC82" s="21">
        <f t="shared" si="60"/>
        <v>-8.6901435185185189E-4</v>
      </c>
      <c r="CD82" s="21">
        <f t="shared" si="61"/>
        <v>-1.0935513888888889E-3</v>
      </c>
      <c r="CE82" s="21">
        <f t="shared" si="62"/>
        <v>-9.3829629629629656E-5</v>
      </c>
      <c r="CF82" s="21">
        <f t="shared" si="63"/>
        <v>0</v>
      </c>
      <c r="CG82" s="21">
        <f t="shared" si="64"/>
        <v>-1.3628487792362694E-2</v>
      </c>
      <c r="CH82" s="21">
        <f t="shared" si="65"/>
        <v>-7.736090883104188E-3</v>
      </c>
      <c r="CI82" s="21">
        <f t="shared" si="66"/>
        <v>-6.3374102849295269E-3</v>
      </c>
    </row>
    <row r="83" spans="1:87" x14ac:dyDescent="0.2">
      <c r="A83" s="18">
        <v>75</v>
      </c>
      <c r="B83" s="19">
        <v>40877</v>
      </c>
      <c r="C83" s="18">
        <v>206.858</v>
      </c>
      <c r="D83" s="18">
        <v>1167.049</v>
      </c>
      <c r="E83" s="18">
        <v>1975.569</v>
      </c>
      <c r="F83" s="18">
        <v>1691.684</v>
      </c>
      <c r="G83" s="18">
        <v>2166.4870000000001</v>
      </c>
      <c r="H83" s="18">
        <v>142.25</v>
      </c>
      <c r="I83" s="18">
        <v>365.87400000000002</v>
      </c>
      <c r="J83" s="18">
        <v>502.959</v>
      </c>
      <c r="K83" s="18">
        <v>107.90900000000001</v>
      </c>
      <c r="L83" s="18">
        <v>665.05</v>
      </c>
      <c r="M83" s="18">
        <v>849.11300000000006</v>
      </c>
      <c r="N83" s="18">
        <v>284.87599999999998</v>
      </c>
      <c r="O83" s="18">
        <v>326.90800000000002</v>
      </c>
      <c r="P83" s="18">
        <v>103.405</v>
      </c>
      <c r="Q83" s="18">
        <v>194.56299999999999</v>
      </c>
      <c r="R83" s="18">
        <v>259.13200000000001</v>
      </c>
      <c r="S83" s="18">
        <v>4623.04</v>
      </c>
      <c r="T83" s="18">
        <v>3569.93</v>
      </c>
      <c r="U83" s="18">
        <v>7326.67</v>
      </c>
      <c r="V83" s="18">
        <v>22724.959999999999</v>
      </c>
      <c r="W83" s="18">
        <v>1.37188</v>
      </c>
      <c r="X83" s="18">
        <v>-1.1326000000000001</v>
      </c>
      <c r="Y83" s="18">
        <v>0.27200000000000002</v>
      </c>
      <c r="Z83" s="18">
        <v>-0.71430000000000005</v>
      </c>
      <c r="AA83" s="18">
        <v>1</v>
      </c>
      <c r="AB83" s="18">
        <v>0.84009999999999996</v>
      </c>
      <c r="AC83" s="18">
        <v>0.73929999999999996</v>
      </c>
      <c r="AD83" s="18">
        <v>112.54</v>
      </c>
      <c r="AE83" s="19">
        <f t="shared" si="38"/>
        <v>40877</v>
      </c>
      <c r="AF83" s="20" cm="1">
        <f t="array" ref="AF83">IF(INDEX(calc_types,1,AF$7)="INDEX",C83/C82-1,IF(INDEX(calc_types,1,AF$7)="CASH", C82/1200,C82/C83-1))</f>
        <v>4.643019510355284E-4</v>
      </c>
      <c r="AG83" s="20" cm="1">
        <f t="array" ref="AG83">IF(INDEX(calc_types,1,AG$7)="INDEX",D83/D82-1,IF(INDEX(calc_types,1,AG$7)="CASH", D82/1200,D82/D83-1))</f>
        <v>-2.0146997832231062E-3</v>
      </c>
      <c r="AH83" s="20" cm="1">
        <f t="array" ref="AH83">IF(INDEX(calc_types,1,AH$7)="INDEX",E83/E82-1,IF(INDEX(calc_types,1,AH$7)="CASH", E82/1200,E82/E83-1))</f>
        <v>-3.9939682105943897E-3</v>
      </c>
      <c r="AI83" s="20" cm="1">
        <f t="array" ref="AI83">IF(INDEX(calc_types,1,AI$7)="INDEX",F83/F82-1,IF(INDEX(calc_types,1,AI$7)="CASH", F82/1200,F82/F83-1))</f>
        <v>-2.1559110006906801E-3</v>
      </c>
      <c r="AJ83" s="20" cm="1">
        <f t="array" ref="AJ83">IF(INDEX(calc_types,1,AJ$7)="INDEX",G83/G82-1,IF(INDEX(calc_types,1,AJ$7)="CASH", G82/1200,G82/G83-1))</f>
        <v>-3.7518750178190396E-3</v>
      </c>
      <c r="AK83" s="20" cm="1">
        <f t="array" ref="AK83">IF(INDEX(calc_types,1,AK$7)="INDEX",H83/H82-1,IF(INDEX(calc_types,1,AK$7)="CASH", H82/1200,H82/H83-1))</f>
        <v>-7.4461209924414629E-4</v>
      </c>
      <c r="AL83" s="20" cm="1">
        <f t="array" ref="AL83">IF(INDEX(calc_types,1,AL$7)="INDEX",I83/I82-1,IF(INDEX(calc_types,1,AL$7)="CASH", I82/1200,I82/I83-1))</f>
        <v>-1.4900933355166401E-3</v>
      </c>
      <c r="AM83" s="20" cm="1">
        <f t="array" ref="AM83">IF(INDEX(calc_types,1,AM$7)="INDEX",J83/J82-1,IF(INDEX(calc_types,1,AM$7)="CASH", J82/1200,J82/J83-1))</f>
        <v>-2.3802014840555996E-3</v>
      </c>
      <c r="AN83" s="20" cm="1">
        <f t="array" ref="AN83">IF(INDEX(calc_types,1,AN$7)="INDEX",K83/K82-1,IF(INDEX(calc_types,1,AN$7)="CASH", K82/1200,K82/K83-1))</f>
        <v>1.8537571022081423E-4</v>
      </c>
      <c r="AO83" s="20" cm="1">
        <f t="array" ref="AO83">IF(INDEX(calc_types,1,AO$7)="INDEX",L83/L82-1,IF(INDEX(calc_types,1,AO$7)="CASH", L82/1200,L82/L83-1))</f>
        <v>-3.0815251294624701E-4</v>
      </c>
      <c r="AP83" s="20" cm="1">
        <f t="array" ref="AP83">IF(INDEX(calc_types,1,AP$7)="INDEX",M83/M82-1,IF(INDEX(calc_types,1,AP$7)="CASH", M82/1200,M82/M83-1))</f>
        <v>-6.1555772118870866E-4</v>
      </c>
      <c r="AQ83" s="20" cm="1">
        <f t="array" ref="AQ83">IF(INDEX(calc_types,1,AQ$7)="INDEX",N83/N82-1,IF(INDEX(calc_types,1,AQ$7)="CASH", N82/1200,N82/N83-1))</f>
        <v>5.2682227826039707E-4</v>
      </c>
      <c r="AR83" s="20" cm="1">
        <f t="array" ref="AR83">IF(INDEX(calc_types,1,AR$7)="INDEX",O83/O82-1,IF(INDEX(calc_types,1,AR$7)="CASH", O82/1200,O82/O83-1))</f>
        <v>5.0192199397680604E-4</v>
      </c>
      <c r="AS83" s="20" cm="1">
        <f t="array" ref="AS83">IF(INDEX(calc_types,1,AS$7)="INDEX",P83/P82-1,IF(INDEX(calc_types,1,AS$7)="CASH", P82/1200,P82/P83-1))</f>
        <v>-1.1603508127289164E-4</v>
      </c>
      <c r="AT83" s="20" cm="1">
        <f t="array" ref="AT83">IF(INDEX(calc_types,1,AT$7)="INDEX",Q83/Q82-1,IF(INDEX(calc_types,1,AT$7)="CASH", Q82/1200,Q82/Q83-1))</f>
        <v>-2.6719420394116788E-4</v>
      </c>
      <c r="AU83" s="20" cm="1">
        <f t="array" ref="AU83">IF(INDEX(calc_types,1,AU$7)="INDEX",R83/R82-1,IF(INDEX(calc_types,1,AU$7)="CASH", R82/1200,R82/R83-1))</f>
        <v>6.1396361782883879E-4</v>
      </c>
      <c r="AV83" s="20" cm="1">
        <f t="array" ref="AV83">IF(INDEX(calc_types,1,AV$7)="INDEX",S83/S82-1,IF(INDEX(calc_types,1,AV$7)="CASH", S82/1200,S82/S83-1))</f>
        <v>2.9894070864475264E-2</v>
      </c>
      <c r="AW83" s="20" cm="1">
        <f t="array" ref="AW83">IF(INDEX(calc_types,1,AW$7)="INDEX",T83/T82-1,IF(INDEX(calc_types,1,AW$7)="CASH", T82/1200,T82/T83-1))</f>
        <v>-2.8312851290845042E-2</v>
      </c>
      <c r="AX83" s="20" cm="1">
        <f t="array" ref="AX83">IF(INDEX(calc_types,1,AX$7)="INDEX",U83/U82-1,IF(INDEX(calc_types,1,AX$7)="CASH", U82/1200,U82/U83-1))</f>
        <v>-2.2208491034394373E-2</v>
      </c>
      <c r="AY83" s="20" cm="1">
        <f t="array" ref="AY83">IF(INDEX(calc_types,1,AY$7)="INDEX",V83/V82-1,IF(INDEX(calc_types,1,AY$7)="CASH", V82/1200,V82/V83-1))</f>
        <v>3.2407897468653912E-2</v>
      </c>
      <c r="AZ83" s="20" cm="1">
        <f t="array" ref="AZ83">IF(INDEX(calc_types,1,AZ$7)="INDEX",W83/W82-1,IF(INDEX(calc_types,1,AZ$7)="CASH", W82/1200,W82/W83-1))</f>
        <v>1.0361083333333334E-3</v>
      </c>
      <c r="BA83" s="20" cm="1">
        <f t="array" ref="BA83">IF(INDEX(calc_types,1,BA$7)="INDEX",X83/X82-1,IF(INDEX(calc_types,1,BA$7)="CASH", X82/1200,X82/X83-1))</f>
        <v>-4.0458333333333335E-4</v>
      </c>
      <c r="BB83" s="20" cm="1">
        <f t="array" ref="BB83">IF(INDEX(calc_types,1,BB$7)="INDEX",Y83/Y82-1,IF(INDEX(calc_types,1,BB$7)="CASH", Y82/1200,Y82/Y83-1))</f>
        <v>3.3608333333333331E-4</v>
      </c>
      <c r="BC83" s="20" cm="1">
        <f t="array" ref="BC83">IF(INDEX(calc_types,1,BC$7)="INDEX",Z83/Z82-1,IF(INDEX(calc_types,1,BC$7)="CASH", Z82/1200,Z82/Z83-1))</f>
        <v>-7.6166666666666657E-5</v>
      </c>
      <c r="BD83" s="20" cm="1">
        <f t="array" ref="BD83">IF(INDEX(calc_types,1,BD$7)="INDEX",AA83/AA82-1,IF(INDEX(calc_types,1,BD$7)="CASH", AA82/1200,AA82/AA83-1))</f>
        <v>0</v>
      </c>
      <c r="BE83" s="20" cm="1">
        <f t="array" ref="BE83">IF(INDEX(calc_types,1,BE$7)="INDEX",AB83/AB82-1,IF(INDEX(calc_types,1,BE$7)="CASH", AB82/1200,AB82/AB83-1))</f>
        <v>2.2140221402214166E-2</v>
      </c>
      <c r="BF83" s="20" cm="1">
        <f t="array" ref="BF83">IF(INDEX(calc_types,1,BF$7)="INDEX",AC83/AC82-1,IF(INDEX(calc_types,1,BF$7)="CASH", AC82/1200,AC82/AC83-1))</f>
        <v>1.8260516704991403E-2</v>
      </c>
      <c r="BG83" s="20" cm="1">
        <f t="array" ref="BG83">IF(INDEX(calc_types,1,BG$7)="INDEX",AD83/AD82-1,IF(INDEX(calc_types,1,BG$7)="CASH", AD82/1200,AD82/AD83-1))</f>
        <v>9.7743024702328096E-3</v>
      </c>
      <c r="BH83" s="21">
        <f t="shared" si="39"/>
        <v>-9.3146879384762844E-4</v>
      </c>
      <c r="BI83" s="21">
        <f t="shared" si="40"/>
        <v>-3.1879675829231723E-3</v>
      </c>
      <c r="BJ83" s="21">
        <f t="shared" si="41"/>
        <v>-5.1880984402516723E-3</v>
      </c>
      <c r="BK83" s="21">
        <f t="shared" si="42"/>
        <v>-4.252462931665639E-3</v>
      </c>
      <c r="BL83" s="21">
        <f t="shared" si="43"/>
        <v>-6.4241014799576845E-3</v>
      </c>
      <c r="BM83" s="21">
        <f t="shared" si="44"/>
        <v>-1.0161860087415124E-3</v>
      </c>
      <c r="BN83" s="21">
        <f t="shared" si="45"/>
        <v>-1.5708950301305054E-3</v>
      </c>
      <c r="BO83" s="21">
        <f t="shared" si="46"/>
        <v>-2.5650582154534535E-3</v>
      </c>
      <c r="BP83" s="21">
        <f t="shared" si="47"/>
        <v>-8.9309279127514204E-4</v>
      </c>
      <c r="BQ83" s="21">
        <f t="shared" si="48"/>
        <v>-1.157342698337644E-3</v>
      </c>
      <c r="BR83" s="21">
        <f t="shared" si="49"/>
        <v>-1.5766690844474364E-3</v>
      </c>
      <c r="BS83" s="21">
        <f t="shared" si="50"/>
        <v>-1.8560260613702086E-3</v>
      </c>
      <c r="BT83" s="21">
        <f t="shared" si="51"/>
        <v>-2.63894724812574E-3</v>
      </c>
      <c r="BU83" s="21">
        <f t="shared" si="52"/>
        <v>-1.1708998311685938E-4</v>
      </c>
      <c r="BV83" s="21">
        <f t="shared" si="53"/>
        <v>-2.0680879632202343E-4</v>
      </c>
      <c r="BW83" s="21">
        <f t="shared" si="54"/>
        <v>7.4797822977274993E-4</v>
      </c>
      <c r="BX83" s="21">
        <f t="shared" si="55"/>
        <v>1.7325692903662579E-2</v>
      </c>
      <c r="BY83" s="21">
        <f t="shared" si="56"/>
        <v>-3.5218918283641432E-2</v>
      </c>
      <c r="BZ83" s="21">
        <f t="shared" si="57"/>
        <v>-2.6824106608951126E-2</v>
      </c>
      <c r="CA83" s="21">
        <f t="shared" si="58"/>
        <v>1.9683552839530841E-2</v>
      </c>
      <c r="CB83" s="21">
        <f t="shared" si="59"/>
        <v>-4.0338101851851915E-4</v>
      </c>
      <c r="CC83" s="21">
        <f t="shared" si="60"/>
        <v>-7.8993101851851854E-4</v>
      </c>
      <c r="CD83" s="21">
        <f t="shared" si="61"/>
        <v>-8.9338472222222213E-4</v>
      </c>
      <c r="CE83" s="21">
        <f t="shared" si="62"/>
        <v>6.2337037037037021E-5</v>
      </c>
      <c r="CF83" s="21">
        <f t="shared" si="63"/>
        <v>0</v>
      </c>
      <c r="CG83" s="21">
        <f t="shared" si="64"/>
        <v>2.2835711716291399E-2</v>
      </c>
      <c r="CH83" s="21">
        <f t="shared" si="65"/>
        <v>1.8893182463757527E-2</v>
      </c>
      <c r="CI83" s="21">
        <f t="shared" si="66"/>
        <v>1.3380573987485586E-2</v>
      </c>
    </row>
    <row r="84" spans="1:87" x14ac:dyDescent="0.2">
      <c r="A84" s="18">
        <v>76</v>
      </c>
      <c r="B84" s="19">
        <v>40908</v>
      </c>
      <c r="C84" s="18">
        <v>207.065</v>
      </c>
      <c r="D84" s="18">
        <v>1167.1890000000001</v>
      </c>
      <c r="E84" s="18">
        <v>1974.9680000000001</v>
      </c>
      <c r="F84" s="18">
        <v>1693.5070000000001</v>
      </c>
      <c r="G84" s="18">
        <v>2169.6840000000002</v>
      </c>
      <c r="H84" s="18">
        <v>142.136</v>
      </c>
      <c r="I84" s="18">
        <v>365.22199999999998</v>
      </c>
      <c r="J84" s="18">
        <v>500.93200000000002</v>
      </c>
      <c r="K84" s="18">
        <v>107.98</v>
      </c>
      <c r="L84" s="18">
        <v>666.221</v>
      </c>
      <c r="M84" s="18">
        <v>852.18299999999999</v>
      </c>
      <c r="N84" s="18">
        <v>285.77100000000002</v>
      </c>
      <c r="O84" s="18">
        <v>329.06</v>
      </c>
      <c r="P84" s="18">
        <v>103.384</v>
      </c>
      <c r="Q84" s="18">
        <v>194.47900000000001</v>
      </c>
      <c r="R84" s="18">
        <v>258.96199999999999</v>
      </c>
      <c r="S84" s="18">
        <v>4672.6499999999996</v>
      </c>
      <c r="T84" s="18">
        <v>3503.96</v>
      </c>
      <c r="U84" s="18">
        <v>7687.77</v>
      </c>
      <c r="V84" s="18">
        <v>22764.94</v>
      </c>
      <c r="W84" s="18">
        <v>1.5642499999999999</v>
      </c>
      <c r="X84" s="18">
        <v>-0.38450000000000001</v>
      </c>
      <c r="Y84" s="18">
        <v>0.54090000000000005</v>
      </c>
      <c r="Z84" s="18">
        <v>-6.0600000000000001E-2</v>
      </c>
      <c r="AA84" s="18">
        <v>1</v>
      </c>
      <c r="AB84" s="18">
        <v>0.83299999999999996</v>
      </c>
      <c r="AC84" s="18">
        <v>0.74019999999999997</v>
      </c>
      <c r="AD84" s="18">
        <v>112.69</v>
      </c>
      <c r="AE84" s="19">
        <f t="shared" si="38"/>
        <v>40908</v>
      </c>
      <c r="AF84" s="20" cm="1">
        <f t="array" ref="AF84">IF(INDEX(calc_types,1,AF$7)="INDEX",C84/C83-1,IF(INDEX(calc_types,1,AF$7)="CASH", C83/1200,C83/C84-1))</f>
        <v>1.0006864612439603E-3</v>
      </c>
      <c r="AG84" s="20" cm="1">
        <f t="array" ref="AG84">IF(INDEX(calc_types,1,AG$7)="INDEX",D84/D83-1,IF(INDEX(calc_types,1,AG$7)="CASH", D83/1200,D83/D84-1))</f>
        <v>1.1996068716912944E-4</v>
      </c>
      <c r="AH84" s="20" cm="1">
        <f t="array" ref="AH84">IF(INDEX(calc_types,1,AH$7)="INDEX",E84/E83-1,IF(INDEX(calc_types,1,AH$7)="CASH", E83/1200,E83/E84-1))</f>
        <v>-3.0421615240971978E-4</v>
      </c>
      <c r="AI84" s="20" cm="1">
        <f t="array" ref="AI84">IF(INDEX(calc_types,1,AI$7)="INDEX",F84/F83-1,IF(INDEX(calc_types,1,AI$7)="CASH", F83/1200,F83/F84-1))</f>
        <v>1.0776244263113188E-3</v>
      </c>
      <c r="AJ84" s="20" cm="1">
        <f t="array" ref="AJ84">IF(INDEX(calc_types,1,AJ$7)="INDEX",G84/G83-1,IF(INDEX(calc_types,1,AJ$7)="CASH", G83/1200,G83/G84-1))</f>
        <v>1.4756608278747585E-3</v>
      </c>
      <c r="AK84" s="20" cm="1">
        <f t="array" ref="AK84">IF(INDEX(calc_types,1,AK$7)="INDEX",H84/H83-1,IF(INDEX(calc_types,1,AK$7)="CASH", H83/1200,H83/H84-1))</f>
        <v>-8.0140597539546388E-4</v>
      </c>
      <c r="AL84" s="20" cm="1">
        <f t="array" ref="AL84">IF(INDEX(calc_types,1,AL$7)="INDEX",I84/I83-1,IF(INDEX(calc_types,1,AL$7)="CASH", I83/1200,I83/I84-1))</f>
        <v>-1.7820342522290034E-3</v>
      </c>
      <c r="AM84" s="20" cm="1">
        <f t="array" ref="AM84">IF(INDEX(calc_types,1,AM$7)="INDEX",J84/J83-1,IF(INDEX(calc_types,1,AM$7)="CASH", J83/1200,J83/J84-1))</f>
        <v>-4.0301495748161775E-3</v>
      </c>
      <c r="AN84" s="20" cm="1">
        <f t="array" ref="AN84">IF(INDEX(calc_types,1,AN$7)="INDEX",K84/K83-1,IF(INDEX(calc_types,1,AN$7)="CASH", K83/1200,K83/K84-1))</f>
        <v>6.5796180114729985E-4</v>
      </c>
      <c r="AO84" s="20" cm="1">
        <f t="array" ref="AO84">IF(INDEX(calc_types,1,AO$7)="INDEX",L84/L83-1,IF(INDEX(calc_types,1,AO$7)="CASH", L83/1200,L83/L84-1))</f>
        <v>1.7607698669273031E-3</v>
      </c>
      <c r="AP84" s="20" cm="1">
        <f t="array" ref="AP84">IF(INDEX(calc_types,1,AP$7)="INDEX",M84/M83-1,IF(INDEX(calc_types,1,AP$7)="CASH", M83/1200,M83/M84-1))</f>
        <v>3.6155376257340777E-3</v>
      </c>
      <c r="AQ84" s="20" cm="1">
        <f t="array" ref="AQ84">IF(INDEX(calc_types,1,AQ$7)="INDEX",N84/N83-1,IF(INDEX(calc_types,1,AQ$7)="CASH", N83/1200,N83/N84-1))</f>
        <v>3.1417178000254786E-3</v>
      </c>
      <c r="AR84" s="20" cm="1">
        <f t="array" ref="AR84">IF(INDEX(calc_types,1,AR$7)="INDEX",O84/O83-1,IF(INDEX(calc_types,1,AR$7)="CASH", O83/1200,O83/O84-1))</f>
        <v>6.5828918227757161E-3</v>
      </c>
      <c r="AS84" s="20" cm="1">
        <f t="array" ref="AS84">IF(INDEX(calc_types,1,AS$7)="INDEX",P84/P83-1,IF(INDEX(calc_types,1,AS$7)="CASH", P83/1200,P83/P84-1))</f>
        <v>-2.0308495720711139E-4</v>
      </c>
      <c r="AT84" s="20" cm="1">
        <f t="array" ref="AT84">IF(INDEX(calc_types,1,AT$7)="INDEX",Q84/Q83-1,IF(INDEX(calc_types,1,AT$7)="CASH", Q83/1200,Q83/Q84-1))</f>
        <v>-4.3173676392727067E-4</v>
      </c>
      <c r="AU84" s="20" cm="1">
        <f t="array" ref="AU84">IF(INDEX(calc_types,1,AU$7)="INDEX",R84/R83-1,IF(INDEX(calc_types,1,AU$7)="CASH", R83/1200,R83/R84-1))</f>
        <v>-6.5603630582100614E-4</v>
      </c>
      <c r="AV84" s="20" cm="1">
        <f t="array" ref="AV84">IF(INDEX(calc_types,1,AV$7)="INDEX",S84/S83-1,IF(INDEX(calc_types,1,AV$7)="CASH", S83/1200,S83/S84-1))</f>
        <v>1.0731034124731753E-2</v>
      </c>
      <c r="AW84" s="20" cm="1">
        <f t="array" ref="AW84">IF(INDEX(calc_types,1,AW$7)="INDEX",T84/T83-1,IF(INDEX(calc_types,1,AW$7)="CASH", T83/1200,T83/T84-1))</f>
        <v>-1.8479353936911913E-2</v>
      </c>
      <c r="AX84" s="20" cm="1">
        <f t="array" ref="AX84">IF(INDEX(calc_types,1,AX$7)="INDEX",U84/U83-1,IF(INDEX(calc_types,1,AX$7)="CASH", U83/1200,U83/U84-1))</f>
        <v>4.9285691862742675E-2</v>
      </c>
      <c r="AY84" s="20" cm="1">
        <f t="array" ref="AY84">IF(INDEX(calc_types,1,AY$7)="INDEX",V84/V83-1,IF(INDEX(calc_types,1,AY$7)="CASH", V83/1200,V83/V84-1))</f>
        <v>1.7592990262689234E-3</v>
      </c>
      <c r="AZ84" s="20" cm="1">
        <f t="array" ref="AZ84">IF(INDEX(calc_types,1,AZ$7)="INDEX",W84/W83-1,IF(INDEX(calc_types,1,AZ$7)="CASH", W83/1200,W83/W84-1))</f>
        <v>1.1432333333333334E-3</v>
      </c>
      <c r="BA84" s="20" cm="1">
        <f t="array" ref="BA84">IF(INDEX(calc_types,1,BA$7)="INDEX",X84/X83-1,IF(INDEX(calc_types,1,BA$7)="CASH", X83/1200,X83/X84-1))</f>
        <v>-9.4383333333333342E-4</v>
      </c>
      <c r="BB84" s="20" cm="1">
        <f t="array" ref="BB84">IF(INDEX(calc_types,1,BB$7)="INDEX",Y84/Y83-1,IF(INDEX(calc_types,1,BB$7)="CASH", Y83/1200,Y83/Y84-1))</f>
        <v>2.2666666666666668E-4</v>
      </c>
      <c r="BC84" s="20" cm="1">
        <f t="array" ref="BC84">IF(INDEX(calc_types,1,BC$7)="INDEX",Z84/Z83-1,IF(INDEX(calc_types,1,BC$7)="CASH", Z83/1200,Z83/Z84-1))</f>
        <v>-5.9525000000000008E-4</v>
      </c>
      <c r="BD84" s="20" cm="1">
        <f t="array" ref="BD84">IF(INDEX(calc_types,1,BD$7)="INDEX",AA84/AA83-1,IF(INDEX(calc_types,1,BD$7)="CASH", AA83/1200,AA83/AA84-1))</f>
        <v>0</v>
      </c>
      <c r="BE84" s="20" cm="1">
        <f t="array" ref="BE84">IF(INDEX(calc_types,1,BE$7)="INDEX",AB84/AB83-1,IF(INDEX(calc_types,1,BE$7)="CASH", AB83/1200,AB83/AB84-1))</f>
        <v>8.5234093637454045E-3</v>
      </c>
      <c r="BF84" s="20" cm="1">
        <f t="array" ref="BF84">IF(INDEX(calc_types,1,BF$7)="INDEX",AC84/AC83-1,IF(INDEX(calc_types,1,BF$7)="CASH", AC83/1200,AC83/AC84-1))</f>
        <v>-1.2158875979465522E-3</v>
      </c>
      <c r="BG84" s="20" cm="1">
        <f t="array" ref="BG84">IF(INDEX(calc_types,1,BG$7)="INDEX",AD84/AD83-1,IF(INDEX(calc_types,1,BG$7)="CASH", AD83/1200,AD83/AD84-1))</f>
        <v>-1.3310852781966975E-3</v>
      </c>
      <c r="BH84" s="21">
        <f t="shared" si="39"/>
        <v>-3.9508428363919652E-4</v>
      </c>
      <c r="BI84" s="21">
        <f t="shared" si="40"/>
        <v>-1.0533071125309367E-3</v>
      </c>
      <c r="BJ84" s="21">
        <f t="shared" si="41"/>
        <v>-1.498346382067002E-3</v>
      </c>
      <c r="BK84" s="21">
        <f t="shared" si="42"/>
        <v>-1.0189275046636401E-3</v>
      </c>
      <c r="BL84" s="21">
        <f t="shared" si="43"/>
        <v>-1.1965656342638859E-3</v>
      </c>
      <c r="BM84" s="21">
        <f t="shared" si="44"/>
        <v>-1.07297988489283E-3</v>
      </c>
      <c r="BN84" s="21">
        <f t="shared" si="45"/>
        <v>-1.8628359468428686E-3</v>
      </c>
      <c r="BO84" s="21">
        <f t="shared" si="46"/>
        <v>-4.2150063062140319E-3</v>
      </c>
      <c r="BP84" s="21">
        <f t="shared" si="47"/>
        <v>-4.2050670034865642E-4</v>
      </c>
      <c r="BQ84" s="21">
        <f t="shared" si="48"/>
        <v>9.1157968153590609E-4</v>
      </c>
      <c r="BR84" s="21">
        <f t="shared" si="49"/>
        <v>2.6544262624753501E-3</v>
      </c>
      <c r="BS84" s="21">
        <f t="shared" si="50"/>
        <v>7.5886946039487296E-4</v>
      </c>
      <c r="BT84" s="21">
        <f t="shared" si="51"/>
        <v>3.44202258067317E-3</v>
      </c>
      <c r="BU84" s="21">
        <f t="shared" si="52"/>
        <v>-2.0413985905107912E-4</v>
      </c>
      <c r="BV84" s="21">
        <f t="shared" si="53"/>
        <v>-3.7135135630812625E-4</v>
      </c>
      <c r="BW84" s="21">
        <f t="shared" si="54"/>
        <v>-5.22021693877095E-4</v>
      </c>
      <c r="BX84" s="21">
        <f t="shared" si="55"/>
        <v>-1.8373438360809301E-3</v>
      </c>
      <c r="BY84" s="21">
        <f t="shared" si="56"/>
        <v>-2.5385420929708302E-2</v>
      </c>
      <c r="BZ84" s="21">
        <f t="shared" si="57"/>
        <v>4.4670076288185923E-2</v>
      </c>
      <c r="CA84" s="21">
        <f t="shared" si="58"/>
        <v>-1.096504560285415E-2</v>
      </c>
      <c r="CB84" s="21">
        <f t="shared" si="59"/>
        <v>-2.9625601851851913E-4</v>
      </c>
      <c r="CC84" s="21">
        <f t="shared" si="60"/>
        <v>-1.3291810185185186E-3</v>
      </c>
      <c r="CD84" s="21">
        <f t="shared" si="61"/>
        <v>-1.0028013888888888E-3</v>
      </c>
      <c r="CE84" s="21">
        <f t="shared" si="62"/>
        <v>-4.5674629629629637E-4</v>
      </c>
      <c r="CF84" s="21">
        <f t="shared" si="63"/>
        <v>0</v>
      </c>
      <c r="CG84" s="21">
        <f t="shared" si="64"/>
        <v>9.2188996778226374E-3</v>
      </c>
      <c r="CH84" s="21">
        <f t="shared" si="65"/>
        <v>-5.8322183918042803E-4</v>
      </c>
      <c r="CI84" s="21">
        <f t="shared" si="66"/>
        <v>2.2751862390560781E-3</v>
      </c>
    </row>
    <row r="85" spans="1:87" x14ac:dyDescent="0.2">
      <c r="A85" s="18">
        <v>77</v>
      </c>
      <c r="B85" s="19">
        <v>40939</v>
      </c>
      <c r="C85" s="18">
        <v>207.274</v>
      </c>
      <c r="D85" s="18">
        <v>1163.8340000000001</v>
      </c>
      <c r="E85" s="18">
        <v>1955.9010000000001</v>
      </c>
      <c r="F85" s="18">
        <v>1690.5619999999999</v>
      </c>
      <c r="G85" s="18">
        <v>2155.2060000000001</v>
      </c>
      <c r="H85" s="18">
        <v>142.011</v>
      </c>
      <c r="I85" s="18">
        <v>364.435</v>
      </c>
      <c r="J85" s="18">
        <v>497.36500000000001</v>
      </c>
      <c r="K85" s="18">
        <v>107.999</v>
      </c>
      <c r="L85" s="18">
        <v>663.55200000000002</v>
      </c>
      <c r="M85" s="18">
        <v>843.91200000000003</v>
      </c>
      <c r="N85" s="18">
        <v>285.61500000000001</v>
      </c>
      <c r="O85" s="18">
        <v>327.952</v>
      </c>
      <c r="P85" s="18">
        <v>103.35899999999999</v>
      </c>
      <c r="Q85" s="18">
        <v>194.404</v>
      </c>
      <c r="R85" s="18">
        <v>258.73200000000003</v>
      </c>
      <c r="S85" s="18">
        <v>4938.67</v>
      </c>
      <c r="T85" s="18">
        <v>3609.29</v>
      </c>
      <c r="U85" s="18">
        <v>7533.55</v>
      </c>
      <c r="V85" s="18">
        <v>23098.29</v>
      </c>
      <c r="W85" s="18">
        <v>1.5797000000000001</v>
      </c>
      <c r="X85" s="18">
        <v>-0.49390000000000001</v>
      </c>
      <c r="Y85" s="18">
        <v>0.46239999999999998</v>
      </c>
      <c r="Z85" s="18">
        <v>-0.14230000000000001</v>
      </c>
      <c r="AA85" s="18">
        <v>1</v>
      </c>
      <c r="AB85" s="18">
        <v>0.80559999999999998</v>
      </c>
      <c r="AC85" s="18">
        <v>0.7046</v>
      </c>
      <c r="AD85" s="18">
        <v>109.19</v>
      </c>
      <c r="AE85" s="19">
        <f t="shared" si="38"/>
        <v>40939</v>
      </c>
      <c r="AF85" s="20" cm="1">
        <f t="array" ref="AF85">IF(INDEX(calc_types,1,AF$7)="INDEX",C85/C84-1,IF(INDEX(calc_types,1,AF$7)="CASH", C84/1200,C84/C85-1))</f>
        <v>1.0093448917007919E-3</v>
      </c>
      <c r="AG85" s="20" cm="1">
        <f t="array" ref="AG85">IF(INDEX(calc_types,1,AG$7)="INDEX",D85/D84-1,IF(INDEX(calc_types,1,AG$7)="CASH", D84/1200,D84/D85-1))</f>
        <v>-2.8744273635203932E-3</v>
      </c>
      <c r="AH85" s="20" cm="1">
        <f t="array" ref="AH85">IF(INDEX(calc_types,1,AH$7)="INDEX",E85/E84-1,IF(INDEX(calc_types,1,AH$7)="CASH", E84/1200,E84/E85-1))</f>
        <v>-9.6543336398361435E-3</v>
      </c>
      <c r="AI85" s="20" cm="1">
        <f t="array" ref="AI85">IF(INDEX(calc_types,1,AI$7)="INDEX",F85/F84-1,IF(INDEX(calc_types,1,AI$7)="CASH", F84/1200,F84/F85-1))</f>
        <v>-1.7389948786749043E-3</v>
      </c>
      <c r="AJ85" s="20" cm="1">
        <f t="array" ref="AJ85">IF(INDEX(calc_types,1,AJ$7)="INDEX",G85/G84-1,IF(INDEX(calc_types,1,AJ$7)="CASH", G84/1200,G84/G85-1))</f>
        <v>-6.6728611171027463E-3</v>
      </c>
      <c r="AK85" s="20" cm="1">
        <f t="array" ref="AK85">IF(INDEX(calc_types,1,AK$7)="INDEX",H85/H84-1,IF(INDEX(calc_types,1,AK$7)="CASH", H84/1200,H84/H85-1))</f>
        <v>-8.7943941014234639E-4</v>
      </c>
      <c r="AL85" s="20" cm="1">
        <f t="array" ref="AL85">IF(INDEX(calc_types,1,AL$7)="INDEX",I85/I84-1,IF(INDEX(calc_types,1,AL$7)="CASH", I84/1200,I84/I85-1))</f>
        <v>-2.1548537601786544E-3</v>
      </c>
      <c r="AM85" s="20" cm="1">
        <f t="array" ref="AM85">IF(INDEX(calc_types,1,AM$7)="INDEX",J85/J84-1,IF(INDEX(calc_types,1,AM$7)="CASH", J84/1200,J84/J85-1))</f>
        <v>-7.1207269649373739E-3</v>
      </c>
      <c r="AN85" s="20" cm="1">
        <f t="array" ref="AN85">IF(INDEX(calc_types,1,AN$7)="INDEX",K85/K84-1,IF(INDEX(calc_types,1,AN$7)="CASH", K84/1200,K84/K85-1))</f>
        <v>1.7595851083518355E-4</v>
      </c>
      <c r="AO85" s="20" cm="1">
        <f t="array" ref="AO85">IF(INDEX(calc_types,1,AO$7)="INDEX",L85/L84-1,IF(INDEX(calc_types,1,AO$7)="CASH", L84/1200,L84/L85-1))</f>
        <v>-4.0061781300799737E-3</v>
      </c>
      <c r="AP85" s="20" cm="1">
        <f t="array" ref="AP85">IF(INDEX(calc_types,1,AP$7)="INDEX",M85/M84-1,IF(INDEX(calc_types,1,AP$7)="CASH", M84/1200,M84/M85-1))</f>
        <v>-9.70566181207555E-3</v>
      </c>
      <c r="AQ85" s="20" cm="1">
        <f t="array" ref="AQ85">IF(INDEX(calc_types,1,AQ$7)="INDEX",N85/N84-1,IF(INDEX(calc_types,1,AQ$7)="CASH", N84/1200,N84/N85-1))</f>
        <v>-5.4589164050933281E-4</v>
      </c>
      <c r="AR85" s="20" cm="1">
        <f t="array" ref="AR85">IF(INDEX(calc_types,1,AR$7)="INDEX",O85/O84-1,IF(INDEX(calc_types,1,AR$7)="CASH", O84/1200,O84/O85-1))</f>
        <v>-3.3671670819911403E-3</v>
      </c>
      <c r="AS85" s="20" cm="1">
        <f t="array" ref="AS85">IF(INDEX(calc_types,1,AS$7)="INDEX",P85/P84-1,IF(INDEX(calc_types,1,AS$7)="CASH", P84/1200,P84/P85-1))</f>
        <v>-2.4181691557689788E-4</v>
      </c>
      <c r="AT85" s="20" cm="1">
        <f t="array" ref="AT85">IF(INDEX(calc_types,1,AT$7)="INDEX",Q85/Q84-1,IF(INDEX(calc_types,1,AT$7)="CASH", Q84/1200,Q84/Q85-1))</f>
        <v>-3.8564575095523246E-4</v>
      </c>
      <c r="AU85" s="20" cm="1">
        <f t="array" ref="AU85">IF(INDEX(calc_types,1,AU$7)="INDEX",R85/R84-1,IF(INDEX(calc_types,1,AU$7)="CASH", R84/1200,R84/R85-1))</f>
        <v>-8.881611973956538E-4</v>
      </c>
      <c r="AV85" s="20" cm="1">
        <f t="array" ref="AV85">IF(INDEX(calc_types,1,AV$7)="INDEX",S85/S84-1,IF(INDEX(calc_types,1,AV$7)="CASH", S84/1200,S84/S85-1))</f>
        <v>5.6931291665329287E-2</v>
      </c>
      <c r="AW85" s="20" cm="1">
        <f t="array" ref="AW85">IF(INDEX(calc_types,1,AW$7)="INDEX",T85/T84-1,IF(INDEX(calc_types,1,AW$7)="CASH", T84/1200,T84/T85-1))</f>
        <v>3.0060274660669517E-2</v>
      </c>
      <c r="AX85" s="20" cm="1">
        <f t="array" ref="AX85">IF(INDEX(calc_types,1,AX$7)="INDEX",U85/U84-1,IF(INDEX(calc_types,1,AX$7)="CASH", U84/1200,U84/U85-1))</f>
        <v>-2.0060433649810028E-2</v>
      </c>
      <c r="AY85" s="20" cm="1">
        <f t="array" ref="AY85">IF(INDEX(calc_types,1,AY$7)="INDEX",V85/V84-1,IF(INDEX(calc_types,1,AY$7)="CASH", V84/1200,V84/V85-1))</f>
        <v>1.4643131060305903E-2</v>
      </c>
      <c r="AZ85" s="20" cm="1">
        <f t="array" ref="AZ85">IF(INDEX(calc_types,1,AZ$7)="INDEX",W85/W84-1,IF(INDEX(calc_types,1,AZ$7)="CASH", W84/1200,W84/W85-1))</f>
        <v>1.3035416666666666E-3</v>
      </c>
      <c r="BA85" s="20" cm="1">
        <f t="array" ref="BA85">IF(INDEX(calc_types,1,BA$7)="INDEX",X85/X84-1,IF(INDEX(calc_types,1,BA$7)="CASH", X84/1200,X84/X85-1))</f>
        <v>-3.2041666666666666E-4</v>
      </c>
      <c r="BB85" s="20" cm="1">
        <f t="array" ref="BB85">IF(INDEX(calc_types,1,BB$7)="INDEX",Y85/Y84-1,IF(INDEX(calc_types,1,BB$7)="CASH", Y84/1200,Y84/Y85-1))</f>
        <v>4.5075000000000003E-4</v>
      </c>
      <c r="BC85" s="20" cm="1">
        <f t="array" ref="BC85">IF(INDEX(calc_types,1,BC$7)="INDEX",Z85/Z84-1,IF(INDEX(calc_types,1,BC$7)="CASH", Z84/1200,Z84/Z85-1))</f>
        <v>-5.0500000000000001E-5</v>
      </c>
      <c r="BD85" s="20" cm="1">
        <f t="array" ref="BD85">IF(INDEX(calc_types,1,BD$7)="INDEX",AA85/AA84-1,IF(INDEX(calc_types,1,BD$7)="CASH", AA84/1200,AA84/AA85-1))</f>
        <v>0</v>
      </c>
      <c r="BE85" s="20" cm="1">
        <f t="array" ref="BE85">IF(INDEX(calc_types,1,BE$7)="INDEX",AB85/AB84-1,IF(INDEX(calc_types,1,BE$7)="CASH", AB84/1200,AB84/AB85-1))</f>
        <v>3.401191658391256E-2</v>
      </c>
      <c r="BF85" s="20" cm="1">
        <f t="array" ref="BF85">IF(INDEX(calc_types,1,BF$7)="INDEX",AC85/AC84-1,IF(INDEX(calc_types,1,BF$7)="CASH", AC84/1200,AC84/AC85-1))</f>
        <v>5.0525120635821708E-2</v>
      </c>
      <c r="BG85" s="20" cm="1">
        <f t="array" ref="BG85">IF(INDEX(calc_types,1,BG$7)="INDEX",AD85/AD84-1,IF(INDEX(calc_types,1,BG$7)="CASH", AD84/1200,AD84/AD85-1))</f>
        <v>3.2054217419177577E-2</v>
      </c>
      <c r="BH85" s="21">
        <f t="shared" si="39"/>
        <v>-3.8642585318236495E-4</v>
      </c>
      <c r="BI85" s="21">
        <f t="shared" si="40"/>
        <v>-4.0476951632204593E-3</v>
      </c>
      <c r="BJ85" s="21">
        <f t="shared" si="41"/>
        <v>-1.0848463869493426E-2</v>
      </c>
      <c r="BK85" s="21">
        <f t="shared" si="42"/>
        <v>-3.8355468096498632E-3</v>
      </c>
      <c r="BL85" s="21">
        <f t="shared" si="43"/>
        <v>-9.3450875792413911E-3</v>
      </c>
      <c r="BM85" s="21">
        <f t="shared" si="44"/>
        <v>-1.1510133196397125E-3</v>
      </c>
      <c r="BN85" s="21">
        <f t="shared" si="45"/>
        <v>-2.2356554547925196E-3</v>
      </c>
      <c r="BO85" s="21">
        <f t="shared" si="46"/>
        <v>-7.3055836963352282E-3</v>
      </c>
      <c r="BP85" s="21">
        <f t="shared" si="47"/>
        <v>-9.0250999066077272E-4</v>
      </c>
      <c r="BQ85" s="21">
        <f t="shared" si="48"/>
        <v>-4.8553683154713709E-3</v>
      </c>
      <c r="BR85" s="21">
        <f t="shared" si="49"/>
        <v>-1.0666773175334278E-2</v>
      </c>
      <c r="BS85" s="21">
        <f t="shared" si="50"/>
        <v>-2.9287399801399385E-3</v>
      </c>
      <c r="BT85" s="21">
        <f t="shared" si="51"/>
        <v>-6.5080363240936859E-3</v>
      </c>
      <c r="BU85" s="21">
        <f t="shared" si="52"/>
        <v>-2.4287181742086561E-4</v>
      </c>
      <c r="BV85" s="21">
        <f t="shared" si="53"/>
        <v>-3.2526034333608803E-4</v>
      </c>
      <c r="BW85" s="21">
        <f t="shared" si="54"/>
        <v>-7.5414658545174267E-4</v>
      </c>
      <c r="BX85" s="21">
        <f t="shared" si="55"/>
        <v>4.4362913704516602E-2</v>
      </c>
      <c r="BY85" s="21">
        <f t="shared" si="56"/>
        <v>2.3154207667873128E-2</v>
      </c>
      <c r="BZ85" s="21">
        <f t="shared" si="57"/>
        <v>-2.4676049224366781E-2</v>
      </c>
      <c r="CA85" s="21">
        <f t="shared" si="58"/>
        <v>1.9187864311828295E-3</v>
      </c>
      <c r="CB85" s="21">
        <f t="shared" si="59"/>
        <v>-1.3594768518518591E-4</v>
      </c>
      <c r="CC85" s="21">
        <f t="shared" si="60"/>
        <v>-7.0576435185185191E-4</v>
      </c>
      <c r="CD85" s="21">
        <f t="shared" si="61"/>
        <v>-7.7871805555555546E-4</v>
      </c>
      <c r="CE85" s="21">
        <f t="shared" si="62"/>
        <v>8.800370370370367E-5</v>
      </c>
      <c r="CF85" s="21">
        <f t="shared" si="63"/>
        <v>0</v>
      </c>
      <c r="CG85" s="21">
        <f t="shared" si="64"/>
        <v>3.4707406897989797E-2</v>
      </c>
      <c r="CH85" s="21">
        <f t="shared" si="65"/>
        <v>5.1157786394587831E-2</v>
      </c>
      <c r="CI85" s="21">
        <f t="shared" si="66"/>
        <v>3.5660488936430354E-2</v>
      </c>
    </row>
    <row r="86" spans="1:87" x14ac:dyDescent="0.2">
      <c r="A86" s="18">
        <v>78</v>
      </c>
      <c r="B86" s="19">
        <v>40968</v>
      </c>
      <c r="C86" s="18">
        <v>207.41399999999999</v>
      </c>
      <c r="D86" s="18">
        <v>1163.3920000000001</v>
      </c>
      <c r="E86" s="18">
        <v>1951.0029999999999</v>
      </c>
      <c r="F86" s="18">
        <v>1686.7349999999999</v>
      </c>
      <c r="G86" s="18">
        <v>2143.1570000000002</v>
      </c>
      <c r="H86" s="18">
        <v>141.96899999999999</v>
      </c>
      <c r="I86" s="18">
        <v>364.69799999999998</v>
      </c>
      <c r="J86" s="18">
        <v>498.85500000000002</v>
      </c>
      <c r="K86" s="18">
        <v>108.02500000000001</v>
      </c>
      <c r="L86" s="18">
        <v>663.52200000000005</v>
      </c>
      <c r="M86" s="18">
        <v>843.79600000000005</v>
      </c>
      <c r="N86" s="18">
        <v>284.97899999999998</v>
      </c>
      <c r="O86" s="18">
        <v>326.20100000000002</v>
      </c>
      <c r="P86" s="18">
        <v>103.364</v>
      </c>
      <c r="Q86" s="18">
        <v>194.50700000000001</v>
      </c>
      <c r="R86" s="18">
        <v>259.07900000000001</v>
      </c>
      <c r="S86" s="18">
        <v>4753.55</v>
      </c>
      <c r="T86" s="18">
        <v>3438.96</v>
      </c>
      <c r="U86" s="18">
        <v>7231.91</v>
      </c>
      <c r="V86" s="18">
        <v>22068.240000000002</v>
      </c>
      <c r="W86" s="18">
        <v>1.6700699999999999</v>
      </c>
      <c r="X86" s="18">
        <v>-0.79830000000000001</v>
      </c>
      <c r="Y86" s="18">
        <v>0.4778</v>
      </c>
      <c r="Z86" s="18">
        <v>-0.64229999999999998</v>
      </c>
      <c r="AA86" s="18">
        <v>1</v>
      </c>
      <c r="AB86" s="18">
        <v>0.82010000000000005</v>
      </c>
      <c r="AC86" s="18">
        <v>0.7268</v>
      </c>
      <c r="AD86" s="18">
        <v>106.68</v>
      </c>
      <c r="AE86" s="19">
        <f t="shared" si="38"/>
        <v>40968</v>
      </c>
      <c r="AF86" s="20" cm="1">
        <f t="array" ref="AF86">IF(INDEX(calc_types,1,AF$7)="INDEX",C86/C85-1,IF(INDEX(calc_types,1,AF$7)="CASH", C85/1200,C85/C86-1))</f>
        <v>6.7543444908668704E-4</v>
      </c>
      <c r="AG86" s="20" cm="1">
        <f t="array" ref="AG86">IF(INDEX(calc_types,1,AG$7)="INDEX",D86/D85-1,IF(INDEX(calc_types,1,AG$7)="CASH", D85/1200,D85/D86-1))</f>
        <v>-3.7977924686849462E-4</v>
      </c>
      <c r="AH86" s="20" cm="1">
        <f t="array" ref="AH86">IF(INDEX(calc_types,1,AH$7)="INDEX",E86/E85-1,IF(INDEX(calc_types,1,AH$7)="CASH", E85/1200,E85/E86-1))</f>
        <v>-2.5042167267157467E-3</v>
      </c>
      <c r="AI86" s="20" cm="1">
        <f t="array" ref="AI86">IF(INDEX(calc_types,1,AI$7)="INDEX",F86/F85-1,IF(INDEX(calc_types,1,AI$7)="CASH", F85/1200,F85/F86-1))</f>
        <v>-2.2637442459962909E-3</v>
      </c>
      <c r="AJ86" s="20" cm="1">
        <f t="array" ref="AJ86">IF(INDEX(calc_types,1,AJ$7)="INDEX",G86/G85-1,IF(INDEX(calc_types,1,AJ$7)="CASH", G85/1200,G85/G86-1))</f>
        <v>-5.5906488753278971E-3</v>
      </c>
      <c r="AK86" s="20" cm="1">
        <f t="array" ref="AK86">IF(INDEX(calc_types,1,AK$7)="INDEX",H86/H85-1,IF(INDEX(calc_types,1,AK$7)="CASH", H85/1200,H85/H86-1))</f>
        <v>-2.957517375414831E-4</v>
      </c>
      <c r="AL86" s="20" cm="1">
        <f t="array" ref="AL86">IF(INDEX(calc_types,1,AL$7)="INDEX",I86/I85-1,IF(INDEX(calc_types,1,AL$7)="CASH", I85/1200,I85/I86-1))</f>
        <v>7.2166504314896684E-4</v>
      </c>
      <c r="AM86" s="20" cm="1">
        <f t="array" ref="AM86">IF(INDEX(calc_types,1,AM$7)="INDEX",J86/J85-1,IF(INDEX(calc_types,1,AM$7)="CASH", J85/1200,J85/J86-1))</f>
        <v>2.9957878017150552E-3</v>
      </c>
      <c r="AN86" s="20" cm="1">
        <f t="array" ref="AN86">IF(INDEX(calc_types,1,AN$7)="INDEX",K86/K85-1,IF(INDEX(calc_types,1,AN$7)="CASH", K85/1200,K85/K86-1))</f>
        <v>2.4074296984233357E-4</v>
      </c>
      <c r="AO86" s="20" cm="1">
        <f t="array" ref="AO86">IF(INDEX(calc_types,1,AO$7)="INDEX",L86/L85-1,IF(INDEX(calc_types,1,AO$7)="CASH", L85/1200,L85/L86-1))</f>
        <v>-4.5211226851860076E-5</v>
      </c>
      <c r="AP86" s="20" cm="1">
        <f t="array" ref="AP86">IF(INDEX(calc_types,1,AP$7)="INDEX",M86/M85-1,IF(INDEX(calc_types,1,AP$7)="CASH", M85/1200,M85/M86-1))</f>
        <v>-1.3745509010421042E-4</v>
      </c>
      <c r="AQ86" s="20" cm="1">
        <f t="array" ref="AQ86">IF(INDEX(calc_types,1,AQ$7)="INDEX",N86/N85-1,IF(INDEX(calc_types,1,AQ$7)="CASH", N85/1200,N85/N86-1))</f>
        <v>-2.2267738038969087E-3</v>
      </c>
      <c r="AR86" s="20" cm="1">
        <f t="array" ref="AR86">IF(INDEX(calc_types,1,AR$7)="INDEX",O86/O85-1,IF(INDEX(calc_types,1,AR$7)="CASH", O85/1200,O85/O86-1))</f>
        <v>-5.3391959798994026E-3</v>
      </c>
      <c r="AS86" s="20" cm="1">
        <f t="array" ref="AS86">IF(INDEX(calc_types,1,AS$7)="INDEX",P86/P85-1,IF(INDEX(calc_types,1,AS$7)="CASH", P85/1200,P85/P86-1))</f>
        <v>4.8375081028284583E-5</v>
      </c>
      <c r="AT86" s="20" cm="1">
        <f t="array" ref="AT86">IF(INDEX(calc_types,1,AT$7)="INDEX",Q86/Q85-1,IF(INDEX(calc_types,1,AT$7)="CASH", Q85/1200,Q85/Q86-1))</f>
        <v>5.298244892080195E-4</v>
      </c>
      <c r="AU86" s="20" cm="1">
        <f t="array" ref="AU86">IF(INDEX(calc_types,1,AU$7)="INDEX",R86/R85-1,IF(INDEX(calc_types,1,AU$7)="CASH", R85/1200,R85/R86-1))</f>
        <v>1.3411560997478311E-3</v>
      </c>
      <c r="AV86" s="20" cm="1">
        <f t="array" ref="AV86">IF(INDEX(calc_types,1,AV$7)="INDEX",S86/S85-1,IF(INDEX(calc_types,1,AV$7)="CASH", S85/1200,S85/S86-1))</f>
        <v>-3.7483775996371427E-2</v>
      </c>
      <c r="AW86" s="20" cm="1">
        <f t="array" ref="AW86">IF(INDEX(calc_types,1,AW$7)="INDEX",T86/T85-1,IF(INDEX(calc_types,1,AW$7)="CASH", T85/1200,T85/T86-1))</f>
        <v>-4.719210703490162E-2</v>
      </c>
      <c r="AX86" s="20" cm="1">
        <f t="array" ref="AX86">IF(INDEX(calc_types,1,AX$7)="INDEX",U86/U85-1,IF(INDEX(calc_types,1,AX$7)="CASH", U85/1200,U85/U86-1))</f>
        <v>-4.0039556384440345E-2</v>
      </c>
      <c r="AY86" s="20" cm="1">
        <f t="array" ref="AY86">IF(INDEX(calc_types,1,AY$7)="INDEX",V86/V85-1,IF(INDEX(calc_types,1,AY$7)="CASH", V85/1200,V85/V86-1))</f>
        <v>-4.4594210220756603E-2</v>
      </c>
      <c r="AZ86" s="20" cm="1">
        <f t="array" ref="AZ86">IF(INDEX(calc_types,1,AZ$7)="INDEX",W86/W85-1,IF(INDEX(calc_types,1,AZ$7)="CASH", W85/1200,W85/W86-1))</f>
        <v>1.3164166666666667E-3</v>
      </c>
      <c r="BA86" s="20" cm="1">
        <f t="array" ref="BA86">IF(INDEX(calc_types,1,BA$7)="INDEX",X86/X85-1,IF(INDEX(calc_types,1,BA$7)="CASH", X85/1200,X85/X86-1))</f>
        <v>-4.1158333333333335E-4</v>
      </c>
      <c r="BB86" s="20" cm="1">
        <f t="array" ref="BB86">IF(INDEX(calc_types,1,BB$7)="INDEX",Y86/Y85-1,IF(INDEX(calc_types,1,BB$7)="CASH", Y85/1200,Y85/Y86-1))</f>
        <v>3.8533333333333334E-4</v>
      </c>
      <c r="BC86" s="20" cm="1">
        <f t="array" ref="BC86">IF(INDEX(calc_types,1,BC$7)="INDEX",Z86/Z85-1,IF(INDEX(calc_types,1,BC$7)="CASH", Z85/1200,Z85/Z86-1))</f>
        <v>-1.1858333333333335E-4</v>
      </c>
      <c r="BD86" s="20" cm="1">
        <f t="array" ref="BD86">IF(INDEX(calc_types,1,BD$7)="INDEX",AA86/AA85-1,IF(INDEX(calc_types,1,BD$7)="CASH", AA85/1200,AA85/AA86-1))</f>
        <v>0</v>
      </c>
      <c r="BE86" s="20" cm="1">
        <f t="array" ref="BE86">IF(INDEX(calc_types,1,BE$7)="INDEX",AB86/AB85-1,IF(INDEX(calc_types,1,BE$7)="CASH", AB85/1200,AB85/AB86-1))</f>
        <v>-1.7680770637727217E-2</v>
      </c>
      <c r="BF86" s="20" cm="1">
        <f t="array" ref="BF86">IF(INDEX(calc_types,1,BF$7)="INDEX",AC86/AC85-1,IF(INDEX(calc_types,1,BF$7)="CASH", AC85/1200,AC85/AC86-1))</f>
        <v>-3.0544854155200918E-2</v>
      </c>
      <c r="BG86" s="20" cm="1">
        <f t="array" ref="BG86">IF(INDEX(calc_types,1,BG$7)="INDEX",AD86/AD85-1,IF(INDEX(calc_types,1,BG$7)="CASH", AD85/1200,AD85/AD86-1))</f>
        <v>2.3528308961379807E-2</v>
      </c>
      <c r="BH86" s="21">
        <f t="shared" si="39"/>
        <v>-7.2033629579646981E-4</v>
      </c>
      <c r="BI86" s="21">
        <f t="shared" si="40"/>
        <v>-1.5530470465685607E-3</v>
      </c>
      <c r="BJ86" s="21">
        <f t="shared" si="41"/>
        <v>-3.6983469563730289E-3</v>
      </c>
      <c r="BK86" s="21">
        <f t="shared" si="42"/>
        <v>-4.3602961769712498E-3</v>
      </c>
      <c r="BL86" s="21">
        <f t="shared" si="43"/>
        <v>-8.2628753374665419E-3</v>
      </c>
      <c r="BM86" s="21">
        <f t="shared" si="44"/>
        <v>-5.6732564703884907E-4</v>
      </c>
      <c r="BN86" s="21">
        <f t="shared" si="45"/>
        <v>6.4086334853510158E-4</v>
      </c>
      <c r="BO86" s="21">
        <f t="shared" si="46"/>
        <v>2.8109310703172013E-3</v>
      </c>
      <c r="BP86" s="21">
        <f t="shared" si="47"/>
        <v>-8.377255316536227E-4</v>
      </c>
      <c r="BQ86" s="21">
        <f t="shared" si="48"/>
        <v>-8.9440141224325707E-4</v>
      </c>
      <c r="BR86" s="21">
        <f t="shared" si="49"/>
        <v>-1.0985664533629382E-3</v>
      </c>
      <c r="BS86" s="21">
        <f t="shared" si="50"/>
        <v>-4.6096221435275144E-3</v>
      </c>
      <c r="BT86" s="21">
        <f t="shared" si="51"/>
        <v>-8.4800652220019482E-3</v>
      </c>
      <c r="BU86" s="21">
        <f t="shared" si="52"/>
        <v>4.7320179184316847E-5</v>
      </c>
      <c r="BV86" s="21">
        <f t="shared" si="53"/>
        <v>5.9020989682716392E-4</v>
      </c>
      <c r="BW86" s="21">
        <f t="shared" si="54"/>
        <v>1.4751707116917423E-3</v>
      </c>
      <c r="BX86" s="21">
        <f t="shared" si="55"/>
        <v>-5.0052153957184112E-2</v>
      </c>
      <c r="BY86" s="21">
        <f t="shared" si="56"/>
        <v>-5.4098174027698009E-2</v>
      </c>
      <c r="BZ86" s="21">
        <f t="shared" si="57"/>
        <v>-4.4655171958997097E-2</v>
      </c>
      <c r="CA86" s="21">
        <f t="shared" si="58"/>
        <v>-5.7318554849879674E-2</v>
      </c>
      <c r="CB86" s="21">
        <f t="shared" si="59"/>
        <v>-1.2307268518518583E-4</v>
      </c>
      <c r="CC86" s="21">
        <f t="shared" si="60"/>
        <v>-7.969310185185186E-4</v>
      </c>
      <c r="CD86" s="21">
        <f t="shared" si="61"/>
        <v>-8.441347222222221E-4</v>
      </c>
      <c r="CE86" s="21">
        <f t="shared" si="62"/>
        <v>1.9920370370370331E-5</v>
      </c>
      <c r="CF86" s="21">
        <f t="shared" si="63"/>
        <v>0</v>
      </c>
      <c r="CG86" s="21">
        <f t="shared" si="64"/>
        <v>-1.6985280323649984E-2</v>
      </c>
      <c r="CH86" s="21">
        <f t="shared" si="65"/>
        <v>-2.9912188396434794E-2</v>
      </c>
      <c r="CI86" s="21">
        <f t="shared" si="66"/>
        <v>2.7134580478632583E-2</v>
      </c>
    </row>
    <row r="87" spans="1:87" x14ac:dyDescent="0.2">
      <c r="A87" s="18">
        <v>79</v>
      </c>
      <c r="B87" s="19">
        <v>40999</v>
      </c>
      <c r="C87" s="18">
        <v>207.72800000000001</v>
      </c>
      <c r="D87" s="18">
        <v>1165.673</v>
      </c>
      <c r="E87" s="18">
        <v>1960.72</v>
      </c>
      <c r="F87" s="18">
        <v>1687.0519999999999</v>
      </c>
      <c r="G87" s="18">
        <v>2143.6390000000001</v>
      </c>
      <c r="H87" s="18">
        <v>141.88</v>
      </c>
      <c r="I87" s="18">
        <v>364.79700000000003</v>
      </c>
      <c r="J87" s="18">
        <v>500.80799999999999</v>
      </c>
      <c r="K87" s="18">
        <v>107.985</v>
      </c>
      <c r="L87" s="18">
        <v>663.44100000000003</v>
      </c>
      <c r="M87" s="18">
        <v>845</v>
      </c>
      <c r="N87" s="18">
        <v>284.74200000000002</v>
      </c>
      <c r="O87" s="18">
        <v>326.10500000000002</v>
      </c>
      <c r="P87" s="18">
        <v>103.337</v>
      </c>
      <c r="Q87" s="18">
        <v>194.429</v>
      </c>
      <c r="R87" s="18">
        <v>258.97800000000001</v>
      </c>
      <c r="S87" s="18">
        <v>4630.6400000000003</v>
      </c>
      <c r="T87" s="18">
        <v>3361.5</v>
      </c>
      <c r="U87" s="18">
        <v>7056.61</v>
      </c>
      <c r="V87" s="18">
        <v>21454.3</v>
      </c>
      <c r="W87" s="18">
        <v>1.88313</v>
      </c>
      <c r="X87" s="18">
        <v>-0.253</v>
      </c>
      <c r="Y87" s="18">
        <v>0.79039999999999999</v>
      </c>
      <c r="Z87" s="18">
        <v>2.0500000000000001E-2</v>
      </c>
      <c r="AA87" s="18">
        <v>1</v>
      </c>
      <c r="AB87" s="18">
        <v>0.81140000000000001</v>
      </c>
      <c r="AC87" s="18">
        <v>0.71340000000000003</v>
      </c>
      <c r="AD87" s="18">
        <v>106.28</v>
      </c>
      <c r="AE87" s="19">
        <f t="shared" si="38"/>
        <v>40999</v>
      </c>
      <c r="AF87" s="20" cm="1">
        <f t="array" ref="AF87">IF(INDEX(calc_types,1,AF$7)="INDEX",C87/C86-1,IF(INDEX(calc_types,1,AF$7)="CASH", C86/1200,C86/C87-1))</f>
        <v>1.5138804516572346E-3</v>
      </c>
      <c r="AG87" s="20" cm="1">
        <f t="array" ref="AG87">IF(INDEX(calc_types,1,AG$7)="INDEX",D87/D86-1,IF(INDEX(calc_types,1,AG$7)="CASH", D86/1200,D86/D87-1))</f>
        <v>1.9606461106831397E-3</v>
      </c>
      <c r="AH87" s="20" cm="1">
        <f t="array" ref="AH87">IF(INDEX(calc_types,1,AH$7)="INDEX",E87/E86-1,IF(INDEX(calc_types,1,AH$7)="CASH", E86/1200,E86/E87-1))</f>
        <v>4.9805151504125345E-3</v>
      </c>
      <c r="AI87" s="20" cm="1">
        <f t="array" ref="AI87">IF(INDEX(calc_types,1,AI$7)="INDEX",F87/F86-1,IF(INDEX(calc_types,1,AI$7)="CASH", F86/1200,F86/F87-1))</f>
        <v>1.8793704998110172E-4</v>
      </c>
      <c r="AJ87" s="20" cm="1">
        <f t="array" ref="AJ87">IF(INDEX(calc_types,1,AJ$7)="INDEX",G87/G86-1,IF(INDEX(calc_types,1,AJ$7)="CASH", G86/1200,G86/G87-1))</f>
        <v>2.2490186206614027E-4</v>
      </c>
      <c r="AK87" s="20" cm="1">
        <f t="array" ref="AK87">IF(INDEX(calc_types,1,AK$7)="INDEX",H87/H86-1,IF(INDEX(calc_types,1,AK$7)="CASH", H86/1200,H86/H87-1))</f>
        <v>-6.2689742126798009E-4</v>
      </c>
      <c r="AL87" s="20" cm="1">
        <f t="array" ref="AL87">IF(INDEX(calc_types,1,AL$7)="INDEX",I87/I86-1,IF(INDEX(calc_types,1,AL$7)="CASH", I86/1200,I86/I87-1))</f>
        <v>2.7145747988766011E-4</v>
      </c>
      <c r="AM87" s="20" cm="1">
        <f t="array" ref="AM87">IF(INDEX(calc_types,1,AM$7)="INDEX",J87/J86-1,IF(INDEX(calc_types,1,AM$7)="CASH", J86/1200,J86/J87-1))</f>
        <v>3.9149652704693061E-3</v>
      </c>
      <c r="AN87" s="20" cm="1">
        <f t="array" ref="AN87">IF(INDEX(calc_types,1,AN$7)="INDEX",K87/K86-1,IF(INDEX(calc_types,1,AN$7)="CASH", K86/1200,K86/K87-1))</f>
        <v>-3.7028465632960028E-4</v>
      </c>
      <c r="AO87" s="20" cm="1">
        <f t="array" ref="AO87">IF(INDEX(calc_types,1,AO$7)="INDEX",L87/L86-1,IF(INDEX(calc_types,1,AO$7)="CASH", L86/1200,L86/L87-1))</f>
        <v>-1.2207583169809855E-4</v>
      </c>
      <c r="AP87" s="20" cm="1">
        <f t="array" ref="AP87">IF(INDEX(calc_types,1,AP$7)="INDEX",M87/M86-1,IF(INDEX(calc_types,1,AP$7)="CASH", M86/1200,M86/M87-1))</f>
        <v>1.4268851712972985E-3</v>
      </c>
      <c r="AQ87" s="20" cm="1">
        <f t="array" ref="AQ87">IF(INDEX(calc_types,1,AQ$7)="INDEX",N87/N86-1,IF(INDEX(calc_types,1,AQ$7)="CASH", N86/1200,N86/N87-1))</f>
        <v>-8.3164022612181032E-4</v>
      </c>
      <c r="AR87" s="20" cm="1">
        <f t="array" ref="AR87">IF(INDEX(calc_types,1,AR$7)="INDEX",O87/O86-1,IF(INDEX(calc_types,1,AR$7)="CASH", O86/1200,O86/O87-1))</f>
        <v>-2.9429707450312481E-4</v>
      </c>
      <c r="AS87" s="20" cm="1">
        <f t="array" ref="AS87">IF(INDEX(calc_types,1,AS$7)="INDEX",P87/P86-1,IF(INDEX(calc_types,1,AS$7)="CASH", P86/1200,P86/P87-1))</f>
        <v>-2.6121280136215397E-4</v>
      </c>
      <c r="AT87" s="20" cm="1">
        <f t="array" ref="AT87">IF(INDEX(calc_types,1,AT$7)="INDEX",Q87/Q86-1,IF(INDEX(calc_types,1,AT$7)="CASH", Q86/1200,Q86/Q87-1))</f>
        <v>-4.0101384526003425E-4</v>
      </c>
      <c r="AU87" s="20" cm="1">
        <f t="array" ref="AU87">IF(INDEX(calc_types,1,AU$7)="INDEX",R87/R86-1,IF(INDEX(calc_types,1,AU$7)="CASH", R86/1200,R86/R87-1))</f>
        <v>-3.8984248047890802E-4</v>
      </c>
      <c r="AV87" s="20" cm="1">
        <f t="array" ref="AV87">IF(INDEX(calc_types,1,AV$7)="INDEX",S87/S86-1,IF(INDEX(calc_types,1,AV$7)="CASH", S86/1200,S86/S87-1))</f>
        <v>-2.5856465168137444E-2</v>
      </c>
      <c r="AW87" s="20" cm="1">
        <f t="array" ref="AW87">IF(INDEX(calc_types,1,AW$7)="INDEX",T87/T86-1,IF(INDEX(calc_types,1,AW$7)="CASH", T86/1200,T86/T87-1))</f>
        <v>-2.2524251517900717E-2</v>
      </c>
      <c r="AX87" s="20" cm="1">
        <f t="array" ref="AX87">IF(INDEX(calc_types,1,AX$7)="INDEX",U87/U86-1,IF(INDEX(calc_types,1,AX$7)="CASH", U86/1200,U86/U87-1))</f>
        <v>-2.4239792807156046E-2</v>
      </c>
      <c r="AY87" s="20" cm="1">
        <f t="array" ref="AY87">IF(INDEX(calc_types,1,AY$7)="INDEX",V87/V86-1,IF(INDEX(calc_types,1,AY$7)="CASH", V86/1200,V86/V87-1))</f>
        <v>-2.7820070834828847E-2</v>
      </c>
      <c r="AZ87" s="20" cm="1">
        <f t="array" ref="AZ87">IF(INDEX(calc_types,1,AZ$7)="INDEX",W87/W86-1,IF(INDEX(calc_types,1,AZ$7)="CASH", W86/1200,W86/W87-1))</f>
        <v>1.3917249999999999E-3</v>
      </c>
      <c r="BA87" s="20" cm="1">
        <f t="array" ref="BA87">IF(INDEX(calc_types,1,BA$7)="INDEX",X87/X86-1,IF(INDEX(calc_types,1,BA$7)="CASH", X86/1200,X86/X87-1))</f>
        <v>-6.6525000000000004E-4</v>
      </c>
      <c r="BB87" s="20" cm="1">
        <f t="array" ref="BB87">IF(INDEX(calc_types,1,BB$7)="INDEX",Y87/Y86-1,IF(INDEX(calc_types,1,BB$7)="CASH", Y86/1200,Y86/Y87-1))</f>
        <v>3.9816666666666668E-4</v>
      </c>
      <c r="BC87" s="20" cm="1">
        <f t="array" ref="BC87">IF(INDEX(calc_types,1,BC$7)="INDEX",Z87/Z86-1,IF(INDEX(calc_types,1,BC$7)="CASH", Z86/1200,Z86/Z87-1))</f>
        <v>-5.3525000000000003E-4</v>
      </c>
      <c r="BD87" s="20" cm="1">
        <f t="array" ref="BD87">IF(INDEX(calc_types,1,BD$7)="INDEX",AA87/AA86-1,IF(INDEX(calc_types,1,BD$7)="CASH", AA86/1200,AA86/AA87-1))</f>
        <v>0</v>
      </c>
      <c r="BE87" s="20" cm="1">
        <f t="array" ref="BE87">IF(INDEX(calc_types,1,BE$7)="INDEX",AB87/AB86-1,IF(INDEX(calc_types,1,BE$7)="CASH", AB86/1200,AB86/AB87-1))</f>
        <v>1.0722208528469279E-2</v>
      </c>
      <c r="BF87" s="20" cm="1">
        <f t="array" ref="BF87">IF(INDEX(calc_types,1,BF$7)="INDEX",AC87/AC86-1,IF(INDEX(calc_types,1,BF$7)="CASH", AC86/1200,AC86/AC87-1))</f>
        <v>1.8783291281188719E-2</v>
      </c>
      <c r="BG87" s="20" cm="1">
        <f t="array" ref="BG87">IF(INDEX(calc_types,1,BG$7)="INDEX",AD87/AD86-1,IF(INDEX(calc_types,1,BG$7)="CASH", AD86/1200,AD86/AD87-1))</f>
        <v>3.7636432066241454E-3</v>
      </c>
      <c r="BH87" s="21">
        <f t="shared" si="39"/>
        <v>1.1810970677407777E-4</v>
      </c>
      <c r="BI87" s="21">
        <f t="shared" si="40"/>
        <v>7.8737831098307353E-4</v>
      </c>
      <c r="BJ87" s="21">
        <f t="shared" si="41"/>
        <v>3.7863849207552523E-3</v>
      </c>
      <c r="BK87" s="21">
        <f t="shared" si="42"/>
        <v>-1.9086148809938572E-3</v>
      </c>
      <c r="BL87" s="21">
        <f t="shared" si="43"/>
        <v>-2.4473246000725041E-3</v>
      </c>
      <c r="BM87" s="21">
        <f t="shared" si="44"/>
        <v>-8.9847133076534607E-4</v>
      </c>
      <c r="BN87" s="21">
        <f t="shared" si="45"/>
        <v>1.9065578527379483E-4</v>
      </c>
      <c r="BO87" s="21">
        <f t="shared" si="46"/>
        <v>3.7301085390714522E-3</v>
      </c>
      <c r="BP87" s="21">
        <f t="shared" si="47"/>
        <v>-1.4487531578255565E-3</v>
      </c>
      <c r="BQ87" s="21">
        <f t="shared" si="48"/>
        <v>-9.7126601708949554E-4</v>
      </c>
      <c r="BR87" s="21">
        <f t="shared" si="49"/>
        <v>4.6577380803857079E-4</v>
      </c>
      <c r="BS87" s="21">
        <f t="shared" si="50"/>
        <v>-3.214488565752416E-3</v>
      </c>
      <c r="BT87" s="21">
        <f t="shared" si="51"/>
        <v>-3.4351663166056708E-3</v>
      </c>
      <c r="BU87" s="21">
        <f t="shared" si="52"/>
        <v>-2.622677032061217E-4</v>
      </c>
      <c r="BV87" s="21">
        <f t="shared" si="53"/>
        <v>-3.4062843764088983E-4</v>
      </c>
      <c r="BW87" s="21">
        <f t="shared" si="54"/>
        <v>-2.5582786853499683E-4</v>
      </c>
      <c r="BX87" s="21">
        <f t="shared" si="55"/>
        <v>-3.8424843128950129E-2</v>
      </c>
      <c r="BY87" s="21">
        <f t="shared" si="56"/>
        <v>-2.9430318510697107E-2</v>
      </c>
      <c r="BZ87" s="21">
        <f t="shared" si="57"/>
        <v>-2.8855408381712799E-2</v>
      </c>
      <c r="CA87" s="21">
        <f t="shared" si="58"/>
        <v>-4.0544415463951919E-2</v>
      </c>
      <c r="CB87" s="21">
        <f t="shared" si="59"/>
        <v>-4.7764351851852611E-5</v>
      </c>
      <c r="CC87" s="21">
        <f t="shared" si="60"/>
        <v>-1.0505976851851852E-3</v>
      </c>
      <c r="CD87" s="21">
        <f t="shared" si="61"/>
        <v>-8.3130138888888876E-4</v>
      </c>
      <c r="CE87" s="21">
        <f t="shared" si="62"/>
        <v>-3.9674629629629632E-4</v>
      </c>
      <c r="CF87" s="21">
        <f t="shared" si="63"/>
        <v>0</v>
      </c>
      <c r="CG87" s="21">
        <f t="shared" si="64"/>
        <v>1.1417698842546512E-2</v>
      </c>
      <c r="CH87" s="21">
        <f t="shared" si="65"/>
        <v>1.9415957039954843E-2</v>
      </c>
      <c r="CI87" s="21">
        <f t="shared" si="66"/>
        <v>7.3699147238769211E-3</v>
      </c>
    </row>
    <row r="88" spans="1:87" x14ac:dyDescent="0.2">
      <c r="A88" s="18">
        <v>80</v>
      </c>
      <c r="B88" s="19">
        <v>41029</v>
      </c>
      <c r="C88" s="18">
        <v>207.97900000000001</v>
      </c>
      <c r="D88" s="18">
        <v>1163.8620000000001</v>
      </c>
      <c r="E88" s="18">
        <v>1948.703</v>
      </c>
      <c r="F88" s="18">
        <v>1688.623</v>
      </c>
      <c r="G88" s="18">
        <v>2137.4960000000001</v>
      </c>
      <c r="H88" s="18">
        <v>141.78299999999999</v>
      </c>
      <c r="I88" s="18">
        <v>364.464</v>
      </c>
      <c r="J88" s="18">
        <v>499.96199999999999</v>
      </c>
      <c r="K88" s="18">
        <v>108.08499999999999</v>
      </c>
      <c r="L88" s="18">
        <v>664.56700000000001</v>
      </c>
      <c r="M88" s="18">
        <v>846.07600000000002</v>
      </c>
      <c r="N88" s="18">
        <v>285.79000000000002</v>
      </c>
      <c r="O88" s="18">
        <v>327.54399999999998</v>
      </c>
      <c r="P88" s="18">
        <v>103.334</v>
      </c>
      <c r="Q88" s="18">
        <v>194.41200000000001</v>
      </c>
      <c r="R88" s="18">
        <v>258.94200000000001</v>
      </c>
      <c r="S88" s="18">
        <v>4646.8599999999997</v>
      </c>
      <c r="T88" s="18">
        <v>3536.52</v>
      </c>
      <c r="U88" s="18">
        <v>7509.3</v>
      </c>
      <c r="V88" s="18">
        <v>22467.87</v>
      </c>
      <c r="W88" s="18">
        <v>1.9093199999999999</v>
      </c>
      <c r="X88" s="18">
        <v>-0.20780000000000001</v>
      </c>
      <c r="Y88" s="18">
        <v>0.78859999999999997</v>
      </c>
      <c r="Z88" s="18">
        <v>9.3100000000000002E-2</v>
      </c>
      <c r="AA88" s="18">
        <v>1</v>
      </c>
      <c r="AB88" s="18">
        <v>0.82789999999999997</v>
      </c>
      <c r="AC88" s="18">
        <v>0.72650000000000003</v>
      </c>
      <c r="AD88" s="18">
        <v>109.34</v>
      </c>
      <c r="AE88" s="19">
        <f t="shared" si="38"/>
        <v>41029</v>
      </c>
      <c r="AF88" s="20" cm="1">
        <f t="array" ref="AF88">IF(INDEX(calc_types,1,AF$7)="INDEX",C88/C87-1,IF(INDEX(calc_types,1,AF$7)="CASH", C87/1200,C87/C88-1))</f>
        <v>1.2083108680582821E-3</v>
      </c>
      <c r="AG88" s="20" cm="1">
        <f t="array" ref="AG88">IF(INDEX(calc_types,1,AG$7)="INDEX",D88/D87-1,IF(INDEX(calc_types,1,AG$7)="CASH", D87/1200,D87/D88-1))</f>
        <v>-1.5536089452187207E-3</v>
      </c>
      <c r="AH88" s="20" cm="1">
        <f t="array" ref="AH88">IF(INDEX(calc_types,1,AH$7)="INDEX",E88/E87-1,IF(INDEX(calc_types,1,AH$7)="CASH", E87/1200,E87/E88-1))</f>
        <v>-6.1288710269696844E-3</v>
      </c>
      <c r="AI88" s="20" cm="1">
        <f t="array" ref="AI88">IF(INDEX(calc_types,1,AI$7)="INDEX",F88/F87-1,IF(INDEX(calc_types,1,AI$7)="CASH", F87/1200,F87/F88-1))</f>
        <v>9.3121018202180217E-4</v>
      </c>
      <c r="AJ88" s="20" cm="1">
        <f t="array" ref="AJ88">IF(INDEX(calc_types,1,AJ$7)="INDEX",G88/G87-1,IF(INDEX(calc_types,1,AJ$7)="CASH", G87/1200,G87/G88-1))</f>
        <v>-2.8656877394002134E-3</v>
      </c>
      <c r="AK88" s="20" cm="1">
        <f t="array" ref="AK88">IF(INDEX(calc_types,1,AK$7)="INDEX",H88/H87-1,IF(INDEX(calc_types,1,AK$7)="CASH", H87/1200,H87/H88-1))</f>
        <v>-6.8367634620813966E-4</v>
      </c>
      <c r="AL88" s="20" cm="1">
        <f t="array" ref="AL88">IF(INDEX(calc_types,1,AL$7)="INDEX",I88/I87-1,IF(INDEX(calc_types,1,AL$7)="CASH", I87/1200,I87/I88-1))</f>
        <v>-9.1283645424722337E-4</v>
      </c>
      <c r="AM88" s="20" cm="1">
        <f t="array" ref="AM88">IF(INDEX(calc_types,1,AM$7)="INDEX",J88/J87-1,IF(INDEX(calc_types,1,AM$7)="CASH", J87/1200,J87/J88-1))</f>
        <v>-1.689270139454635E-3</v>
      </c>
      <c r="AN88" s="20" cm="1">
        <f t="array" ref="AN88">IF(INDEX(calc_types,1,AN$7)="INDEX",K88/K87-1,IF(INDEX(calc_types,1,AN$7)="CASH", K87/1200,K87/K88-1))</f>
        <v>9.2605454461258674E-4</v>
      </c>
      <c r="AO88" s="20" cm="1">
        <f t="array" ref="AO88">IF(INDEX(calc_types,1,AO$7)="INDEX",L88/L87-1,IF(INDEX(calc_types,1,AO$7)="CASH", L87/1200,L87/L88-1))</f>
        <v>1.6972119600686675E-3</v>
      </c>
      <c r="AP88" s="20" cm="1">
        <f t="array" ref="AP88">IF(INDEX(calc_types,1,AP$7)="INDEX",M88/M87-1,IF(INDEX(calc_types,1,AP$7)="CASH", M87/1200,M87/M88-1))</f>
        <v>1.2733727810652073E-3</v>
      </c>
      <c r="AQ88" s="20" cm="1">
        <f t="array" ref="AQ88">IF(INDEX(calc_types,1,AQ$7)="INDEX",N88/N87-1,IF(INDEX(calc_types,1,AQ$7)="CASH", N87/1200,N87/N88-1))</f>
        <v>3.6805248259828005E-3</v>
      </c>
      <c r="AR88" s="20" cm="1">
        <f t="array" ref="AR88">IF(INDEX(calc_types,1,AR$7)="INDEX",O88/O87-1,IF(INDEX(calc_types,1,AR$7)="CASH", O87/1200,O87/O88-1))</f>
        <v>4.412689164532857E-3</v>
      </c>
      <c r="AS88" s="20" cm="1">
        <f t="array" ref="AS88">IF(INDEX(calc_types,1,AS$7)="INDEX",P88/P87-1,IF(INDEX(calc_types,1,AS$7)="CASH", P87/1200,P87/P88-1))</f>
        <v>-2.9031227924192216E-5</v>
      </c>
      <c r="AT88" s="20" cm="1">
        <f t="array" ref="AT88">IF(INDEX(calc_types,1,AT$7)="INDEX",Q88/Q87-1,IF(INDEX(calc_types,1,AT$7)="CASH", Q87/1200,Q87/Q88-1))</f>
        <v>-8.7435516306744177E-5</v>
      </c>
      <c r="AU88" s="20" cm="1">
        <f t="array" ref="AU88">IF(INDEX(calc_types,1,AU$7)="INDEX",R88/R87-1,IF(INDEX(calc_types,1,AU$7)="CASH", R87/1200,R87/R88-1))</f>
        <v>-1.3900794662091709E-4</v>
      </c>
      <c r="AV88" s="20" cm="1">
        <f t="array" ref="AV88">IF(INDEX(calc_types,1,AV$7)="INDEX",S88/S87-1,IF(INDEX(calc_types,1,AV$7)="CASH", S87/1200,S87/S88-1))</f>
        <v>3.502755558626669E-3</v>
      </c>
      <c r="AW88" s="20" cm="1">
        <f t="array" ref="AW88">IF(INDEX(calc_types,1,AW$7)="INDEX",T88/T87-1,IF(INDEX(calc_types,1,AW$7)="CASH", T87/1200,T87/T88-1))</f>
        <v>5.2066041945560082E-2</v>
      </c>
      <c r="AX88" s="20" cm="1">
        <f t="array" ref="AX88">IF(INDEX(calc_types,1,AX$7)="INDEX",U88/U87-1,IF(INDEX(calc_types,1,AX$7)="CASH", U87/1200,U87/U88-1))</f>
        <v>6.4151200080492021E-2</v>
      </c>
      <c r="AY88" s="20" cm="1">
        <f t="array" ref="AY88">IF(INDEX(calc_types,1,AY$7)="INDEX",V88/V87-1,IF(INDEX(calc_types,1,AY$7)="CASH", V87/1200,V87/V88-1))</f>
        <v>4.7243209985877055E-2</v>
      </c>
      <c r="AZ88" s="20" cm="1">
        <f t="array" ref="AZ88">IF(INDEX(calc_types,1,AZ$7)="INDEX",W88/W87-1,IF(INDEX(calc_types,1,AZ$7)="CASH", W87/1200,W87/W88-1))</f>
        <v>1.569275E-3</v>
      </c>
      <c r="BA88" s="20" cm="1">
        <f t="array" ref="BA88">IF(INDEX(calc_types,1,BA$7)="INDEX",X88/X87-1,IF(INDEX(calc_types,1,BA$7)="CASH", X87/1200,X87/X88-1))</f>
        <v>-2.1083333333333333E-4</v>
      </c>
      <c r="BB88" s="20" cm="1">
        <f t="array" ref="BB88">IF(INDEX(calc_types,1,BB$7)="INDEX",Y88/Y87-1,IF(INDEX(calc_types,1,BB$7)="CASH", Y87/1200,Y87/Y88-1))</f>
        <v>6.5866666666666667E-4</v>
      </c>
      <c r="BC88" s="20" cm="1">
        <f t="array" ref="BC88">IF(INDEX(calc_types,1,BC$7)="INDEX",Z88/Z87-1,IF(INDEX(calc_types,1,BC$7)="CASH", Z87/1200,Z87/Z88-1))</f>
        <v>1.7083333333333333E-5</v>
      </c>
      <c r="BD88" s="20" cm="1">
        <f t="array" ref="BD88">IF(INDEX(calc_types,1,BD$7)="INDEX",AA88/AA87-1,IF(INDEX(calc_types,1,BD$7)="CASH", AA87/1200,AA87/AA88-1))</f>
        <v>0</v>
      </c>
      <c r="BE88" s="20" cm="1">
        <f t="array" ref="BE88">IF(INDEX(calc_types,1,BE$7)="INDEX",AB88/AB87-1,IF(INDEX(calc_types,1,BE$7)="CASH", AB87/1200,AB87/AB88-1))</f>
        <v>-1.9929943229858638E-2</v>
      </c>
      <c r="BF88" s="20" cm="1">
        <f t="array" ref="BF88">IF(INDEX(calc_types,1,BF$7)="INDEX",AC88/AC87-1,IF(INDEX(calc_types,1,BF$7)="CASH", AC87/1200,AC87/AC88-1))</f>
        <v>-1.8031658637302161E-2</v>
      </c>
      <c r="BG88" s="20" cm="1">
        <f t="array" ref="BG88">IF(INDEX(calc_types,1,BG$7)="INDEX",AD88/AD87-1,IF(INDEX(calc_types,1,BG$7)="CASH", AD87/1200,AD87/AD88-1))</f>
        <v>-2.7986098408633642E-2</v>
      </c>
      <c r="BH88" s="21">
        <f t="shared" si="39"/>
        <v>-1.8745987682487471E-4</v>
      </c>
      <c r="BI88" s="21">
        <f t="shared" si="40"/>
        <v>-2.7268767449187869E-3</v>
      </c>
      <c r="BJ88" s="21">
        <f t="shared" si="41"/>
        <v>-7.3230012566269671E-3</v>
      </c>
      <c r="BK88" s="21">
        <f t="shared" si="42"/>
        <v>-1.1653417489531567E-3</v>
      </c>
      <c r="BL88" s="21">
        <f t="shared" si="43"/>
        <v>-5.5379142015388582E-3</v>
      </c>
      <c r="BM88" s="21">
        <f t="shared" si="44"/>
        <v>-9.5525025570550564E-4</v>
      </c>
      <c r="BN88" s="21">
        <f t="shared" si="45"/>
        <v>-9.9363814886108863E-4</v>
      </c>
      <c r="BO88" s="21">
        <f t="shared" si="46"/>
        <v>-1.8741268708524889E-3</v>
      </c>
      <c r="BP88" s="21">
        <f t="shared" si="47"/>
        <v>-1.5241395688336953E-4</v>
      </c>
      <c r="BQ88" s="21">
        <f t="shared" si="48"/>
        <v>8.4802177467727048E-4</v>
      </c>
      <c r="BR88" s="21">
        <f t="shared" si="49"/>
        <v>3.1226141780647961E-4</v>
      </c>
      <c r="BS88" s="21">
        <f t="shared" si="50"/>
        <v>1.2976764863521948E-3</v>
      </c>
      <c r="BT88" s="21">
        <f t="shared" si="51"/>
        <v>1.2718199224303109E-3</v>
      </c>
      <c r="BU88" s="21">
        <f t="shared" si="52"/>
        <v>-3.0086129768159952E-5</v>
      </c>
      <c r="BV88" s="21">
        <f t="shared" si="53"/>
        <v>-2.7050108687599726E-5</v>
      </c>
      <c r="BW88" s="21">
        <f t="shared" si="54"/>
        <v>-4.9933346770059009E-6</v>
      </c>
      <c r="BX88" s="21">
        <f t="shared" si="55"/>
        <v>-9.0656224021860143E-3</v>
      </c>
      <c r="BY88" s="21">
        <f t="shared" si="56"/>
        <v>4.5159974952763693E-2</v>
      </c>
      <c r="BZ88" s="21">
        <f t="shared" si="57"/>
        <v>5.9535584505935268E-2</v>
      </c>
      <c r="CA88" s="21">
        <f t="shared" si="58"/>
        <v>3.4518865356753983E-2</v>
      </c>
      <c r="CB88" s="21">
        <f t="shared" si="59"/>
        <v>1.2978564814814745E-4</v>
      </c>
      <c r="CC88" s="21">
        <f t="shared" si="60"/>
        <v>-5.9618101851851852E-4</v>
      </c>
      <c r="CD88" s="21">
        <f t="shared" si="61"/>
        <v>-5.7080138888888877E-4</v>
      </c>
      <c r="CE88" s="21">
        <f t="shared" si="62"/>
        <v>1.5558703703703701E-4</v>
      </c>
      <c r="CF88" s="21">
        <f t="shared" si="63"/>
        <v>0</v>
      </c>
      <c r="CG88" s="21">
        <f t="shared" si="64"/>
        <v>-1.9234452915781405E-2</v>
      </c>
      <c r="CH88" s="21">
        <f t="shared" si="65"/>
        <v>-1.7398992878536038E-2</v>
      </c>
      <c r="CI88" s="21">
        <f t="shared" si="66"/>
        <v>-2.4379826891380865E-2</v>
      </c>
    </row>
    <row r="89" spans="1:87" x14ac:dyDescent="0.2">
      <c r="A89" s="18">
        <v>81</v>
      </c>
      <c r="B89" s="19">
        <v>41060</v>
      </c>
      <c r="C89" s="18">
        <v>208.357</v>
      </c>
      <c r="D89" s="18">
        <v>1168.078</v>
      </c>
      <c r="E89" s="18">
        <v>1961.366</v>
      </c>
      <c r="F89" s="18">
        <v>1695.002</v>
      </c>
      <c r="G89" s="18">
        <v>2148.116</v>
      </c>
      <c r="H89" s="18">
        <v>141.70500000000001</v>
      </c>
      <c r="I89" s="18">
        <v>365.11700000000002</v>
      </c>
      <c r="J89" s="18">
        <v>503.95499999999998</v>
      </c>
      <c r="K89" s="18">
        <v>108.22</v>
      </c>
      <c r="L89" s="18">
        <v>667.07899999999995</v>
      </c>
      <c r="M89" s="18">
        <v>852.072</v>
      </c>
      <c r="N89" s="18">
        <v>286.43599999999998</v>
      </c>
      <c r="O89" s="18">
        <v>328.1</v>
      </c>
      <c r="P89" s="18">
        <v>103.31699999999999</v>
      </c>
      <c r="Q89" s="18">
        <v>194.43</v>
      </c>
      <c r="R89" s="18">
        <v>259.04300000000001</v>
      </c>
      <c r="S89" s="18">
        <v>4755.32</v>
      </c>
      <c r="T89" s="18">
        <v>3406.65</v>
      </c>
      <c r="U89" s="18">
        <v>7678.2</v>
      </c>
      <c r="V89" s="18">
        <v>22201.82</v>
      </c>
      <c r="W89" s="18">
        <v>2.0007000000000001</v>
      </c>
      <c r="X89" s="18">
        <v>-0.49320000000000003</v>
      </c>
      <c r="Y89" s="18">
        <v>0.62019999999999997</v>
      </c>
      <c r="Z89" s="18">
        <v>-0.19309999999999999</v>
      </c>
      <c r="AA89" s="18">
        <v>1</v>
      </c>
      <c r="AB89" s="18">
        <v>0.85529999999999995</v>
      </c>
      <c r="AC89" s="18">
        <v>0.75209999999999999</v>
      </c>
      <c r="AD89" s="18">
        <v>108.82</v>
      </c>
      <c r="AE89" s="19">
        <f t="shared" si="38"/>
        <v>41060</v>
      </c>
      <c r="AF89" s="20" cm="1">
        <f t="array" ref="AF89">IF(INDEX(calc_types,1,AF$7)="INDEX",C89/C88-1,IF(INDEX(calc_types,1,AF$7)="CASH", C88/1200,C88/C89-1))</f>
        <v>1.8174911890143086E-3</v>
      </c>
      <c r="AG89" s="20" cm="1">
        <f t="array" ref="AG89">IF(INDEX(calc_types,1,AG$7)="INDEX",D89/D88-1,IF(INDEX(calc_types,1,AG$7)="CASH", D88/1200,D88/D89-1))</f>
        <v>3.6224225896195339E-3</v>
      </c>
      <c r="AH89" s="20" cm="1">
        <f t="array" ref="AH89">IF(INDEX(calc_types,1,AH$7)="INDEX",E89/E88-1,IF(INDEX(calc_types,1,AH$7)="CASH", E88/1200,E88/E89-1))</f>
        <v>6.4981682688434184E-3</v>
      </c>
      <c r="AI89" s="20" cm="1">
        <f t="array" ref="AI89">IF(INDEX(calc_types,1,AI$7)="INDEX",F89/F88-1,IF(INDEX(calc_types,1,AI$7)="CASH", F88/1200,F88/F89-1))</f>
        <v>3.7776342025424015E-3</v>
      </c>
      <c r="AJ89" s="20" cm="1">
        <f t="array" ref="AJ89">IF(INDEX(calc_types,1,AJ$7)="INDEX",G89/G88-1,IF(INDEX(calc_types,1,AJ$7)="CASH", G88/1200,G88/G89-1))</f>
        <v>4.9684303502790517E-3</v>
      </c>
      <c r="AK89" s="20" cm="1">
        <f t="array" ref="AK89">IF(INDEX(calc_types,1,AK$7)="INDEX",H89/H88-1,IF(INDEX(calc_types,1,AK$7)="CASH", H88/1200,H88/H89-1))</f>
        <v>-5.5013647616408701E-4</v>
      </c>
      <c r="AL89" s="20" cm="1">
        <f t="array" ref="AL89">IF(INDEX(calc_types,1,AL$7)="INDEX",I89/I88-1,IF(INDEX(calc_types,1,AL$7)="CASH", I88/1200,I88/I89-1))</f>
        <v>1.7916721541770819E-3</v>
      </c>
      <c r="AM89" s="20" cm="1">
        <f t="array" ref="AM89">IF(INDEX(calc_types,1,AM$7)="INDEX",J89/J88-1,IF(INDEX(calc_types,1,AM$7)="CASH", J88/1200,J88/J89-1))</f>
        <v>7.9866069821306063E-3</v>
      </c>
      <c r="AN89" s="20" cm="1">
        <f t="array" ref="AN89">IF(INDEX(calc_types,1,AN$7)="INDEX",K89/K88-1,IF(INDEX(calc_types,1,AN$7)="CASH", K88/1200,K88/K89-1))</f>
        <v>1.2490169773788917E-3</v>
      </c>
      <c r="AO89" s="20" cm="1">
        <f t="array" ref="AO89">IF(INDEX(calc_types,1,AO$7)="INDEX",L89/L88-1,IF(INDEX(calc_types,1,AO$7)="CASH", L88/1200,L88/L89-1))</f>
        <v>3.7799048101996302E-3</v>
      </c>
      <c r="AP89" s="20" cm="1">
        <f t="array" ref="AP89">IF(INDEX(calc_types,1,AP$7)="INDEX",M89/M88-1,IF(INDEX(calc_types,1,AP$7)="CASH", M88/1200,M88/M89-1))</f>
        <v>7.0868338068921233E-3</v>
      </c>
      <c r="AQ89" s="20" cm="1">
        <f t="array" ref="AQ89">IF(INDEX(calc_types,1,AQ$7)="INDEX",N89/N88-1,IF(INDEX(calc_types,1,AQ$7)="CASH", N88/1200,N88/N89-1))</f>
        <v>2.2604009937365888E-3</v>
      </c>
      <c r="AR89" s="20" cm="1">
        <f t="array" ref="AR89">IF(INDEX(calc_types,1,AR$7)="INDEX",O89/O88-1,IF(INDEX(calc_types,1,AR$7)="CASH", O88/1200,O88/O89-1))</f>
        <v>1.6974818650319357E-3</v>
      </c>
      <c r="AS89" s="20" cm="1">
        <f t="array" ref="AS89">IF(INDEX(calc_types,1,AS$7)="INDEX",P89/P88-1,IF(INDEX(calc_types,1,AS$7)="CASH", P88/1200,P88/P89-1))</f>
        <v>-1.6451506764481039E-4</v>
      </c>
      <c r="AT89" s="20" cm="1">
        <f t="array" ref="AT89">IF(INDEX(calc_types,1,AT$7)="INDEX",Q89/Q88-1,IF(INDEX(calc_types,1,AT$7)="CASH", Q88/1200,Q88/Q89-1))</f>
        <v>9.258687735336224E-5</v>
      </c>
      <c r="AU89" s="20" cm="1">
        <f t="array" ref="AU89">IF(INDEX(calc_types,1,AU$7)="INDEX",R89/R88-1,IF(INDEX(calc_types,1,AU$7)="CASH", R88/1200,R88/R89-1))</f>
        <v>3.9004873678272212E-4</v>
      </c>
      <c r="AV89" s="20" cm="1">
        <f t="array" ref="AV89">IF(INDEX(calc_types,1,AV$7)="INDEX",S89/S88-1,IF(INDEX(calc_types,1,AV$7)="CASH", S88/1200,S88/S89-1))</f>
        <v>2.3340492289416925E-2</v>
      </c>
      <c r="AW89" s="20" cm="1">
        <f t="array" ref="AW89">IF(INDEX(calc_types,1,AW$7)="INDEX",T89/T88-1,IF(INDEX(calc_types,1,AW$7)="CASH", T88/1200,T88/T89-1))</f>
        <v>-3.6722540802823112E-2</v>
      </c>
      <c r="AX89" s="20" cm="1">
        <f t="array" ref="AX89">IF(INDEX(calc_types,1,AX$7)="INDEX",U89/U88-1,IF(INDEX(calc_types,1,AX$7)="CASH", U88/1200,U88/U89-1))</f>
        <v>2.2492109783867953E-2</v>
      </c>
      <c r="AY89" s="20" cm="1">
        <f t="array" ref="AY89">IF(INDEX(calc_types,1,AY$7)="INDEX",V89/V88-1,IF(INDEX(calc_types,1,AY$7)="CASH", V88/1200,V88/V89-1))</f>
        <v>-1.1841353897810492E-2</v>
      </c>
      <c r="AZ89" s="20" cm="1">
        <f t="array" ref="AZ89">IF(INDEX(calc_types,1,AZ$7)="INDEX",W89/W88-1,IF(INDEX(calc_types,1,AZ$7)="CASH", W88/1200,W88/W89-1))</f>
        <v>1.5911E-3</v>
      </c>
      <c r="BA89" s="20" cm="1">
        <f t="array" ref="BA89">IF(INDEX(calc_types,1,BA$7)="INDEX",X89/X88-1,IF(INDEX(calc_types,1,BA$7)="CASH", X88/1200,X88/X89-1))</f>
        <v>-1.7316666666666668E-4</v>
      </c>
      <c r="BB89" s="20" cm="1">
        <f t="array" ref="BB89">IF(INDEX(calc_types,1,BB$7)="INDEX",Y89/Y88-1,IF(INDEX(calc_types,1,BB$7)="CASH", Y88/1200,Y88/Y89-1))</f>
        <v>6.5716666666666668E-4</v>
      </c>
      <c r="BC89" s="20" cm="1">
        <f t="array" ref="BC89">IF(INDEX(calc_types,1,BC$7)="INDEX",Z89/Z88-1,IF(INDEX(calc_types,1,BC$7)="CASH", Z88/1200,Z88/Z89-1))</f>
        <v>7.758333333333334E-5</v>
      </c>
      <c r="BD89" s="20" cm="1">
        <f t="array" ref="BD89">IF(INDEX(calc_types,1,BD$7)="INDEX",AA89/AA88-1,IF(INDEX(calc_types,1,BD$7)="CASH", AA88/1200,AA88/AA89-1))</f>
        <v>0</v>
      </c>
      <c r="BE89" s="20" cm="1">
        <f t="array" ref="BE89">IF(INDEX(calc_types,1,BE$7)="INDEX",AB89/AB88-1,IF(INDEX(calc_types,1,BE$7)="CASH", AB88/1200,AB88/AB89-1))</f>
        <v>-3.2035543084297902E-2</v>
      </c>
      <c r="BF89" s="20" cm="1">
        <f t="array" ref="BF89">IF(INDEX(calc_types,1,BF$7)="INDEX",AC89/AC88-1,IF(INDEX(calc_types,1,BF$7)="CASH", AC88/1200,AC88/AC89-1))</f>
        <v>-3.403802685813051E-2</v>
      </c>
      <c r="BG89" s="20" cm="1">
        <f t="array" ref="BG89">IF(INDEX(calc_types,1,BG$7)="INDEX",AD89/AD88-1,IF(INDEX(calc_types,1,BG$7)="CASH", AD88/1200,AD88/AD89-1))</f>
        <v>4.7785333578387323E-3</v>
      </c>
      <c r="BH89" s="21">
        <f t="shared" si="39"/>
        <v>4.2172044413115177E-4</v>
      </c>
      <c r="BI89" s="21">
        <f t="shared" si="40"/>
        <v>2.4491547899194678E-3</v>
      </c>
      <c r="BJ89" s="21">
        <f t="shared" si="41"/>
        <v>5.3040380391861357E-3</v>
      </c>
      <c r="BK89" s="21">
        <f t="shared" si="42"/>
        <v>1.6810822715674426E-3</v>
      </c>
      <c r="BL89" s="21">
        <f t="shared" si="43"/>
        <v>2.2962038881404073E-3</v>
      </c>
      <c r="BM89" s="21">
        <f t="shared" si="44"/>
        <v>-8.2171038566145299E-4</v>
      </c>
      <c r="BN89" s="21">
        <f t="shared" si="45"/>
        <v>1.7108704595632167E-3</v>
      </c>
      <c r="BO89" s="21">
        <f t="shared" si="46"/>
        <v>7.8017502507327519E-3</v>
      </c>
      <c r="BP89" s="21">
        <f t="shared" si="47"/>
        <v>1.7054847588293546E-4</v>
      </c>
      <c r="BQ89" s="21">
        <f t="shared" si="48"/>
        <v>2.930714624808233E-3</v>
      </c>
      <c r="BR89" s="21">
        <f t="shared" si="49"/>
        <v>6.1257224436333958E-3</v>
      </c>
      <c r="BS89" s="21">
        <f t="shared" si="50"/>
        <v>-1.2244734589401691E-4</v>
      </c>
      <c r="BT89" s="21">
        <f t="shared" si="51"/>
        <v>-1.4433873770706104E-3</v>
      </c>
      <c r="BU89" s="21">
        <f t="shared" si="52"/>
        <v>-1.6556996948877812E-4</v>
      </c>
      <c r="BV89" s="21">
        <f t="shared" si="53"/>
        <v>1.5297228497250669E-4</v>
      </c>
      <c r="BW89" s="21">
        <f t="shared" si="54"/>
        <v>5.2406334872663325E-4</v>
      </c>
      <c r="BX89" s="21">
        <f t="shared" si="55"/>
        <v>1.0772114328604242E-2</v>
      </c>
      <c r="BY89" s="21">
        <f t="shared" si="56"/>
        <v>-4.3628607795619501E-2</v>
      </c>
      <c r="BZ89" s="21">
        <f t="shared" si="57"/>
        <v>1.78764942093112E-2</v>
      </c>
      <c r="CA89" s="21">
        <f t="shared" si="58"/>
        <v>-2.4565698526933563E-2</v>
      </c>
      <c r="CB89" s="21">
        <f t="shared" si="59"/>
        <v>1.5161064814814751E-4</v>
      </c>
      <c r="CC89" s="21">
        <f t="shared" si="60"/>
        <v>-5.5851435185185188E-4</v>
      </c>
      <c r="CD89" s="21">
        <f t="shared" si="61"/>
        <v>-5.7230138888888875E-4</v>
      </c>
      <c r="CE89" s="21">
        <f t="shared" si="62"/>
        <v>2.1608703703703702E-4</v>
      </c>
      <c r="CF89" s="21">
        <f t="shared" si="63"/>
        <v>0</v>
      </c>
      <c r="CG89" s="21">
        <f t="shared" si="64"/>
        <v>-3.1340052770220665E-2</v>
      </c>
      <c r="CH89" s="21">
        <f t="shared" si="65"/>
        <v>-3.3405361099364386E-2</v>
      </c>
      <c r="CI89" s="21">
        <f t="shared" si="66"/>
        <v>8.3848048750915088E-3</v>
      </c>
    </row>
    <row r="90" spans="1:87" x14ac:dyDescent="0.2">
      <c r="A90" s="18">
        <v>82</v>
      </c>
      <c r="B90" s="19">
        <v>41090</v>
      </c>
      <c r="C90" s="18">
        <v>208.68700000000001</v>
      </c>
      <c r="D90" s="18">
        <v>1168.259</v>
      </c>
      <c r="E90" s="18">
        <v>1960.595</v>
      </c>
      <c r="F90" s="18">
        <v>1694.9749999999999</v>
      </c>
      <c r="G90" s="18">
        <v>2144.2550000000001</v>
      </c>
      <c r="H90" s="18">
        <v>141.636</v>
      </c>
      <c r="I90" s="18">
        <v>364.846</v>
      </c>
      <c r="J90" s="18">
        <v>503.78300000000002</v>
      </c>
      <c r="K90" s="18">
        <v>108.22</v>
      </c>
      <c r="L90" s="18">
        <v>665.91600000000005</v>
      </c>
      <c r="M90" s="18">
        <v>849.80799999999999</v>
      </c>
      <c r="N90" s="18">
        <v>286.11200000000002</v>
      </c>
      <c r="O90" s="18">
        <v>326.96199999999999</v>
      </c>
      <c r="P90" s="18">
        <v>103.3</v>
      </c>
      <c r="Q90" s="18">
        <v>194.36699999999999</v>
      </c>
      <c r="R90" s="18">
        <v>258.93400000000003</v>
      </c>
      <c r="S90" s="18">
        <v>4782.71</v>
      </c>
      <c r="T90" s="18">
        <v>3395.6</v>
      </c>
      <c r="U90" s="18">
        <v>7636.93</v>
      </c>
      <c r="V90" s="18">
        <v>22304.51</v>
      </c>
      <c r="W90" s="18">
        <v>2.0902500000000002</v>
      </c>
      <c r="X90" s="18">
        <v>-0.26879999999999998</v>
      </c>
      <c r="Y90" s="18">
        <v>0.71440000000000003</v>
      </c>
      <c r="Z90" s="18">
        <v>-4.9099999999999998E-2</v>
      </c>
      <c r="AA90" s="18">
        <v>1</v>
      </c>
      <c r="AB90" s="18">
        <v>0.85580000000000001</v>
      </c>
      <c r="AC90" s="18">
        <v>0.75719999999999998</v>
      </c>
      <c r="AD90" s="18">
        <v>110.76</v>
      </c>
      <c r="AE90" s="19">
        <f t="shared" si="38"/>
        <v>41090</v>
      </c>
      <c r="AF90" s="20" cm="1">
        <f t="array" ref="AF90">IF(INDEX(calc_types,1,AF$7)="INDEX",C90/C89-1,IF(INDEX(calc_types,1,AF$7)="CASH", C89/1200,C89/C90-1))</f>
        <v>1.5838200780391443E-3</v>
      </c>
      <c r="AG90" s="20" cm="1">
        <f t="array" ref="AG90">IF(INDEX(calc_types,1,AG$7)="INDEX",D90/D89-1,IF(INDEX(calc_types,1,AG$7)="CASH", D89/1200,D89/D90-1))</f>
        <v>1.5495540537546759E-4</v>
      </c>
      <c r="AH90" s="20" cm="1">
        <f t="array" ref="AH90">IF(INDEX(calc_types,1,AH$7)="INDEX",E90/E89-1,IF(INDEX(calc_types,1,AH$7)="CASH", E89/1200,E89/E90-1))</f>
        <v>-3.9309338491644308E-4</v>
      </c>
      <c r="AI90" s="20" cm="1">
        <f t="array" ref="AI90">IF(INDEX(calc_types,1,AI$7)="INDEX",F90/F89-1,IF(INDEX(calc_types,1,AI$7)="CASH", F89/1200,F89/F90-1))</f>
        <v>-1.5929184744356562E-5</v>
      </c>
      <c r="AJ90" s="20" cm="1">
        <f t="array" ref="AJ90">IF(INDEX(calc_types,1,AJ$7)="INDEX",G90/G89-1,IF(INDEX(calc_types,1,AJ$7)="CASH", G89/1200,G89/G90-1))</f>
        <v>-1.7973889678210009E-3</v>
      </c>
      <c r="AK90" s="20" cm="1">
        <f t="array" ref="AK90">IF(INDEX(calc_types,1,AK$7)="INDEX",H90/H89-1,IF(INDEX(calc_types,1,AK$7)="CASH", H89/1200,H89/H90-1))</f>
        <v>-4.8692706679376307E-4</v>
      </c>
      <c r="AL90" s="20" cm="1">
        <f t="array" ref="AL90">IF(INDEX(calc_types,1,AL$7)="INDEX",I90/I89-1,IF(INDEX(calc_types,1,AL$7)="CASH", I89/1200,I89/I90-1))</f>
        <v>-7.4222783381772128E-4</v>
      </c>
      <c r="AM90" s="20" cm="1">
        <f t="array" ref="AM90">IF(INDEX(calc_types,1,AM$7)="INDEX",J90/J89-1,IF(INDEX(calc_types,1,AM$7)="CASH", J89/1200,J89/J90-1))</f>
        <v>-3.413003145121829E-4</v>
      </c>
      <c r="AN90" s="20" cm="1">
        <f t="array" ref="AN90">IF(INDEX(calc_types,1,AN$7)="INDEX",K90/K89-1,IF(INDEX(calc_types,1,AN$7)="CASH", K89/1200,K89/K90-1))</f>
        <v>0</v>
      </c>
      <c r="AO90" s="20" cm="1">
        <f t="array" ref="AO90">IF(INDEX(calc_types,1,AO$7)="INDEX",L90/L89-1,IF(INDEX(calc_types,1,AO$7)="CASH", L89/1200,L89/L90-1))</f>
        <v>-1.7434216936823566E-3</v>
      </c>
      <c r="AP90" s="20" cm="1">
        <f t="array" ref="AP90">IF(INDEX(calc_types,1,AP$7)="INDEX",M90/M89-1,IF(INDEX(calc_types,1,AP$7)="CASH", M89/1200,M89/M90-1))</f>
        <v>-2.6570524556610575E-3</v>
      </c>
      <c r="AQ90" s="20" cm="1">
        <f t="array" ref="AQ90">IF(INDEX(calc_types,1,AQ$7)="INDEX",N90/N89-1,IF(INDEX(calc_types,1,AQ$7)="CASH", N89/1200,N89/N90-1))</f>
        <v>-1.1311427334551594E-3</v>
      </c>
      <c r="AR90" s="20" cm="1">
        <f t="array" ref="AR90">IF(INDEX(calc_types,1,AR$7)="INDEX",O90/O89-1,IF(INDEX(calc_types,1,AR$7)="CASH", O89/1200,O89/O90-1))</f>
        <v>-3.4684547394088217E-3</v>
      </c>
      <c r="AS90" s="20" cm="1">
        <f t="array" ref="AS90">IF(INDEX(calc_types,1,AS$7)="INDEX",P90/P89-1,IF(INDEX(calc_types,1,AS$7)="CASH", P89/1200,P89/P90-1))</f>
        <v>-1.6454213730554557E-4</v>
      </c>
      <c r="AT90" s="20" cm="1">
        <f t="array" ref="AT90">IF(INDEX(calc_types,1,AT$7)="INDEX",Q90/Q89-1,IF(INDEX(calc_types,1,AT$7)="CASH", Q89/1200,Q89/Q90-1))</f>
        <v>-3.2402407035958536E-4</v>
      </c>
      <c r="AU90" s="20" cm="1">
        <f t="array" ref="AU90">IF(INDEX(calc_types,1,AU$7)="INDEX",R90/R89-1,IF(INDEX(calc_types,1,AU$7)="CASH", R89/1200,R89/R90-1))</f>
        <v>-4.2077956169428443E-4</v>
      </c>
      <c r="AV90" s="20" cm="1">
        <f t="array" ref="AV90">IF(INDEX(calc_types,1,AV$7)="INDEX",S90/S89-1,IF(INDEX(calc_types,1,AV$7)="CASH", S89/1200,S89/S90-1))</f>
        <v>5.7598647409637937E-3</v>
      </c>
      <c r="AW90" s="20" cm="1">
        <f t="array" ref="AW90">IF(INDEX(calc_types,1,AW$7)="INDEX",T90/T89-1,IF(INDEX(calc_types,1,AW$7)="CASH", T89/1200,T89/T90-1))</f>
        <v>-3.243655790879707E-3</v>
      </c>
      <c r="AX90" s="20" cm="1">
        <f t="array" ref="AX90">IF(INDEX(calc_types,1,AX$7)="INDEX",U90/U89-1,IF(INDEX(calc_types,1,AX$7)="CASH", U89/1200,U89/U90-1))</f>
        <v>-5.3749576723710613E-3</v>
      </c>
      <c r="AY90" s="20" cm="1">
        <f t="array" ref="AY90">IF(INDEX(calc_types,1,AY$7)="INDEX",V90/V89-1,IF(INDEX(calc_types,1,AY$7)="CASH", V89/1200,V89/V90-1))</f>
        <v>4.6252964847024458E-3</v>
      </c>
      <c r="AZ90" s="20" cm="1">
        <f t="array" ref="AZ90">IF(INDEX(calc_types,1,AZ$7)="INDEX",W90/W89-1,IF(INDEX(calc_types,1,AZ$7)="CASH", W89/1200,W89/W90-1))</f>
        <v>1.6672500000000001E-3</v>
      </c>
      <c r="BA90" s="20" cm="1">
        <f t="array" ref="BA90">IF(INDEX(calc_types,1,BA$7)="INDEX",X90/X89-1,IF(INDEX(calc_types,1,BA$7)="CASH", X89/1200,X89/X90-1))</f>
        <v>-4.1100000000000002E-4</v>
      </c>
      <c r="BB90" s="20" cm="1">
        <f t="array" ref="BB90">IF(INDEX(calc_types,1,BB$7)="INDEX",Y90/Y89-1,IF(INDEX(calc_types,1,BB$7)="CASH", Y89/1200,Y89/Y90-1))</f>
        <v>5.1683333333333334E-4</v>
      </c>
      <c r="BC90" s="20" cm="1">
        <f t="array" ref="BC90">IF(INDEX(calc_types,1,BC$7)="INDEX",Z90/Z89-1,IF(INDEX(calc_types,1,BC$7)="CASH", Z89/1200,Z89/Z90-1))</f>
        <v>-1.6091666666666666E-4</v>
      </c>
      <c r="BD90" s="20" cm="1">
        <f t="array" ref="BD90">IF(INDEX(calc_types,1,BD$7)="INDEX",AA90/AA89-1,IF(INDEX(calc_types,1,BD$7)="CASH", AA89/1200,AA89/AA90-1))</f>
        <v>0</v>
      </c>
      <c r="BE90" s="20" cm="1">
        <f t="array" ref="BE90">IF(INDEX(calc_types,1,BE$7)="INDEX",AB90/AB89-1,IF(INDEX(calc_types,1,BE$7)="CASH", AB89/1200,AB89/AB90-1))</f>
        <v>-5.8424865622819233E-4</v>
      </c>
      <c r="BF90" s="20" cm="1">
        <f t="array" ref="BF90">IF(INDEX(calc_types,1,BF$7)="INDEX",AC90/AC89-1,IF(INDEX(calc_types,1,BF$7)="CASH", AC89/1200,AC89/AC90-1))</f>
        <v>-6.7353407290016154E-3</v>
      </c>
      <c r="BG90" s="20" cm="1">
        <f t="array" ref="BG90">IF(INDEX(calc_types,1,BG$7)="INDEX",AD90/AD89-1,IF(INDEX(calc_types,1,BG$7)="CASH", AD89/1200,AD89/AD90-1))</f>
        <v>-1.7515348501264127E-2</v>
      </c>
      <c r="BH90" s="21">
        <f t="shared" si="39"/>
        <v>1.8804933315598742E-4</v>
      </c>
      <c r="BI90" s="21">
        <f t="shared" si="40"/>
        <v>-1.0183123943245985E-3</v>
      </c>
      <c r="BJ90" s="21">
        <f t="shared" si="41"/>
        <v>-1.5872236145737253E-3</v>
      </c>
      <c r="BK90" s="21">
        <f t="shared" si="42"/>
        <v>-2.1124811157193155E-3</v>
      </c>
      <c r="BL90" s="21">
        <f t="shared" si="43"/>
        <v>-4.4696154299596457E-3</v>
      </c>
      <c r="BM90" s="21">
        <f t="shared" si="44"/>
        <v>-7.5850097629112905E-4</v>
      </c>
      <c r="BN90" s="21">
        <f t="shared" si="45"/>
        <v>-8.2302952843158654E-4</v>
      </c>
      <c r="BO90" s="21">
        <f t="shared" si="46"/>
        <v>-5.2615704591003681E-4</v>
      </c>
      <c r="BP90" s="21">
        <f t="shared" si="47"/>
        <v>-1.0784685014959563E-3</v>
      </c>
      <c r="BQ90" s="21">
        <f t="shared" si="48"/>
        <v>-2.5926118790737538E-3</v>
      </c>
      <c r="BR90" s="21">
        <f t="shared" si="49"/>
        <v>-3.618163818919785E-3</v>
      </c>
      <c r="BS90" s="21">
        <f t="shared" si="50"/>
        <v>-3.513991073085765E-3</v>
      </c>
      <c r="BT90" s="21">
        <f t="shared" si="51"/>
        <v>-6.6093239815113673E-3</v>
      </c>
      <c r="BU90" s="21">
        <f t="shared" si="52"/>
        <v>-1.655970391495133E-4</v>
      </c>
      <c r="BV90" s="21">
        <f t="shared" si="53"/>
        <v>-2.6363866274044094E-4</v>
      </c>
      <c r="BW90" s="21">
        <f t="shared" si="54"/>
        <v>-2.8676494975037324E-4</v>
      </c>
      <c r="BX90" s="21">
        <f t="shared" si="55"/>
        <v>-6.8085132198488895E-3</v>
      </c>
      <c r="BY90" s="21">
        <f t="shared" si="56"/>
        <v>-1.0149722783676096E-2</v>
      </c>
      <c r="BZ90" s="21">
        <f t="shared" si="57"/>
        <v>-9.9905732469278141E-3</v>
      </c>
      <c r="CA90" s="21">
        <f t="shared" si="58"/>
        <v>-8.0990481444206276E-3</v>
      </c>
      <c r="CB90" s="21">
        <f t="shared" si="59"/>
        <v>2.2776064814814759E-4</v>
      </c>
      <c r="CC90" s="21">
        <f t="shared" si="60"/>
        <v>-7.9634768518518527E-4</v>
      </c>
      <c r="CD90" s="21">
        <f t="shared" si="61"/>
        <v>-7.126347222222221E-4</v>
      </c>
      <c r="CE90" s="21">
        <f t="shared" si="62"/>
        <v>-2.2412962962962979E-5</v>
      </c>
      <c r="CF90" s="21">
        <f t="shared" si="63"/>
        <v>0</v>
      </c>
      <c r="CG90" s="21">
        <f t="shared" si="64"/>
        <v>1.1124165784904085E-4</v>
      </c>
      <c r="CH90" s="21">
        <f t="shared" si="65"/>
        <v>-6.1026749702354915E-3</v>
      </c>
      <c r="CI90" s="21">
        <f t="shared" si="66"/>
        <v>-1.3909076984011351E-2</v>
      </c>
    </row>
    <row r="91" spans="1:87" x14ac:dyDescent="0.2">
      <c r="A91" s="18">
        <v>83</v>
      </c>
      <c r="B91" s="19">
        <v>41121</v>
      </c>
      <c r="C91" s="18">
        <v>209.04</v>
      </c>
      <c r="D91" s="18">
        <v>1168.2049999999999</v>
      </c>
      <c r="E91" s="18">
        <v>1956.2929999999999</v>
      </c>
      <c r="F91" s="18">
        <v>1698.9159999999999</v>
      </c>
      <c r="G91" s="18">
        <v>2151.4360000000001</v>
      </c>
      <c r="H91" s="18">
        <v>141.554</v>
      </c>
      <c r="I91" s="18">
        <v>364.173</v>
      </c>
      <c r="J91" s="18">
        <v>501.83800000000002</v>
      </c>
      <c r="K91" s="18">
        <v>108.22199999999999</v>
      </c>
      <c r="L91" s="18">
        <v>665.73800000000006</v>
      </c>
      <c r="M91" s="18">
        <v>848.94200000000001</v>
      </c>
      <c r="N91" s="18">
        <v>286.66000000000003</v>
      </c>
      <c r="O91" s="18">
        <v>327.80500000000001</v>
      </c>
      <c r="P91" s="18">
        <v>103.28100000000001</v>
      </c>
      <c r="Q91" s="18">
        <v>194.315</v>
      </c>
      <c r="R91" s="18">
        <v>258.77800000000002</v>
      </c>
      <c r="S91" s="18">
        <v>4958.9799999999996</v>
      </c>
      <c r="T91" s="18">
        <v>3525.49</v>
      </c>
      <c r="U91" s="18">
        <v>7748.76</v>
      </c>
      <c r="V91" s="18">
        <v>22553.72</v>
      </c>
      <c r="W91" s="18">
        <v>2.0813799999999998</v>
      </c>
      <c r="X91" s="18">
        <v>-0.24460000000000001</v>
      </c>
      <c r="Y91" s="18">
        <v>0.90600000000000003</v>
      </c>
      <c r="Z91" s="18">
        <v>2.1700000000000001E-2</v>
      </c>
      <c r="AA91" s="18">
        <v>1</v>
      </c>
      <c r="AB91" s="18">
        <v>0.85540000000000005</v>
      </c>
      <c r="AC91" s="18">
        <v>0.76190000000000002</v>
      </c>
      <c r="AD91" s="18">
        <v>111.86</v>
      </c>
      <c r="AE91" s="19">
        <f t="shared" si="38"/>
        <v>41121</v>
      </c>
      <c r="AF91" s="20" cm="1">
        <f t="array" ref="AF91">IF(INDEX(calc_types,1,AF$7)="INDEX",C91/C90-1,IF(INDEX(calc_types,1,AF$7)="CASH", C90/1200,C90/C91-1))</f>
        <v>1.6915284612839532E-3</v>
      </c>
      <c r="AG91" s="20" cm="1">
        <f t="array" ref="AG91">IF(INDEX(calc_types,1,AG$7)="INDEX",D91/D90-1,IF(INDEX(calc_types,1,AG$7)="CASH", D90/1200,D90/D91-1))</f>
        <v>-4.6222627003156269E-5</v>
      </c>
      <c r="AH91" s="20" cm="1">
        <f t="array" ref="AH91">IF(INDEX(calc_types,1,AH$7)="INDEX",E91/E90-1,IF(INDEX(calc_types,1,AH$7)="CASH", E90/1200,E90/E91-1))</f>
        <v>-2.1942318530855376E-3</v>
      </c>
      <c r="AI91" s="20" cm="1">
        <f t="array" ref="AI91">IF(INDEX(calc_types,1,AI$7)="INDEX",F91/F90-1,IF(INDEX(calc_types,1,AI$7)="CASH", F90/1200,F90/F91-1))</f>
        <v>2.3251080399415702E-3</v>
      </c>
      <c r="AJ91" s="20" cm="1">
        <f t="array" ref="AJ91">IF(INDEX(calc_types,1,AJ$7)="INDEX",G91/G90-1,IF(INDEX(calc_types,1,AJ$7)="CASH", G90/1200,G90/G91-1))</f>
        <v>3.3489487024631615E-3</v>
      </c>
      <c r="AK91" s="20" cm="1">
        <f t="array" ref="AK91">IF(INDEX(calc_types,1,AK$7)="INDEX",H91/H90-1,IF(INDEX(calc_types,1,AK$7)="CASH", H90/1200,H90/H91-1))</f>
        <v>-5.7894885481091229E-4</v>
      </c>
      <c r="AL91" s="20" cm="1">
        <f t="array" ref="AL91">IF(INDEX(calc_types,1,AL$7)="INDEX",I91/I90-1,IF(INDEX(calc_types,1,AL$7)="CASH", I90/1200,I90/I91-1))</f>
        <v>-1.8446138918886135E-3</v>
      </c>
      <c r="AM91" s="20" cm="1">
        <f t="array" ref="AM91">IF(INDEX(calc_types,1,AM$7)="INDEX",J91/J90-1,IF(INDEX(calc_types,1,AM$7)="CASH", J90/1200,J90/J91-1))</f>
        <v>-3.8607892683952816E-3</v>
      </c>
      <c r="AN91" s="20" cm="1">
        <f t="array" ref="AN91">IF(INDEX(calc_types,1,AN$7)="INDEX",K91/K90-1,IF(INDEX(calc_types,1,AN$7)="CASH", K90/1200,K90/K91-1))</f>
        <v>1.8480872297166329E-5</v>
      </c>
      <c r="AO91" s="20" cm="1">
        <f t="array" ref="AO91">IF(INDEX(calc_types,1,AO$7)="INDEX",L91/L90-1,IF(INDEX(calc_types,1,AO$7)="CASH", L90/1200,L90/L91-1))</f>
        <v>-2.673009809044391E-4</v>
      </c>
      <c r="AP91" s="20" cm="1">
        <f t="array" ref="AP91">IF(INDEX(calc_types,1,AP$7)="INDEX",M91/M90-1,IF(INDEX(calc_types,1,AP$7)="CASH", M90/1200,M90/M91-1))</f>
        <v>-1.0190537156627988E-3</v>
      </c>
      <c r="AQ91" s="20" cm="1">
        <f t="array" ref="AQ91">IF(INDEX(calc_types,1,AQ$7)="INDEX",N91/N90-1,IF(INDEX(calc_types,1,AQ$7)="CASH", N90/1200,N90/N91-1))</f>
        <v>1.9153338552735377E-3</v>
      </c>
      <c r="AR91" s="20" cm="1">
        <f t="array" ref="AR91">IF(INDEX(calc_types,1,AR$7)="INDEX",O91/O90-1,IF(INDEX(calc_types,1,AR$7)="CASH", O90/1200,O90/O91-1))</f>
        <v>2.5782812681596212E-3</v>
      </c>
      <c r="AS91" s="20" cm="1">
        <f t="array" ref="AS91">IF(INDEX(calc_types,1,AS$7)="INDEX",P91/P90-1,IF(INDEX(calc_types,1,AS$7)="CASH", P90/1200,P90/P91-1))</f>
        <v>-1.8393030009666855E-4</v>
      </c>
      <c r="AT91" s="20" cm="1">
        <f t="array" ref="AT91">IF(INDEX(calc_types,1,AT$7)="INDEX",Q91/Q90-1,IF(INDEX(calc_types,1,AT$7)="CASH", Q90/1200,Q90/Q91-1))</f>
        <v>-2.6753512684762892E-4</v>
      </c>
      <c r="AU91" s="20" cm="1">
        <f t="array" ref="AU91">IF(INDEX(calc_types,1,AU$7)="INDEX",R91/R90-1,IF(INDEX(calc_types,1,AU$7)="CASH", R90/1200,R90/R91-1))</f>
        <v>-6.0247012752290274E-4</v>
      </c>
      <c r="AV91" s="20" cm="1">
        <f t="array" ref="AV91">IF(INDEX(calc_types,1,AV$7)="INDEX",S91/S90-1,IF(INDEX(calc_types,1,AV$7)="CASH", S90/1200,S90/S91-1))</f>
        <v>3.6855673875271444E-2</v>
      </c>
      <c r="AW91" s="20" cm="1">
        <f t="array" ref="AW91">IF(INDEX(calc_types,1,AW$7)="INDEX",T91/T90-1,IF(INDEX(calc_types,1,AW$7)="CASH", T90/1200,T90/T91-1))</f>
        <v>3.8252444339733627E-2</v>
      </c>
      <c r="AX91" s="20" cm="1">
        <f t="array" ref="AX91">IF(INDEX(calc_types,1,AX$7)="INDEX",U91/U90-1,IF(INDEX(calc_types,1,AX$7)="CASH", U90/1200,U90/U91-1))</f>
        <v>1.4643318715766629E-2</v>
      </c>
      <c r="AY91" s="20" cm="1">
        <f t="array" ref="AY91">IF(INDEX(calc_types,1,AY$7)="INDEX",V91/V90-1,IF(INDEX(calc_types,1,AY$7)="CASH", V90/1200,V90/V91-1))</f>
        <v>1.1173076655797587E-2</v>
      </c>
      <c r="AZ91" s="20" cm="1">
        <f t="array" ref="AZ91">IF(INDEX(calc_types,1,AZ$7)="INDEX",W91/W90-1,IF(INDEX(calc_types,1,AZ$7)="CASH", W90/1200,W90/W91-1))</f>
        <v>1.7418750000000002E-3</v>
      </c>
      <c r="BA91" s="20" cm="1">
        <f t="array" ref="BA91">IF(INDEX(calc_types,1,BA$7)="INDEX",X91/X90-1,IF(INDEX(calc_types,1,BA$7)="CASH", X90/1200,X90/X91-1))</f>
        <v>-2.24E-4</v>
      </c>
      <c r="BB91" s="20" cm="1">
        <f t="array" ref="BB91">IF(INDEX(calc_types,1,BB$7)="INDEX",Y91/Y90-1,IF(INDEX(calc_types,1,BB$7)="CASH", Y90/1200,Y90/Y91-1))</f>
        <v>5.9533333333333335E-4</v>
      </c>
      <c r="BC91" s="20" cm="1">
        <f t="array" ref="BC91">IF(INDEX(calc_types,1,BC$7)="INDEX",Z91/Z90-1,IF(INDEX(calc_types,1,BC$7)="CASH", Z90/1200,Z90/Z91-1))</f>
        <v>-4.0916666666666667E-5</v>
      </c>
      <c r="BD91" s="20" cm="1">
        <f t="array" ref="BD91">IF(INDEX(calc_types,1,BD$7)="INDEX",AA91/AA90-1,IF(INDEX(calc_types,1,BD$7)="CASH", AA90/1200,AA90/AA91-1))</f>
        <v>0</v>
      </c>
      <c r="BE91" s="20" cm="1">
        <f t="array" ref="BE91">IF(INDEX(calc_types,1,BE$7)="INDEX",AB91/AB90-1,IF(INDEX(calc_types,1,BE$7)="CASH", AB90/1200,AB90/AB91-1))</f>
        <v>4.6761748889401211E-4</v>
      </c>
      <c r="BF91" s="20" cm="1">
        <f t="array" ref="BF91">IF(INDEX(calc_types,1,BF$7)="INDEX",AC91/AC90-1,IF(INDEX(calc_types,1,BF$7)="CASH", AC90/1200,AC90/AC91-1))</f>
        <v>-6.1687885549285282E-3</v>
      </c>
      <c r="BG91" s="20" cm="1">
        <f t="array" ref="BG91">IF(INDEX(calc_types,1,BG$7)="INDEX",AD91/AD90-1,IF(INDEX(calc_types,1,BG$7)="CASH", AD90/1200,AD90/AD91-1))</f>
        <v>-9.8337207223314627E-3</v>
      </c>
      <c r="BH91" s="21">
        <f t="shared" si="39"/>
        <v>2.9575771640079633E-4</v>
      </c>
      <c r="BI91" s="21">
        <f t="shared" si="40"/>
        <v>-1.2194904267032224E-3</v>
      </c>
      <c r="BJ91" s="21">
        <f t="shared" si="41"/>
        <v>-3.3883620827428198E-3</v>
      </c>
      <c r="BK91" s="21">
        <f t="shared" si="42"/>
        <v>2.2855610896661133E-4</v>
      </c>
      <c r="BL91" s="21">
        <f t="shared" si="43"/>
        <v>6.7672224032451706E-4</v>
      </c>
      <c r="BM91" s="21">
        <f t="shared" si="44"/>
        <v>-8.5052276430827827E-4</v>
      </c>
      <c r="BN91" s="21">
        <f t="shared" si="45"/>
        <v>-1.9254155865024787E-3</v>
      </c>
      <c r="BO91" s="21">
        <f t="shared" si="46"/>
        <v>-4.0456459997931359E-3</v>
      </c>
      <c r="BP91" s="21">
        <f t="shared" si="47"/>
        <v>-1.0599876291987899E-3</v>
      </c>
      <c r="BQ91" s="21">
        <f t="shared" si="48"/>
        <v>-1.1164911662958361E-3</v>
      </c>
      <c r="BR91" s="21">
        <f t="shared" si="49"/>
        <v>-1.9801650789215263E-3</v>
      </c>
      <c r="BS91" s="21">
        <f t="shared" si="50"/>
        <v>-4.6751448435706795E-4</v>
      </c>
      <c r="BT91" s="21">
        <f t="shared" si="51"/>
        <v>-5.6258797394292482E-4</v>
      </c>
      <c r="BU91" s="21">
        <f t="shared" si="52"/>
        <v>-1.8498520194063628E-4</v>
      </c>
      <c r="BV91" s="21">
        <f t="shared" si="53"/>
        <v>-2.0714971922848447E-4</v>
      </c>
      <c r="BW91" s="21">
        <f t="shared" si="54"/>
        <v>-4.6845551557899156E-4</v>
      </c>
      <c r="BX91" s="21">
        <f t="shared" si="55"/>
        <v>2.4287295914458759E-2</v>
      </c>
      <c r="BY91" s="21">
        <f t="shared" si="56"/>
        <v>3.1346377346937238E-2</v>
      </c>
      <c r="BZ91" s="21">
        <f t="shared" si="57"/>
        <v>1.0027703141209876E-2</v>
      </c>
      <c r="CA91" s="21">
        <f t="shared" si="58"/>
        <v>-1.5512679733254865E-3</v>
      </c>
      <c r="CB91" s="21">
        <f t="shared" si="59"/>
        <v>3.0238564814814763E-4</v>
      </c>
      <c r="CC91" s="21">
        <f t="shared" si="60"/>
        <v>-6.0934768518518517E-4</v>
      </c>
      <c r="CD91" s="21">
        <f t="shared" si="61"/>
        <v>-6.3413472222222209E-4</v>
      </c>
      <c r="CE91" s="21">
        <f t="shared" si="62"/>
        <v>9.7587037037037011E-5</v>
      </c>
      <c r="CF91" s="21">
        <f t="shared" si="63"/>
        <v>0</v>
      </c>
      <c r="CG91" s="21">
        <f t="shared" si="64"/>
        <v>1.1631078029712453E-3</v>
      </c>
      <c r="CH91" s="21">
        <f t="shared" si="65"/>
        <v>-5.5361227961624043E-3</v>
      </c>
      <c r="CI91" s="21">
        <f t="shared" si="66"/>
        <v>-6.227449205078687E-3</v>
      </c>
    </row>
    <row r="92" spans="1:87" x14ac:dyDescent="0.2">
      <c r="A92" s="18">
        <v>84</v>
      </c>
      <c r="B92" s="19">
        <v>41152</v>
      </c>
      <c r="C92" s="18">
        <v>209.43899999999999</v>
      </c>
      <c r="D92" s="18">
        <v>1171.922</v>
      </c>
      <c r="E92" s="18">
        <v>1967.6590000000001</v>
      </c>
      <c r="F92" s="18">
        <v>1705.952</v>
      </c>
      <c r="G92" s="18">
        <v>2164.7330000000002</v>
      </c>
      <c r="H92" s="18">
        <v>141.45699999999999</v>
      </c>
      <c r="I92" s="18">
        <v>364.27100000000002</v>
      </c>
      <c r="J92" s="18">
        <v>503.18700000000001</v>
      </c>
      <c r="K92" s="18">
        <v>108.258</v>
      </c>
      <c r="L92" s="18">
        <v>666.23500000000001</v>
      </c>
      <c r="M92" s="18">
        <v>850.08199999999999</v>
      </c>
      <c r="N92" s="18">
        <v>287.113</v>
      </c>
      <c r="O92" s="18">
        <v>328.38799999999998</v>
      </c>
      <c r="P92" s="18">
        <v>103.27</v>
      </c>
      <c r="Q92" s="18">
        <v>194.27</v>
      </c>
      <c r="R92" s="18">
        <v>258.57600000000002</v>
      </c>
      <c r="S92" s="18">
        <v>5117.1099999999997</v>
      </c>
      <c r="T92" s="18">
        <v>3392.9</v>
      </c>
      <c r="U92" s="18">
        <v>7432.42</v>
      </c>
      <c r="V92" s="18">
        <v>22865.15</v>
      </c>
      <c r="W92" s="18">
        <v>2.11375</v>
      </c>
      <c r="X92" s="18">
        <v>-0.35470000000000002</v>
      </c>
      <c r="Y92" s="18">
        <v>0.93479999999999996</v>
      </c>
      <c r="Z92" s="18">
        <v>-0.21360000000000001</v>
      </c>
      <c r="AA92" s="18">
        <v>1</v>
      </c>
      <c r="AB92" s="18">
        <v>0.86199999999999999</v>
      </c>
      <c r="AC92" s="18">
        <v>0.77159999999999995</v>
      </c>
      <c r="AD92" s="18">
        <v>111.03</v>
      </c>
      <c r="AE92" s="19">
        <f t="shared" si="38"/>
        <v>41152</v>
      </c>
      <c r="AF92" s="20" cm="1">
        <f t="array" ref="AF92">IF(INDEX(calc_types,1,AF$7)="INDEX",C92/C91-1,IF(INDEX(calc_types,1,AF$7)="CASH", C91/1200,C91/C92-1))</f>
        <v>1.9087256027554567E-3</v>
      </c>
      <c r="AG92" s="20" cm="1">
        <f t="array" ref="AG92">IF(INDEX(calc_types,1,AG$7)="INDEX",D92/D91-1,IF(INDEX(calc_types,1,AG$7)="CASH", D91/1200,D91/D92-1))</f>
        <v>3.1818045634115499E-3</v>
      </c>
      <c r="AH92" s="20" cm="1">
        <f t="array" ref="AH92">IF(INDEX(calc_types,1,AH$7)="INDEX",E92/E91-1,IF(INDEX(calc_types,1,AH$7)="CASH", E91/1200,E91/E92-1))</f>
        <v>5.8099681387195901E-3</v>
      </c>
      <c r="AI92" s="20" cm="1">
        <f t="array" ref="AI92">IF(INDEX(calc_types,1,AI$7)="INDEX",F92/F91-1,IF(INDEX(calc_types,1,AI$7)="CASH", F91/1200,F91/F92-1))</f>
        <v>4.1414643219559455E-3</v>
      </c>
      <c r="AJ92" s="20" cm="1">
        <f t="array" ref="AJ92">IF(INDEX(calc_types,1,AJ$7)="INDEX",G92/G91-1,IF(INDEX(calc_types,1,AJ$7)="CASH", G91/1200,G91/G92-1))</f>
        <v>6.1805231482601197E-3</v>
      </c>
      <c r="AK92" s="20" cm="1">
        <f t="array" ref="AK92">IF(INDEX(calc_types,1,AK$7)="INDEX",H92/H91-1,IF(INDEX(calc_types,1,AK$7)="CASH", H91/1200,H91/H92-1))</f>
        <v>-6.8525085832971122E-4</v>
      </c>
      <c r="AL92" s="20" cm="1">
        <f t="array" ref="AL92">IF(INDEX(calc_types,1,AL$7)="INDEX",I92/I91-1,IF(INDEX(calc_types,1,AL$7)="CASH", I91/1200,I91/I92-1))</f>
        <v>2.6910287143744327E-4</v>
      </c>
      <c r="AM92" s="20" cm="1">
        <f t="array" ref="AM92">IF(INDEX(calc_types,1,AM$7)="INDEX",J92/J91-1,IF(INDEX(calc_types,1,AM$7)="CASH", J91/1200,J91/J92-1))</f>
        <v>2.6881184764804278E-3</v>
      </c>
      <c r="AN92" s="20" cm="1">
        <f t="array" ref="AN92">IF(INDEX(calc_types,1,AN$7)="INDEX",K92/K91-1,IF(INDEX(calc_types,1,AN$7)="CASH", K91/1200,K91/K92-1))</f>
        <v>3.3264955369527449E-4</v>
      </c>
      <c r="AO92" s="20" cm="1">
        <f t="array" ref="AO92">IF(INDEX(calc_types,1,AO$7)="INDEX",L92/L91-1,IF(INDEX(calc_types,1,AO$7)="CASH", L91/1200,L91/L92-1))</f>
        <v>7.4653993012252506E-4</v>
      </c>
      <c r="AP92" s="20" cm="1">
        <f t="array" ref="AP92">IF(INDEX(calc_types,1,AP$7)="INDEX",M92/M91-1,IF(INDEX(calc_types,1,AP$7)="CASH", M91/1200,M91/M92-1))</f>
        <v>1.3428479212949096E-3</v>
      </c>
      <c r="AQ92" s="20" cm="1">
        <f t="array" ref="AQ92">IF(INDEX(calc_types,1,AQ$7)="INDEX",N92/N91-1,IF(INDEX(calc_types,1,AQ$7)="CASH", N91/1200,N91/N92-1))</f>
        <v>1.5802693085884556E-3</v>
      </c>
      <c r="AR92" s="20" cm="1">
        <f t="array" ref="AR92">IF(INDEX(calc_types,1,AR$7)="INDEX",O92/O91-1,IF(INDEX(calc_types,1,AR$7)="CASH", O91/1200,O91/O92-1))</f>
        <v>1.7784963621665373E-3</v>
      </c>
      <c r="AS92" s="20" cm="1">
        <f t="array" ref="AS92">IF(INDEX(calc_types,1,AS$7)="INDEX",P92/P91-1,IF(INDEX(calc_types,1,AS$7)="CASH", P91/1200,P91/P92-1))</f>
        <v>-1.0650555281233043E-4</v>
      </c>
      <c r="AT92" s="20" cm="1">
        <f t="array" ref="AT92">IF(INDEX(calc_types,1,AT$7)="INDEX",Q92/Q91-1,IF(INDEX(calc_types,1,AT$7)="CASH", Q91/1200,Q91/Q92-1))</f>
        <v>-2.3158273936640938E-4</v>
      </c>
      <c r="AU92" s="20" cm="1">
        <f t="array" ref="AU92">IF(INDEX(calc_types,1,AU$7)="INDEX",R92/R91-1,IF(INDEX(calc_types,1,AU$7)="CASH", R91/1200,R91/R92-1))</f>
        <v>-7.8059185865875236E-4</v>
      </c>
      <c r="AV92" s="20" cm="1">
        <f t="array" ref="AV92">IF(INDEX(calc_types,1,AV$7)="INDEX",S92/S91-1,IF(INDEX(calc_types,1,AV$7)="CASH", S91/1200,S91/S92-1))</f>
        <v>3.1887605918959228E-2</v>
      </c>
      <c r="AW92" s="20" cm="1">
        <f t="array" ref="AW92">IF(INDEX(calc_types,1,AW$7)="INDEX",T92/T91-1,IF(INDEX(calc_types,1,AW$7)="CASH", T91/1200,T91/T92-1))</f>
        <v>-3.7608956485481349E-2</v>
      </c>
      <c r="AX92" s="20" cm="1">
        <f t="array" ref="AX92">IF(INDEX(calc_types,1,AX$7)="INDEX",U92/U91-1,IF(INDEX(calc_types,1,AX$7)="CASH", U91/1200,U91/U92-1))</f>
        <v>-4.0824596451561335E-2</v>
      </c>
      <c r="AY92" s="20" cm="1">
        <f t="array" ref="AY92">IF(INDEX(calc_types,1,AY$7)="INDEX",V92/V91-1,IF(INDEX(calc_types,1,AY$7)="CASH", V91/1200,V91/V92-1))</f>
        <v>1.3808365094538644E-2</v>
      </c>
      <c r="AZ92" s="20" cm="1">
        <f t="array" ref="AZ92">IF(INDEX(calc_types,1,AZ$7)="INDEX",W92/W91-1,IF(INDEX(calc_types,1,AZ$7)="CASH", W91/1200,W91/W92-1))</f>
        <v>1.7344833333333331E-3</v>
      </c>
      <c r="BA92" s="20" cm="1">
        <f t="array" ref="BA92">IF(INDEX(calc_types,1,BA$7)="INDEX",X92/X91-1,IF(INDEX(calc_types,1,BA$7)="CASH", X91/1200,X91/X92-1))</f>
        <v>-2.0383333333333335E-4</v>
      </c>
      <c r="BB92" s="20" cm="1">
        <f t="array" ref="BB92">IF(INDEX(calc_types,1,BB$7)="INDEX",Y92/Y91-1,IF(INDEX(calc_types,1,BB$7)="CASH", Y91/1200,Y91/Y92-1))</f>
        <v>7.5500000000000003E-4</v>
      </c>
      <c r="BC92" s="20" cm="1">
        <f t="array" ref="BC92">IF(INDEX(calc_types,1,BC$7)="INDEX",Z92/Z91-1,IF(INDEX(calc_types,1,BC$7)="CASH", Z91/1200,Z91/Z92-1))</f>
        <v>1.8083333333333334E-5</v>
      </c>
      <c r="BD92" s="20" cm="1">
        <f t="array" ref="BD92">IF(INDEX(calc_types,1,BD$7)="INDEX",AA92/AA91-1,IF(INDEX(calc_types,1,BD$7)="CASH", AA91/1200,AA91/AA92-1))</f>
        <v>0</v>
      </c>
      <c r="BE92" s="20" cm="1">
        <f t="array" ref="BE92">IF(INDEX(calc_types,1,BE$7)="INDEX",AB92/AB91-1,IF(INDEX(calc_types,1,BE$7)="CASH", AB91/1200,AB91/AB92-1))</f>
        <v>-7.6566125290022935E-3</v>
      </c>
      <c r="BF92" s="20" cm="1">
        <f t="array" ref="BF92">IF(INDEX(calc_types,1,BF$7)="INDEX",AC92/AC91-1,IF(INDEX(calc_types,1,BF$7)="CASH", AC91/1200,AC91/AC92-1))</f>
        <v>-1.2571280456194822E-2</v>
      </c>
      <c r="BG92" s="20" cm="1">
        <f t="array" ref="BG92">IF(INDEX(calc_types,1,BG$7)="INDEX",AD92/AD91-1,IF(INDEX(calc_types,1,BG$7)="CASH", AD91/1200,AD91/AD92-1))</f>
        <v>7.4754570836710332E-3</v>
      </c>
      <c r="BH92" s="21">
        <f t="shared" si="39"/>
        <v>5.1295485787229982E-4</v>
      </c>
      <c r="BI92" s="21">
        <f t="shared" si="40"/>
        <v>2.0085367637114838E-3</v>
      </c>
      <c r="BJ92" s="21">
        <f t="shared" si="41"/>
        <v>4.6158379090623074E-3</v>
      </c>
      <c r="BK92" s="21">
        <f t="shared" si="42"/>
        <v>2.0449123909809866E-3</v>
      </c>
      <c r="BL92" s="21">
        <f t="shared" si="43"/>
        <v>3.5082966861214753E-3</v>
      </c>
      <c r="BM92" s="21">
        <f t="shared" si="44"/>
        <v>-9.568247678270772E-4</v>
      </c>
      <c r="BN92" s="21">
        <f t="shared" si="45"/>
        <v>1.8830117682357798E-4</v>
      </c>
      <c r="BO92" s="21">
        <f t="shared" si="46"/>
        <v>2.5032617450825739E-3</v>
      </c>
      <c r="BP92" s="21">
        <f t="shared" si="47"/>
        <v>-7.4581894780068178E-4</v>
      </c>
      <c r="BQ92" s="21">
        <f t="shared" si="48"/>
        <v>-1.0265025526887193E-4</v>
      </c>
      <c r="BR92" s="21">
        <f t="shared" si="49"/>
        <v>3.8173655803618186E-4</v>
      </c>
      <c r="BS92" s="21">
        <f t="shared" si="50"/>
        <v>-8.0257903104215007E-4</v>
      </c>
      <c r="BT92" s="21">
        <f t="shared" si="51"/>
        <v>-1.3623728799360088E-3</v>
      </c>
      <c r="BU92" s="21">
        <f t="shared" si="52"/>
        <v>-1.0756045465629817E-4</v>
      </c>
      <c r="BV92" s="21">
        <f t="shared" si="53"/>
        <v>-1.7119733174726493E-4</v>
      </c>
      <c r="BW92" s="21">
        <f t="shared" si="54"/>
        <v>-6.4657724671484122E-4</v>
      </c>
      <c r="BX92" s="21">
        <f t="shared" si="55"/>
        <v>1.9319227958146543E-2</v>
      </c>
      <c r="BY92" s="21">
        <f t="shared" si="56"/>
        <v>-4.4515023478277738E-2</v>
      </c>
      <c r="BZ92" s="21">
        <f t="shared" si="57"/>
        <v>-4.5440212026118088E-2</v>
      </c>
      <c r="CA92" s="21">
        <f t="shared" si="58"/>
        <v>1.0840204654155704E-3</v>
      </c>
      <c r="CB92" s="21">
        <f t="shared" si="59"/>
        <v>2.9499398148148063E-4</v>
      </c>
      <c r="CC92" s="21">
        <f t="shared" si="60"/>
        <v>-5.8918101851851857E-4</v>
      </c>
      <c r="CD92" s="21">
        <f t="shared" si="61"/>
        <v>-4.7446805555555541E-4</v>
      </c>
      <c r="CE92" s="21">
        <f t="shared" si="62"/>
        <v>1.5658703703703701E-4</v>
      </c>
      <c r="CF92" s="21">
        <f t="shared" si="63"/>
        <v>0</v>
      </c>
      <c r="CG92" s="21">
        <f t="shared" si="64"/>
        <v>-6.9611222149250605E-3</v>
      </c>
      <c r="CH92" s="21">
        <f t="shared" si="65"/>
        <v>-1.1938614697428698E-2</v>
      </c>
      <c r="CI92" s="21">
        <f t="shared" si="66"/>
        <v>1.108172860092381E-2</v>
      </c>
    </row>
    <row r="93" spans="1:87" x14ac:dyDescent="0.2">
      <c r="A93" s="18">
        <v>85</v>
      </c>
      <c r="B93" s="19">
        <v>41182</v>
      </c>
      <c r="C93" s="18">
        <v>209.71199999999999</v>
      </c>
      <c r="D93" s="18">
        <v>1170.5350000000001</v>
      </c>
      <c r="E93" s="18">
        <v>1957.5039999999999</v>
      </c>
      <c r="F93" s="18">
        <v>1707.202</v>
      </c>
      <c r="G93" s="18">
        <v>2161.0419999999999</v>
      </c>
      <c r="H93" s="18">
        <v>141.38800000000001</v>
      </c>
      <c r="I93" s="18">
        <v>363.64800000000002</v>
      </c>
      <c r="J93" s="18">
        <v>500.60700000000003</v>
      </c>
      <c r="K93" s="18">
        <v>108.28</v>
      </c>
      <c r="L93" s="18">
        <v>665.55399999999997</v>
      </c>
      <c r="M93" s="18">
        <v>847.19399999999996</v>
      </c>
      <c r="N93" s="18">
        <v>287.012</v>
      </c>
      <c r="O93" s="18">
        <v>327.35300000000001</v>
      </c>
      <c r="P93" s="18">
        <v>103.265</v>
      </c>
      <c r="Q93" s="18">
        <v>194.26</v>
      </c>
      <c r="R93" s="18">
        <v>258.53899999999999</v>
      </c>
      <c r="S93" s="18">
        <v>5144.09</v>
      </c>
      <c r="T93" s="18">
        <v>3399.2</v>
      </c>
      <c r="U93" s="18">
        <v>7510.2</v>
      </c>
      <c r="V93" s="18">
        <v>24120.04</v>
      </c>
      <c r="W93" s="18">
        <v>2.2605599999999999</v>
      </c>
      <c r="X93" s="18">
        <v>-0.41560000000000002</v>
      </c>
      <c r="Y93" s="18">
        <v>0.82369999999999999</v>
      </c>
      <c r="Z93" s="18">
        <v>-0.20119999999999999</v>
      </c>
      <c r="AA93" s="18">
        <v>1</v>
      </c>
      <c r="AB93" s="18">
        <v>0.86170000000000002</v>
      </c>
      <c r="AC93" s="18">
        <v>0.76759999999999995</v>
      </c>
      <c r="AD93" s="18">
        <v>113.7</v>
      </c>
      <c r="AE93" s="19">
        <f t="shared" si="38"/>
        <v>41182</v>
      </c>
      <c r="AF93" s="20" cm="1">
        <f t="array" ref="AF93">IF(INDEX(calc_types,1,AF$7)="INDEX",C93/C92-1,IF(INDEX(calc_types,1,AF$7)="CASH", C92/1200,C92/C93-1))</f>
        <v>1.3034821594832824E-3</v>
      </c>
      <c r="AG93" s="20" cm="1">
        <f t="array" ref="AG93">IF(INDEX(calc_types,1,AG$7)="INDEX",D93/D92-1,IF(INDEX(calc_types,1,AG$7)="CASH", D92/1200,D92/D93-1))</f>
        <v>-1.1835258660558567E-3</v>
      </c>
      <c r="AH93" s="20" cm="1">
        <f t="array" ref="AH93">IF(INDEX(calc_types,1,AH$7)="INDEX",E93/E92-1,IF(INDEX(calc_types,1,AH$7)="CASH", E92/1200,E92/E93-1))</f>
        <v>-5.1609552264900715E-3</v>
      </c>
      <c r="AI93" s="20" cm="1">
        <f t="array" ref="AI93">IF(INDEX(calc_types,1,AI$7)="INDEX",F93/F92-1,IF(INDEX(calc_types,1,AI$7)="CASH", F92/1200,F92/F93-1))</f>
        <v>7.3272870514529131E-4</v>
      </c>
      <c r="AJ93" s="20" cm="1">
        <f t="array" ref="AJ93">IF(INDEX(calc_types,1,AJ$7)="INDEX",G93/G92-1,IF(INDEX(calc_types,1,AJ$7)="CASH", G92/1200,G92/G93-1))</f>
        <v>-1.7050601621541039E-3</v>
      </c>
      <c r="AK93" s="20" cm="1">
        <f t="array" ref="AK93">IF(INDEX(calc_types,1,AK$7)="INDEX",H93/H92-1,IF(INDEX(calc_types,1,AK$7)="CASH", H92/1200,H92/H93-1))</f>
        <v>-4.877807390231137E-4</v>
      </c>
      <c r="AL93" s="20" cm="1">
        <f t="array" ref="AL93">IF(INDEX(calc_types,1,AL$7)="INDEX",I93/I92-1,IF(INDEX(calc_types,1,AL$7)="CASH", I92/1200,I92/I93-1))</f>
        <v>-1.7102651597299401E-3</v>
      </c>
      <c r="AM93" s="20" cm="1">
        <f t="array" ref="AM93">IF(INDEX(calc_types,1,AM$7)="INDEX",J93/J92-1,IF(INDEX(calc_types,1,AM$7)="CASH", J92/1200,J92/J93-1))</f>
        <v>-5.1273184720590503E-3</v>
      </c>
      <c r="AN93" s="20" cm="1">
        <f t="array" ref="AN93">IF(INDEX(calc_types,1,AN$7)="INDEX",K93/K92-1,IF(INDEX(calc_types,1,AN$7)="CASH", K92/1200,K92/K93-1))</f>
        <v>2.0321823791324967E-4</v>
      </c>
      <c r="AO93" s="20" cm="1">
        <f t="array" ref="AO93">IF(INDEX(calc_types,1,AO$7)="INDEX",L93/L92-1,IF(INDEX(calc_types,1,AO$7)="CASH", L92/1200,L92/L93-1))</f>
        <v>-1.0221618497977536E-3</v>
      </c>
      <c r="AP93" s="20" cm="1">
        <f t="array" ref="AP93">IF(INDEX(calc_types,1,AP$7)="INDEX",M93/M92-1,IF(INDEX(calc_types,1,AP$7)="CASH", M92/1200,M92/M93-1))</f>
        <v>-3.3973193174305916E-3</v>
      </c>
      <c r="AQ93" s="20" cm="1">
        <f t="array" ref="AQ93">IF(INDEX(calc_types,1,AQ$7)="INDEX",N93/N92-1,IF(INDEX(calc_types,1,AQ$7)="CASH", N92/1200,N92/N93-1))</f>
        <v>-3.5177787143036987E-4</v>
      </c>
      <c r="AR93" s="20" cm="1">
        <f t="array" ref="AR93">IF(INDEX(calc_types,1,AR$7)="INDEX",O93/O92-1,IF(INDEX(calc_types,1,AR$7)="CASH", O92/1200,O92/O93-1))</f>
        <v>-3.1517595040012614E-3</v>
      </c>
      <c r="AS93" s="20" cm="1">
        <f t="array" ref="AS93">IF(INDEX(calc_types,1,AS$7)="INDEX",P93/P92-1,IF(INDEX(calc_types,1,AS$7)="CASH", P92/1200,P92/P93-1))</f>
        <v>-4.8416771569637085E-5</v>
      </c>
      <c r="AT93" s="20" cm="1">
        <f t="array" ref="AT93">IF(INDEX(calc_types,1,AT$7)="INDEX",Q93/Q92-1,IF(INDEX(calc_types,1,AT$7)="CASH", Q92/1200,Q92/Q93-1))</f>
        <v>-5.1474751634472682E-5</v>
      </c>
      <c r="AU93" s="20" cm="1">
        <f t="array" ref="AU93">IF(INDEX(calc_types,1,AU$7)="INDEX",R93/R92-1,IF(INDEX(calc_types,1,AU$7)="CASH", R92/1200,R92/R93-1))</f>
        <v>-1.4309139285950678E-4</v>
      </c>
      <c r="AV93" s="20" cm="1">
        <f t="array" ref="AV93">IF(INDEX(calc_types,1,AV$7)="INDEX",S93/S92-1,IF(INDEX(calc_types,1,AV$7)="CASH", S92/1200,S92/S93-1))</f>
        <v>5.2725073332409167E-3</v>
      </c>
      <c r="AW93" s="20" cm="1">
        <f t="array" ref="AW93">IF(INDEX(calc_types,1,AW$7)="INDEX",T93/T92-1,IF(INDEX(calc_types,1,AW$7)="CASH", T92/1200,T92/T93-1))</f>
        <v>1.8568186507117446E-3</v>
      </c>
      <c r="AX93" s="20" cm="1">
        <f t="array" ref="AX93">IF(INDEX(calc_types,1,AX$7)="INDEX",U93/U92-1,IF(INDEX(calc_types,1,AX$7)="CASH", U92/1200,U92/U93-1))</f>
        <v>1.0464962959574331E-2</v>
      </c>
      <c r="AY93" s="20" cm="1">
        <f t="array" ref="AY93">IF(INDEX(calc_types,1,AY$7)="INDEX",V93/V92-1,IF(INDEX(calc_types,1,AY$7)="CASH", V92/1200,V92/V93-1))</f>
        <v>5.4882211575257411E-2</v>
      </c>
      <c r="AZ93" s="20" cm="1">
        <f t="array" ref="AZ93">IF(INDEX(calc_types,1,AZ$7)="INDEX",W93/W92-1,IF(INDEX(calc_types,1,AZ$7)="CASH", W92/1200,W92/W93-1))</f>
        <v>1.7614583333333334E-3</v>
      </c>
      <c r="BA93" s="20" cm="1">
        <f t="array" ref="BA93">IF(INDEX(calc_types,1,BA$7)="INDEX",X93/X92-1,IF(INDEX(calc_types,1,BA$7)="CASH", X92/1200,X92/X93-1))</f>
        <v>-2.9558333333333335E-4</v>
      </c>
      <c r="BB93" s="20" cm="1">
        <f t="array" ref="BB93">IF(INDEX(calc_types,1,BB$7)="INDEX",Y93/Y92-1,IF(INDEX(calc_types,1,BB$7)="CASH", Y92/1200,Y92/Y93-1))</f>
        <v>7.7899999999999996E-4</v>
      </c>
      <c r="BC93" s="20" cm="1">
        <f t="array" ref="BC93">IF(INDEX(calc_types,1,BC$7)="INDEX",Z93/Z92-1,IF(INDEX(calc_types,1,BC$7)="CASH", Z92/1200,Z92/Z93-1))</f>
        <v>-1.7800000000000002E-4</v>
      </c>
      <c r="BD93" s="20" cm="1">
        <f t="array" ref="BD93">IF(INDEX(calc_types,1,BD$7)="INDEX",AA93/AA92-1,IF(INDEX(calc_types,1,BD$7)="CASH", AA92/1200,AA92/AA93-1))</f>
        <v>0</v>
      </c>
      <c r="BE93" s="20" cm="1">
        <f t="array" ref="BE93">IF(INDEX(calc_types,1,BE$7)="INDEX",AB93/AB92-1,IF(INDEX(calc_types,1,BE$7)="CASH", AB92/1200,AB92/AB93-1))</f>
        <v>3.4814900777524471E-4</v>
      </c>
      <c r="BF93" s="20" cm="1">
        <f t="array" ref="BF93">IF(INDEX(calc_types,1,BF$7)="INDEX",AC93/AC92-1,IF(INDEX(calc_types,1,BF$7)="CASH", AC92/1200,AC92/AC93-1))</f>
        <v>5.2110474205315782E-3</v>
      </c>
      <c r="BG93" s="20" cm="1">
        <f t="array" ref="BG93">IF(INDEX(calc_types,1,BG$7)="INDEX",AD93/AD92-1,IF(INDEX(calc_types,1,BG$7)="CASH", AD92/1200,AD92/AD93-1))</f>
        <v>-2.3482849604221645E-2</v>
      </c>
      <c r="BH93" s="21">
        <f t="shared" si="39"/>
        <v>-9.2288585399874458E-5</v>
      </c>
      <c r="BI93" s="21">
        <f t="shared" si="40"/>
        <v>-2.3567936657559229E-3</v>
      </c>
      <c r="BJ93" s="21">
        <f t="shared" si="41"/>
        <v>-6.3550854561473542E-3</v>
      </c>
      <c r="BK93" s="21">
        <f t="shared" si="42"/>
        <v>-1.3638232258296676E-3</v>
      </c>
      <c r="BL93" s="21">
        <f t="shared" si="43"/>
        <v>-4.3772866242927488E-3</v>
      </c>
      <c r="BM93" s="21">
        <f t="shared" si="44"/>
        <v>-7.5935464852047968E-4</v>
      </c>
      <c r="BN93" s="21">
        <f t="shared" si="45"/>
        <v>-1.7910668543438053E-3</v>
      </c>
      <c r="BO93" s="21">
        <f t="shared" si="46"/>
        <v>-5.3121752034569047E-3</v>
      </c>
      <c r="BP93" s="21">
        <f t="shared" si="47"/>
        <v>-8.752502635827066E-4</v>
      </c>
      <c r="BQ93" s="21">
        <f t="shared" si="48"/>
        <v>-1.8713520351891506E-3</v>
      </c>
      <c r="BR93" s="21">
        <f t="shared" si="49"/>
        <v>-4.3584306806893191E-3</v>
      </c>
      <c r="BS93" s="21">
        <f t="shared" si="50"/>
        <v>-2.7346262110609755E-3</v>
      </c>
      <c r="BT93" s="21">
        <f t="shared" si="51"/>
        <v>-6.292628746103807E-3</v>
      </c>
      <c r="BU93" s="21">
        <f t="shared" si="52"/>
        <v>-4.9471673413604822E-5</v>
      </c>
      <c r="BV93" s="21">
        <f t="shared" si="53"/>
        <v>8.9106559846717688E-6</v>
      </c>
      <c r="BW93" s="21">
        <f t="shared" si="54"/>
        <v>-9.076780915595595E-6</v>
      </c>
      <c r="BX93" s="21">
        <f t="shared" si="55"/>
        <v>-7.2958706275717666E-3</v>
      </c>
      <c r="BY93" s="21">
        <f t="shared" si="56"/>
        <v>-5.0492483420846446E-3</v>
      </c>
      <c r="BZ93" s="21">
        <f t="shared" si="57"/>
        <v>5.849347385017579E-3</v>
      </c>
      <c r="CA93" s="21">
        <f t="shared" si="58"/>
        <v>4.215786694613434E-2</v>
      </c>
      <c r="CB93" s="21">
        <f t="shared" si="59"/>
        <v>3.2196898148148089E-4</v>
      </c>
      <c r="CC93" s="21">
        <f t="shared" si="60"/>
        <v>-6.809310185185186E-4</v>
      </c>
      <c r="CD93" s="21">
        <f t="shared" si="61"/>
        <v>-4.5046805555555547E-4</v>
      </c>
      <c r="CE93" s="21">
        <f t="shared" si="62"/>
        <v>-3.9496296296296339E-5</v>
      </c>
      <c r="CF93" s="21">
        <f t="shared" si="63"/>
        <v>0</v>
      </c>
      <c r="CG93" s="21">
        <f t="shared" si="64"/>
        <v>1.0436393218524779E-3</v>
      </c>
      <c r="CH93" s="21">
        <f t="shared" si="65"/>
        <v>5.8437131792977021E-3</v>
      </c>
      <c r="CI93" s="21">
        <f t="shared" si="66"/>
        <v>-1.9876578086968869E-2</v>
      </c>
    </row>
    <row r="94" spans="1:87" x14ac:dyDescent="0.2">
      <c r="A94" s="18">
        <v>86</v>
      </c>
      <c r="B94" s="19">
        <v>41213</v>
      </c>
      <c r="C94" s="18">
        <v>210.108</v>
      </c>
      <c r="D94" s="18">
        <v>1172.31</v>
      </c>
      <c r="E94" s="18">
        <v>1959.3610000000001</v>
      </c>
      <c r="F94" s="18">
        <v>1707.567</v>
      </c>
      <c r="G94" s="18">
        <v>2155.7179999999998</v>
      </c>
      <c r="H94" s="18">
        <v>141.36099999999999</v>
      </c>
      <c r="I94" s="18">
        <v>364.16899999999998</v>
      </c>
      <c r="J94" s="18">
        <v>502.54</v>
      </c>
      <c r="K94" s="18">
        <v>108.377</v>
      </c>
      <c r="L94" s="18">
        <v>667.33399999999995</v>
      </c>
      <c r="M94" s="18">
        <v>852.60500000000002</v>
      </c>
      <c r="N94" s="18">
        <v>287.35599999999999</v>
      </c>
      <c r="O94" s="18">
        <v>328.07900000000001</v>
      </c>
      <c r="P94" s="18">
        <v>103.268</v>
      </c>
      <c r="Q94" s="18">
        <v>194.30799999999999</v>
      </c>
      <c r="R94" s="18">
        <v>258.74799999999999</v>
      </c>
      <c r="S94" s="18">
        <v>4790.87</v>
      </c>
      <c r="T94" s="18">
        <v>3197.51</v>
      </c>
      <c r="U94" s="18">
        <v>7128.1</v>
      </c>
      <c r="V94" s="18">
        <v>21920.46</v>
      </c>
      <c r="W94" s="18">
        <v>2.30688</v>
      </c>
      <c r="X94" s="18">
        <v>-0.2185</v>
      </c>
      <c r="Y94" s="18">
        <v>1.0347</v>
      </c>
      <c r="Z94" s="18">
        <v>1.6400000000000001E-2</v>
      </c>
      <c r="AA94" s="18">
        <v>1</v>
      </c>
      <c r="AB94" s="18">
        <v>0.88400000000000001</v>
      </c>
      <c r="AC94" s="18">
        <v>0.78339999999999999</v>
      </c>
      <c r="AD94" s="18">
        <v>112.94</v>
      </c>
      <c r="AE94" s="19">
        <f t="shared" si="38"/>
        <v>41213</v>
      </c>
      <c r="AF94" s="20" cm="1">
        <f t="array" ref="AF94">IF(INDEX(calc_types,1,AF$7)="INDEX",C94/C93-1,IF(INDEX(calc_types,1,AF$7)="CASH", C93/1200,C93/C94-1))</f>
        <v>1.8883039597161755E-3</v>
      </c>
      <c r="AG94" s="20" cm="1">
        <f t="array" ref="AG94">IF(INDEX(calc_types,1,AG$7)="INDEX",D94/D93-1,IF(INDEX(calc_types,1,AG$7)="CASH", D93/1200,D93/D94-1))</f>
        <v>1.5164006202290636E-3</v>
      </c>
      <c r="AH94" s="20" cm="1">
        <f t="array" ref="AH94">IF(INDEX(calc_types,1,AH$7)="INDEX",E94/E93-1,IF(INDEX(calc_types,1,AH$7)="CASH", E93/1200,E93/E94-1))</f>
        <v>9.4865706532409888E-4</v>
      </c>
      <c r="AI94" s="20" cm="1">
        <f t="array" ref="AI94">IF(INDEX(calc_types,1,AI$7)="INDEX",F94/F93-1,IF(INDEX(calc_types,1,AI$7)="CASH", F93/1200,F93/F94-1))</f>
        <v>2.1380012441407636E-4</v>
      </c>
      <c r="AJ94" s="20" cm="1">
        <f t="array" ref="AJ94">IF(INDEX(calc_types,1,AJ$7)="INDEX",G94/G93-1,IF(INDEX(calc_types,1,AJ$7)="CASH", G93/1200,G93/G94-1))</f>
        <v>-2.4636263432178396E-3</v>
      </c>
      <c r="AK94" s="20" cm="1">
        <f t="array" ref="AK94">IF(INDEX(calc_types,1,AK$7)="INDEX",H94/H93-1,IF(INDEX(calc_types,1,AK$7)="CASH", H93/1200,H93/H94-1))</f>
        <v>-1.909638724645335E-4</v>
      </c>
      <c r="AL94" s="20" cm="1">
        <f t="array" ref="AL94">IF(INDEX(calc_types,1,AL$7)="INDEX",I94/I93-1,IF(INDEX(calc_types,1,AL$7)="CASH", I93/1200,I93/I94-1))</f>
        <v>1.4327041534669682E-3</v>
      </c>
      <c r="AM94" s="20" cm="1">
        <f t="array" ref="AM94">IF(INDEX(calc_types,1,AM$7)="INDEX",J94/J93-1,IF(INDEX(calc_types,1,AM$7)="CASH", J93/1200,J93/J94-1))</f>
        <v>3.8613123667867733E-3</v>
      </c>
      <c r="AN94" s="20" cm="1">
        <f t="array" ref="AN94">IF(INDEX(calc_types,1,AN$7)="INDEX",K94/K93-1,IF(INDEX(calc_types,1,AN$7)="CASH", K93/1200,K93/K94-1))</f>
        <v>8.9582563723666908E-4</v>
      </c>
      <c r="AO94" s="20" cm="1">
        <f t="array" ref="AO94">IF(INDEX(calc_types,1,AO$7)="INDEX",L94/L93-1,IF(INDEX(calc_types,1,AO$7)="CASH", L93/1200,L93/L94-1))</f>
        <v>2.6744636798816668E-3</v>
      </c>
      <c r="AP94" s="20" cm="1">
        <f t="array" ref="AP94">IF(INDEX(calc_types,1,AP$7)="INDEX",M94/M93-1,IF(INDEX(calc_types,1,AP$7)="CASH", M93/1200,M93/M94-1))</f>
        <v>6.386966857650167E-3</v>
      </c>
      <c r="AQ94" s="20" cm="1">
        <f t="array" ref="AQ94">IF(INDEX(calc_types,1,AQ$7)="INDEX",N94/N93-1,IF(INDEX(calc_types,1,AQ$7)="CASH", N93/1200,N93/N94-1))</f>
        <v>1.1985561579306303E-3</v>
      </c>
      <c r="AR94" s="20" cm="1">
        <f t="array" ref="AR94">IF(INDEX(calc_types,1,AR$7)="INDEX",O94/O93-1,IF(INDEX(calc_types,1,AR$7)="CASH", O93/1200,O93/O94-1))</f>
        <v>2.2177893588877229E-3</v>
      </c>
      <c r="AS94" s="20" cm="1">
        <f t="array" ref="AS94">IF(INDEX(calc_types,1,AS$7)="INDEX",P94/P93-1,IF(INDEX(calc_types,1,AS$7)="CASH", P93/1200,P93/P94-1))</f>
        <v>2.9051469520258166E-5</v>
      </c>
      <c r="AT94" s="20" cm="1">
        <f t="array" ref="AT94">IF(INDEX(calc_types,1,AT$7)="INDEX",Q94/Q93-1,IF(INDEX(calc_types,1,AT$7)="CASH", Q93/1200,Q93/Q94-1))</f>
        <v>2.4709152681978708E-4</v>
      </c>
      <c r="AU94" s="20" cm="1">
        <f t="array" ref="AU94">IF(INDEX(calc_types,1,AU$7)="INDEX",R94/R93-1,IF(INDEX(calc_types,1,AU$7)="CASH", R93/1200,R93/R94-1))</f>
        <v>8.0838867636989775E-4</v>
      </c>
      <c r="AV94" s="20" cm="1">
        <f t="array" ref="AV94">IF(INDEX(calc_types,1,AV$7)="INDEX",S94/S93-1,IF(INDEX(calc_types,1,AV$7)="CASH", S93/1200,S93/S94-1))</f>
        <v>-6.8665206090873232E-2</v>
      </c>
      <c r="AW94" s="20" cm="1">
        <f t="array" ref="AW94">IF(INDEX(calc_types,1,AW$7)="INDEX",T94/T93-1,IF(INDEX(calc_types,1,AW$7)="CASH", T93/1200,T93/T94-1))</f>
        <v>-5.9334549305718909E-2</v>
      </c>
      <c r="AX94" s="20" cm="1">
        <f t="array" ref="AX94">IF(INDEX(calc_types,1,AX$7)="INDEX",U94/U93-1,IF(INDEX(calc_types,1,AX$7)="CASH", U93/1200,U93/U94-1))</f>
        <v>-5.0877473302974541E-2</v>
      </c>
      <c r="AY94" s="20" cm="1">
        <f t="array" ref="AY94">IF(INDEX(calc_types,1,AY$7)="INDEX",V94/V93-1,IF(INDEX(calc_types,1,AY$7)="CASH", V93/1200,V93/V94-1))</f>
        <v>-9.1193049431095519E-2</v>
      </c>
      <c r="AZ94" s="20" cm="1">
        <f t="array" ref="AZ94">IF(INDEX(calc_types,1,AZ$7)="INDEX",W94/W93-1,IF(INDEX(calc_types,1,AZ$7)="CASH", W93/1200,W93/W94-1))</f>
        <v>1.8837999999999999E-3</v>
      </c>
      <c r="BA94" s="20" cm="1">
        <f t="array" ref="BA94">IF(INDEX(calc_types,1,BA$7)="INDEX",X94/X93-1,IF(INDEX(calc_types,1,BA$7)="CASH", X93/1200,X93/X94-1))</f>
        <v>-3.4633333333333337E-4</v>
      </c>
      <c r="BB94" s="20" cm="1">
        <f t="array" ref="BB94">IF(INDEX(calc_types,1,BB$7)="INDEX",Y94/Y93-1,IF(INDEX(calc_types,1,BB$7)="CASH", Y93/1200,Y93/Y94-1))</f>
        <v>6.8641666666666666E-4</v>
      </c>
      <c r="BC94" s="20" cm="1">
        <f t="array" ref="BC94">IF(INDEX(calc_types,1,BC$7)="INDEX",Z94/Z93-1,IF(INDEX(calc_types,1,BC$7)="CASH", Z93/1200,Z93/Z94-1))</f>
        <v>-1.6766666666666666E-4</v>
      </c>
      <c r="BD94" s="20" cm="1">
        <f t="array" ref="BD94">IF(INDEX(calc_types,1,BD$7)="INDEX",AA94/AA93-1,IF(INDEX(calc_types,1,BD$7)="CASH", AA93/1200,AA93/AA94-1))</f>
        <v>0</v>
      </c>
      <c r="BE94" s="20" cm="1">
        <f t="array" ref="BE94">IF(INDEX(calc_types,1,BE$7)="INDEX",AB94/AB93-1,IF(INDEX(calc_types,1,BE$7)="CASH", AB93/1200,AB93/AB94-1))</f>
        <v>-2.5226244343891424E-2</v>
      </c>
      <c r="BF94" s="20" cm="1">
        <f t="array" ref="BF94">IF(INDEX(calc_types,1,BF$7)="INDEX",AC94/AC93-1,IF(INDEX(calc_types,1,BF$7)="CASH", AC93/1200,AC93/AC94-1))</f>
        <v>-2.0168496298187399E-2</v>
      </c>
      <c r="BG94" s="20" cm="1">
        <f t="array" ref="BG94">IF(INDEX(calc_types,1,BG$7)="INDEX",AD94/AD93-1,IF(INDEX(calc_types,1,BG$7)="CASH", AD93/1200,AD93/AD94-1))</f>
        <v>6.7292367628830618E-3</v>
      </c>
      <c r="BH94" s="21">
        <f t="shared" si="39"/>
        <v>4.9253321483301864E-4</v>
      </c>
      <c r="BI94" s="21">
        <f t="shared" si="40"/>
        <v>3.4313282052899751E-4</v>
      </c>
      <c r="BJ94" s="21">
        <f t="shared" si="41"/>
        <v>-2.454731643331833E-4</v>
      </c>
      <c r="BK94" s="21">
        <f t="shared" si="42"/>
        <v>-1.8827518065608825E-3</v>
      </c>
      <c r="BL94" s="21">
        <f t="shared" si="43"/>
        <v>-5.1358528053564844E-3</v>
      </c>
      <c r="BM94" s="21">
        <f t="shared" si="44"/>
        <v>-4.6253778196189948E-4</v>
      </c>
      <c r="BN94" s="21">
        <f t="shared" si="45"/>
        <v>1.351902458853103E-3</v>
      </c>
      <c r="BO94" s="21">
        <f t="shared" si="46"/>
        <v>3.6764556353889193E-3</v>
      </c>
      <c r="BP94" s="21">
        <f t="shared" si="47"/>
        <v>-1.8264286425928719E-4</v>
      </c>
      <c r="BQ94" s="21">
        <f t="shared" si="48"/>
        <v>1.8252734944902698E-3</v>
      </c>
      <c r="BR94" s="21">
        <f t="shared" si="49"/>
        <v>5.4258554943914395E-3</v>
      </c>
      <c r="BS94" s="21">
        <f t="shared" si="50"/>
        <v>-1.1842921816999754E-3</v>
      </c>
      <c r="BT94" s="21">
        <f t="shared" si="51"/>
        <v>-9.2307988321482315E-4</v>
      </c>
      <c r="BU94" s="21">
        <f t="shared" si="52"/>
        <v>2.799656767629043E-5</v>
      </c>
      <c r="BV94" s="21">
        <f t="shared" si="53"/>
        <v>3.074769344389315E-4</v>
      </c>
      <c r="BW94" s="21">
        <f t="shared" si="54"/>
        <v>9.4240328831380889E-4</v>
      </c>
      <c r="BX94" s="21">
        <f t="shared" si="55"/>
        <v>-8.1233584051685917E-2</v>
      </c>
      <c r="BY94" s="21">
        <f t="shared" si="56"/>
        <v>-6.6240616298515298E-2</v>
      </c>
      <c r="BZ94" s="21">
        <f t="shared" si="57"/>
        <v>-5.5493088877531294E-2</v>
      </c>
      <c r="CA94" s="21">
        <f t="shared" si="58"/>
        <v>-0.10391739406021859</v>
      </c>
      <c r="CB94" s="21">
        <f t="shared" si="59"/>
        <v>4.4431064814814741E-4</v>
      </c>
      <c r="CC94" s="21">
        <f t="shared" si="60"/>
        <v>-7.3168101851851862E-4</v>
      </c>
      <c r="CD94" s="21">
        <f t="shared" si="61"/>
        <v>-5.4305138888888877E-4</v>
      </c>
      <c r="CE94" s="21">
        <f t="shared" si="62"/>
        <v>-2.916296296296298E-5</v>
      </c>
      <c r="CF94" s="21">
        <f t="shared" si="63"/>
        <v>0</v>
      </c>
      <c r="CG94" s="21">
        <f t="shared" si="64"/>
        <v>-2.4530754029814191E-2</v>
      </c>
      <c r="CH94" s="21">
        <f t="shared" si="65"/>
        <v>-1.9535830539421276E-2</v>
      </c>
      <c r="CI94" s="21">
        <f t="shared" si="66"/>
        <v>1.0335508280135838E-2</v>
      </c>
    </row>
    <row r="95" spans="1:87" x14ac:dyDescent="0.2">
      <c r="A95" s="18">
        <v>87</v>
      </c>
      <c r="B95" s="19">
        <v>41243</v>
      </c>
      <c r="C95" s="18">
        <v>210.52600000000001</v>
      </c>
      <c r="D95" s="18">
        <v>1176.3720000000001</v>
      </c>
      <c r="E95" s="18">
        <v>1972.606</v>
      </c>
      <c r="F95" s="18">
        <v>1709.046</v>
      </c>
      <c r="G95" s="18">
        <v>2155.3389999999999</v>
      </c>
      <c r="H95" s="18">
        <v>141.24799999999999</v>
      </c>
      <c r="I95" s="18">
        <v>363.96</v>
      </c>
      <c r="J95" s="18">
        <v>503.60300000000001</v>
      </c>
      <c r="K95" s="18">
        <v>108.42100000000001</v>
      </c>
      <c r="L95" s="18">
        <v>667.72199999999998</v>
      </c>
      <c r="M95" s="18">
        <v>855.42700000000002</v>
      </c>
      <c r="N95" s="18">
        <v>286.07499999999999</v>
      </c>
      <c r="O95" s="18">
        <v>326.22699999999998</v>
      </c>
      <c r="P95" s="18">
        <v>103.249</v>
      </c>
      <c r="Q95" s="18">
        <v>194.316</v>
      </c>
      <c r="R95" s="18">
        <v>258.90600000000001</v>
      </c>
      <c r="S95" s="18">
        <v>4884.88</v>
      </c>
      <c r="T95" s="18">
        <v>3173.13</v>
      </c>
      <c r="U95" s="18">
        <v>6980.24</v>
      </c>
      <c r="V95" s="18">
        <v>22351.06</v>
      </c>
      <c r="W95" s="18">
        <v>2.34694</v>
      </c>
      <c r="X95" s="18">
        <v>-1.0170999999999999</v>
      </c>
      <c r="Y95" s="18">
        <v>0.71689999999999998</v>
      </c>
      <c r="Z95" s="18">
        <v>-1.1032999999999999</v>
      </c>
      <c r="AA95" s="18">
        <v>1</v>
      </c>
      <c r="AB95" s="18">
        <v>0.88349999999999995</v>
      </c>
      <c r="AC95" s="18">
        <v>0.7843</v>
      </c>
      <c r="AD95" s="18">
        <v>113.57</v>
      </c>
      <c r="AE95" s="19">
        <f t="shared" si="38"/>
        <v>41243</v>
      </c>
      <c r="AF95" s="20" cm="1">
        <f t="array" ref="AF95">IF(INDEX(calc_types,1,AF$7)="INDEX",C95/C94-1,IF(INDEX(calc_types,1,AF$7)="CASH", C94/1200,C94/C95-1))</f>
        <v>1.9894530431967539E-3</v>
      </c>
      <c r="AG95" s="20" cm="1">
        <f t="array" ref="AG95">IF(INDEX(calc_types,1,AG$7)="INDEX",D95/D94-1,IF(INDEX(calc_types,1,AG$7)="CASH", D94/1200,D94/D95-1))</f>
        <v>3.4649538091462428E-3</v>
      </c>
      <c r="AH95" s="20" cm="1">
        <f t="array" ref="AH95">IF(INDEX(calc_types,1,AH$7)="INDEX",E95/E94-1,IF(INDEX(calc_types,1,AH$7)="CASH", E94/1200,E94/E95-1))</f>
        <v>6.7598569125342234E-3</v>
      </c>
      <c r="AI95" s="20" cm="1">
        <f t="array" ref="AI95">IF(INDEX(calc_types,1,AI$7)="INDEX",F95/F94-1,IF(INDEX(calc_types,1,AI$7)="CASH", F94/1200,F94/F95-1))</f>
        <v>8.6614463737011427E-4</v>
      </c>
      <c r="AJ95" s="20" cm="1">
        <f t="array" ref="AJ95">IF(INDEX(calc_types,1,AJ$7)="INDEX",G95/G94-1,IF(INDEX(calc_types,1,AJ$7)="CASH", G94/1200,G94/G95-1))</f>
        <v>-1.7581149296885812E-4</v>
      </c>
      <c r="AK95" s="20" cm="1">
        <f t="array" ref="AK95">IF(INDEX(calc_types,1,AK$7)="INDEX",H95/H94-1,IF(INDEX(calc_types,1,AK$7)="CASH", H94/1200,H94/H95-1))</f>
        <v>-7.9937182108213989E-4</v>
      </c>
      <c r="AL95" s="20" cm="1">
        <f t="array" ref="AL95">IF(INDEX(calc_types,1,AL$7)="INDEX",I95/I94-1,IF(INDEX(calc_types,1,AL$7)="CASH", I94/1200,I94/I95-1))</f>
        <v>-5.7390936625578703E-4</v>
      </c>
      <c r="AM95" s="20" cm="1">
        <f t="array" ref="AM95">IF(INDEX(calc_types,1,AM$7)="INDEX",J95/J94-1,IF(INDEX(calc_types,1,AM$7)="CASH", J94/1200,J94/J95-1))</f>
        <v>2.1152545071039253E-3</v>
      </c>
      <c r="AN95" s="20" cm="1">
        <f t="array" ref="AN95">IF(INDEX(calc_types,1,AN$7)="INDEX",K95/K94-1,IF(INDEX(calc_types,1,AN$7)="CASH", K94/1200,K94/K95-1))</f>
        <v>4.0599020087306315E-4</v>
      </c>
      <c r="AO95" s="20" cm="1">
        <f t="array" ref="AO95">IF(INDEX(calc_types,1,AO$7)="INDEX",L95/L94-1,IF(INDEX(calc_types,1,AO$7)="CASH", L94/1200,L94/L95-1))</f>
        <v>5.8141800058142401E-4</v>
      </c>
      <c r="AP95" s="20" cm="1">
        <f t="array" ref="AP95">IF(INDEX(calc_types,1,AP$7)="INDEX",M95/M94-1,IF(INDEX(calc_types,1,AP$7)="CASH", M94/1200,M94/M95-1))</f>
        <v>3.3098562640379026E-3</v>
      </c>
      <c r="AQ95" s="20" cm="1">
        <f t="array" ref="AQ95">IF(INDEX(calc_types,1,AQ$7)="INDEX",N95/N94-1,IF(INDEX(calc_types,1,AQ$7)="CASH", N94/1200,N94/N95-1))</f>
        <v>-4.4578849928311737E-3</v>
      </c>
      <c r="AR95" s="20" cm="1">
        <f t="array" ref="AR95">IF(INDEX(calc_types,1,AR$7)="INDEX",O95/O94-1,IF(INDEX(calc_types,1,AR$7)="CASH", O94/1200,O94/O95-1))</f>
        <v>-5.6449818488840675E-3</v>
      </c>
      <c r="AS95" s="20" cm="1">
        <f t="array" ref="AS95">IF(INDEX(calc_types,1,AS$7)="INDEX",P95/P94-1,IF(INDEX(calc_types,1,AS$7)="CASH", P94/1200,P94/P95-1))</f>
        <v>-1.8398729519308876E-4</v>
      </c>
      <c r="AT95" s="20" cm="1">
        <f t="array" ref="AT95">IF(INDEX(calc_types,1,AT$7)="INDEX",Q95/Q94-1,IF(INDEX(calc_types,1,AT$7)="CASH", Q94/1200,Q94/Q95-1))</f>
        <v>4.1171747946711079E-5</v>
      </c>
      <c r="AU95" s="20" cm="1">
        <f t="array" ref="AU95">IF(INDEX(calc_types,1,AU$7)="INDEX",R95/R94-1,IF(INDEX(calc_types,1,AU$7)="CASH", R94/1200,R94/R95-1))</f>
        <v>6.1063273919037542E-4</v>
      </c>
      <c r="AV95" s="20" cm="1">
        <f t="array" ref="AV95">IF(INDEX(calc_types,1,AV$7)="INDEX",S95/S94-1,IF(INDEX(calc_types,1,AV$7)="CASH", S94/1200,S94/S95-1))</f>
        <v>1.9622740754810852E-2</v>
      </c>
      <c r="AW95" s="20" cm="1">
        <f t="array" ref="AW95">IF(INDEX(calc_types,1,AW$7)="INDEX",T95/T94-1,IF(INDEX(calc_types,1,AW$7)="CASH", T94/1200,T94/T95-1))</f>
        <v>-7.6246829564254881E-3</v>
      </c>
      <c r="AX95" s="20" cm="1">
        <f t="array" ref="AX95">IF(INDEX(calc_types,1,AX$7)="INDEX",U95/U94-1,IF(INDEX(calc_types,1,AX$7)="CASH", U94/1200,U94/U95-1))</f>
        <v>-2.074325556599943E-2</v>
      </c>
      <c r="AY95" s="20" cm="1">
        <f t="array" ref="AY95">IF(INDEX(calc_types,1,AY$7)="INDEX",V95/V94-1,IF(INDEX(calc_types,1,AY$7)="CASH", V94/1200,V94/V95-1))</f>
        <v>1.9643748351996448E-2</v>
      </c>
      <c r="AZ95" s="20" cm="1">
        <f t="array" ref="AZ95">IF(INDEX(calc_types,1,AZ$7)="INDEX",W95/W94-1,IF(INDEX(calc_types,1,AZ$7)="CASH", W94/1200,W94/W95-1))</f>
        <v>1.9224000000000001E-3</v>
      </c>
      <c r="BA95" s="20" cm="1">
        <f t="array" ref="BA95">IF(INDEX(calc_types,1,BA$7)="INDEX",X95/X94-1,IF(INDEX(calc_types,1,BA$7)="CASH", X94/1200,X94/X95-1))</f>
        <v>-1.8208333333333333E-4</v>
      </c>
      <c r="BB95" s="20" cm="1">
        <f t="array" ref="BB95">IF(INDEX(calc_types,1,BB$7)="INDEX",Y95/Y94-1,IF(INDEX(calc_types,1,BB$7)="CASH", Y94/1200,Y94/Y95-1))</f>
        <v>8.6224999999999995E-4</v>
      </c>
      <c r="BC95" s="20" cm="1">
        <f t="array" ref="BC95">IF(INDEX(calc_types,1,BC$7)="INDEX",Z95/Z94-1,IF(INDEX(calc_types,1,BC$7)="CASH", Z94/1200,Z94/Z95-1))</f>
        <v>1.3666666666666667E-5</v>
      </c>
      <c r="BD95" s="20" cm="1">
        <f t="array" ref="BD95">IF(INDEX(calc_types,1,BD$7)="INDEX",AA95/AA94-1,IF(INDEX(calc_types,1,BD$7)="CASH", AA94/1200,AA94/AA95-1))</f>
        <v>0</v>
      </c>
      <c r="BE95" s="20" cm="1">
        <f t="array" ref="BE95">IF(INDEX(calc_types,1,BE$7)="INDEX",AB95/AB94-1,IF(INDEX(calc_types,1,BE$7)="CASH", AB94/1200,AB94/AB95-1))</f>
        <v>5.6593095642343272E-4</v>
      </c>
      <c r="BF95" s="20" cm="1">
        <f t="array" ref="BF95">IF(INDEX(calc_types,1,BF$7)="INDEX",AC95/AC94-1,IF(INDEX(calc_types,1,BF$7)="CASH", AC94/1200,AC94/AC95-1))</f>
        <v>-1.1475200816014608E-3</v>
      </c>
      <c r="BG95" s="20" cm="1">
        <f t="array" ref="BG95">IF(INDEX(calc_types,1,BG$7)="INDEX",AD95/AD94-1,IF(INDEX(calc_types,1,BG$7)="CASH", AD94/1200,AD94/AD95-1))</f>
        <v>-5.5472395879192504E-3</v>
      </c>
      <c r="BH95" s="21">
        <f t="shared" si="39"/>
        <v>5.9368229831359702E-4</v>
      </c>
      <c r="BI95" s="21">
        <f t="shared" si="40"/>
        <v>2.2916860094461767E-3</v>
      </c>
      <c r="BJ95" s="21">
        <f t="shared" si="41"/>
        <v>5.5657266828769408E-3</v>
      </c>
      <c r="BK95" s="21">
        <f t="shared" si="42"/>
        <v>-1.2304072936048446E-3</v>
      </c>
      <c r="BL95" s="21">
        <f t="shared" si="43"/>
        <v>-2.8480379551075025E-3</v>
      </c>
      <c r="BM95" s="21">
        <f t="shared" si="44"/>
        <v>-1.070945730579506E-3</v>
      </c>
      <c r="BN95" s="21">
        <f t="shared" si="45"/>
        <v>-6.547110608696523E-4</v>
      </c>
      <c r="BO95" s="21">
        <f t="shared" si="46"/>
        <v>1.9303977757060714E-3</v>
      </c>
      <c r="BP95" s="21">
        <f t="shared" si="47"/>
        <v>-6.7247830062289312E-4</v>
      </c>
      <c r="BQ95" s="21">
        <f t="shared" si="48"/>
        <v>-2.6777218480997299E-4</v>
      </c>
      <c r="BR95" s="21">
        <f t="shared" si="49"/>
        <v>2.348744900779175E-3</v>
      </c>
      <c r="BS95" s="21">
        <f t="shared" si="50"/>
        <v>-6.8407333324617793E-3</v>
      </c>
      <c r="BT95" s="21">
        <f t="shared" si="51"/>
        <v>-8.7858510909866131E-3</v>
      </c>
      <c r="BU95" s="21">
        <f t="shared" si="52"/>
        <v>-1.8504219703705649E-4</v>
      </c>
      <c r="BV95" s="21">
        <f t="shared" si="53"/>
        <v>1.0155715556585553E-4</v>
      </c>
      <c r="BW95" s="21">
        <f t="shared" si="54"/>
        <v>7.4464735113428655E-4</v>
      </c>
      <c r="BX95" s="21">
        <f t="shared" si="55"/>
        <v>7.0543627939981691E-3</v>
      </c>
      <c r="BY95" s="21">
        <f t="shared" si="56"/>
        <v>-1.4530749949221877E-2</v>
      </c>
      <c r="BZ95" s="21">
        <f t="shared" si="57"/>
        <v>-2.5358871140556183E-2</v>
      </c>
      <c r="CA95" s="21">
        <f t="shared" si="58"/>
        <v>6.9194037228733751E-3</v>
      </c>
      <c r="CB95" s="21">
        <f t="shared" si="59"/>
        <v>4.8291064814814759E-4</v>
      </c>
      <c r="CC95" s="21">
        <f t="shared" si="60"/>
        <v>-5.674310185185185E-4</v>
      </c>
      <c r="CD95" s="21">
        <f t="shared" si="61"/>
        <v>-3.6721805555555548E-4</v>
      </c>
      <c r="CE95" s="21">
        <f t="shared" si="62"/>
        <v>1.5217037037037033E-4</v>
      </c>
      <c r="CF95" s="21">
        <f t="shared" si="63"/>
        <v>0</v>
      </c>
      <c r="CG95" s="21">
        <f t="shared" si="64"/>
        <v>1.2614212705006659E-3</v>
      </c>
      <c r="CH95" s="21">
        <f t="shared" si="65"/>
        <v>-5.1485432283533662E-4</v>
      </c>
      <c r="CI95" s="21">
        <f t="shared" si="66"/>
        <v>-1.9409680706664748E-3</v>
      </c>
    </row>
    <row r="96" spans="1:87" x14ac:dyDescent="0.2">
      <c r="A96" s="18">
        <v>88</v>
      </c>
      <c r="B96" s="19">
        <v>41274</v>
      </c>
      <c r="C96" s="18">
        <v>211.036</v>
      </c>
      <c r="D96" s="18">
        <v>1185.6610000000001</v>
      </c>
      <c r="E96" s="18">
        <v>2004.0239999999999</v>
      </c>
      <c r="F96" s="18">
        <v>1720.972</v>
      </c>
      <c r="G96" s="18">
        <v>2177.6689999999999</v>
      </c>
      <c r="H96" s="18">
        <v>141.16399999999999</v>
      </c>
      <c r="I96" s="18">
        <v>363.88099999999997</v>
      </c>
      <c r="J96" s="18">
        <v>504.15300000000002</v>
      </c>
      <c r="K96" s="18">
        <v>108.498</v>
      </c>
      <c r="L96" s="18">
        <v>668.44299999999998</v>
      </c>
      <c r="M96" s="18">
        <v>856.76900000000001</v>
      </c>
      <c r="N96" s="18">
        <v>286.44200000000001</v>
      </c>
      <c r="O96" s="18">
        <v>326.654</v>
      </c>
      <c r="P96" s="18">
        <v>103.24</v>
      </c>
      <c r="Q96" s="18">
        <v>194.34399999999999</v>
      </c>
      <c r="R96" s="18">
        <v>259.21800000000002</v>
      </c>
      <c r="S96" s="18">
        <v>4441.63</v>
      </c>
      <c r="T96" s="18">
        <v>3001.42</v>
      </c>
      <c r="U96" s="18">
        <v>6728.13</v>
      </c>
      <c r="V96" s="18">
        <v>20014.77</v>
      </c>
      <c r="W96" s="18">
        <v>2.5026899999999999</v>
      </c>
      <c r="X96" s="18">
        <v>-0.18709999999999999</v>
      </c>
      <c r="Y96" s="18">
        <v>1.0401</v>
      </c>
      <c r="Z96" s="18">
        <v>-5.96E-2</v>
      </c>
      <c r="AA96" s="18">
        <v>1</v>
      </c>
      <c r="AB96" s="18">
        <v>0.87219999999999998</v>
      </c>
      <c r="AC96" s="18">
        <v>0.78390000000000004</v>
      </c>
      <c r="AD96" s="18">
        <v>109.69</v>
      </c>
      <c r="AE96" s="19">
        <f t="shared" si="38"/>
        <v>41274</v>
      </c>
      <c r="AF96" s="20" cm="1">
        <f t="array" ref="AF96">IF(INDEX(calc_types,1,AF$7)="INDEX",C96/C95-1,IF(INDEX(calc_types,1,AF$7)="CASH", C95/1200,C95/C96-1))</f>
        <v>2.4225036337555128E-3</v>
      </c>
      <c r="AG96" s="20" cm="1">
        <f t="array" ref="AG96">IF(INDEX(calc_types,1,AG$7)="INDEX",D96/D95-1,IF(INDEX(calc_types,1,AG$7)="CASH", D95/1200,D95/D96-1))</f>
        <v>7.896311710921422E-3</v>
      </c>
      <c r="AH96" s="20" cm="1">
        <f t="array" ref="AH96">IF(INDEX(calc_types,1,AH$7)="INDEX",E96/E95-1,IF(INDEX(calc_types,1,AH$7)="CASH", E95/1200,E95/E96-1))</f>
        <v>1.5927154231508922E-2</v>
      </c>
      <c r="AI96" s="20" cm="1">
        <f t="array" ref="AI96">IF(INDEX(calc_types,1,AI$7)="INDEX",F96/F95-1,IF(INDEX(calc_types,1,AI$7)="CASH", F95/1200,F95/F96-1))</f>
        <v>6.9781620857483073E-3</v>
      </c>
      <c r="AJ96" s="20" cm="1">
        <f t="array" ref="AJ96">IF(INDEX(calc_types,1,AJ$7)="INDEX",G96/G95-1,IF(INDEX(calc_types,1,AJ$7)="CASH", G95/1200,G95/G96-1))</f>
        <v>1.0360319188768008E-2</v>
      </c>
      <c r="AK96" s="20" cm="1">
        <f t="array" ref="AK96">IF(INDEX(calc_types,1,AK$7)="INDEX",H96/H95-1,IF(INDEX(calc_types,1,AK$7)="CASH", H95/1200,H95/H96-1))</f>
        <v>-5.9469868599915099E-4</v>
      </c>
      <c r="AL96" s="20" cm="1">
        <f t="array" ref="AL96">IF(INDEX(calc_types,1,AL$7)="INDEX",I96/I95-1,IF(INDEX(calc_types,1,AL$7)="CASH", I95/1200,I95/I96-1))</f>
        <v>-2.1705681943073873E-4</v>
      </c>
      <c r="AM96" s="20" cm="1">
        <f t="array" ref="AM96">IF(INDEX(calc_types,1,AM$7)="INDEX",J96/J95-1,IF(INDEX(calc_types,1,AM$7)="CASH", J95/1200,J95/J96-1))</f>
        <v>1.0921301104243053E-3</v>
      </c>
      <c r="AN96" s="20" cm="1">
        <f t="array" ref="AN96">IF(INDEX(calc_types,1,AN$7)="INDEX",K96/K95-1,IF(INDEX(calc_types,1,AN$7)="CASH", K95/1200,K95/K96-1))</f>
        <v>7.1019451951181978E-4</v>
      </c>
      <c r="AO96" s="20" cm="1">
        <f t="array" ref="AO96">IF(INDEX(calc_types,1,AO$7)="INDEX",L96/L95-1,IF(INDEX(calc_types,1,AO$7)="CASH", L95/1200,L95/L96-1))</f>
        <v>1.0797906913355693E-3</v>
      </c>
      <c r="AP96" s="20" cm="1">
        <f t="array" ref="AP96">IF(INDEX(calc_types,1,AP$7)="INDEX",M96/M95-1,IF(INDEX(calc_types,1,AP$7)="CASH", M95/1200,M95/M96-1))</f>
        <v>1.5688071571273721E-3</v>
      </c>
      <c r="AQ96" s="20" cm="1">
        <f t="array" ref="AQ96">IF(INDEX(calc_types,1,AQ$7)="INDEX",N96/N95-1,IF(INDEX(calc_types,1,AQ$7)="CASH", N95/1200,N95/N96-1))</f>
        <v>1.2828803635411834E-3</v>
      </c>
      <c r="AR96" s="20" cm="1">
        <f t="array" ref="AR96">IF(INDEX(calc_types,1,AR$7)="INDEX",O96/O95-1,IF(INDEX(calc_types,1,AR$7)="CASH", O95/1200,O95/O96-1))</f>
        <v>1.3089045357987938E-3</v>
      </c>
      <c r="AS96" s="20" cm="1">
        <f t="array" ref="AS96">IF(INDEX(calc_types,1,AS$7)="INDEX",P96/P95-1,IF(INDEX(calc_types,1,AS$7)="CASH", P95/1200,P95/P96-1))</f>
        <v>-8.7167914459174156E-5</v>
      </c>
      <c r="AT96" s="20" cm="1">
        <f t="array" ref="AT96">IF(INDEX(calc_types,1,AT$7)="INDEX",Q96/Q95-1,IF(INDEX(calc_types,1,AT$7)="CASH", Q95/1200,Q95/Q96-1))</f>
        <v>1.4409518516234066E-4</v>
      </c>
      <c r="AU96" s="20" cm="1">
        <f t="array" ref="AU96">IF(INDEX(calc_types,1,AU$7)="INDEX",R96/R95-1,IF(INDEX(calc_types,1,AU$7)="CASH", R95/1200,R95/R96-1))</f>
        <v>1.2050705661514893E-3</v>
      </c>
      <c r="AV96" s="20" cm="1">
        <f t="array" ref="AV96">IF(INDEX(calc_types,1,AV$7)="INDEX",S96/S95-1,IF(INDEX(calc_types,1,AV$7)="CASH", S95/1200,S95/S96-1))</f>
        <v>-9.07391788539329E-2</v>
      </c>
      <c r="AW96" s="20" cm="1">
        <f t="array" ref="AW96">IF(INDEX(calc_types,1,AW$7)="INDEX",T96/T95-1,IF(INDEX(calc_types,1,AW$7)="CASH", T95/1200,T95/T96-1))</f>
        <v>-5.4113761491019874E-2</v>
      </c>
      <c r="AX96" s="20" cm="1">
        <f t="array" ref="AX96">IF(INDEX(calc_types,1,AX$7)="INDEX",U96/U95-1,IF(INDEX(calc_types,1,AX$7)="CASH", U95/1200,U95/U96-1))</f>
        <v>-3.61176693064994E-2</v>
      </c>
      <c r="AY96" s="20" cm="1">
        <f t="array" ref="AY96">IF(INDEX(calc_types,1,AY$7)="INDEX",V96/V95-1,IF(INDEX(calc_types,1,AY$7)="CASH", V95/1200,V95/V96-1))</f>
        <v>-0.10452703361719762</v>
      </c>
      <c r="AZ96" s="20" cm="1">
        <f t="array" ref="AZ96">IF(INDEX(calc_types,1,AZ$7)="INDEX",W96/W95-1,IF(INDEX(calc_types,1,AZ$7)="CASH", W95/1200,W95/W96-1))</f>
        <v>1.9557833333333332E-3</v>
      </c>
      <c r="BA96" s="20" cm="1">
        <f t="array" ref="BA96">IF(INDEX(calc_types,1,BA$7)="INDEX",X96/X95-1,IF(INDEX(calc_types,1,BA$7)="CASH", X95/1200,X95/X96-1))</f>
        <v>-8.4758333333333322E-4</v>
      </c>
      <c r="BB96" s="20" cm="1">
        <f t="array" ref="BB96">IF(INDEX(calc_types,1,BB$7)="INDEX",Y96/Y95-1,IF(INDEX(calc_types,1,BB$7)="CASH", Y95/1200,Y95/Y96-1))</f>
        <v>5.9741666666666667E-4</v>
      </c>
      <c r="BC96" s="20" cm="1">
        <f t="array" ref="BC96">IF(INDEX(calc_types,1,BC$7)="INDEX",Z96/Z95-1,IF(INDEX(calc_types,1,BC$7)="CASH", Z95/1200,Z95/Z96-1))</f>
        <v>-9.1941666666666658E-4</v>
      </c>
      <c r="BD96" s="20" cm="1">
        <f t="array" ref="BD96">IF(INDEX(calc_types,1,BD$7)="INDEX",AA96/AA95-1,IF(INDEX(calc_types,1,BD$7)="CASH", AA95/1200,AA95/AA96-1))</f>
        <v>0</v>
      </c>
      <c r="BE96" s="20" cm="1">
        <f t="array" ref="BE96">IF(INDEX(calc_types,1,BE$7)="INDEX",AB96/AB95-1,IF(INDEX(calc_types,1,BE$7)="CASH", AB95/1200,AB95/AB96-1))</f>
        <v>1.2955744095390909E-2</v>
      </c>
      <c r="BF96" s="20" cm="1">
        <f t="array" ref="BF96">IF(INDEX(calc_types,1,BF$7)="INDEX",AC96/AC95-1,IF(INDEX(calc_types,1,BF$7)="CASH", AC95/1200,AC95/AC96-1))</f>
        <v>5.1026916698559965E-4</v>
      </c>
      <c r="BG96" s="20" cm="1">
        <f t="array" ref="BG96">IF(INDEX(calc_types,1,BG$7)="INDEX",AD96/AD95-1,IF(INDEX(calc_types,1,BG$7)="CASH", AD95/1200,AD95/AD96-1))</f>
        <v>3.5372413164372229E-2</v>
      </c>
      <c r="BH96" s="21">
        <f t="shared" si="39"/>
        <v>1.026732888872356E-3</v>
      </c>
      <c r="BI96" s="21">
        <f t="shared" si="40"/>
        <v>6.7230439112213559E-3</v>
      </c>
      <c r="BJ96" s="21">
        <f t="shared" si="41"/>
        <v>1.4733024001851639E-2</v>
      </c>
      <c r="BK96" s="21">
        <f t="shared" si="42"/>
        <v>4.8816101547733484E-3</v>
      </c>
      <c r="BL96" s="21">
        <f t="shared" si="43"/>
        <v>7.6880927266293631E-3</v>
      </c>
      <c r="BM96" s="21">
        <f t="shared" si="44"/>
        <v>-8.6627259549651697E-4</v>
      </c>
      <c r="BN96" s="21">
        <f t="shared" si="45"/>
        <v>-2.97858514044604E-4</v>
      </c>
      <c r="BO96" s="21">
        <f t="shared" si="46"/>
        <v>9.0727337902645139E-4</v>
      </c>
      <c r="BP96" s="21">
        <f t="shared" si="47"/>
        <v>-3.6827398198413649E-4</v>
      </c>
      <c r="BQ96" s="21">
        <f t="shared" si="48"/>
        <v>2.3060050594417227E-4</v>
      </c>
      <c r="BR96" s="21">
        <f t="shared" si="49"/>
        <v>6.0769579386864433E-4</v>
      </c>
      <c r="BS96" s="21">
        <f t="shared" si="50"/>
        <v>-1.0999679760894223E-3</v>
      </c>
      <c r="BT96" s="21">
        <f t="shared" si="51"/>
        <v>-1.8319647063037522E-3</v>
      </c>
      <c r="BU96" s="21">
        <f t="shared" si="52"/>
        <v>-8.82228163031419E-5</v>
      </c>
      <c r="BV96" s="21">
        <f t="shared" si="53"/>
        <v>2.0448059278148511E-4</v>
      </c>
      <c r="BW96" s="21">
        <f t="shared" si="54"/>
        <v>1.3390851780954005E-3</v>
      </c>
      <c r="BX96" s="21">
        <f t="shared" si="55"/>
        <v>-0.10330755681474559</v>
      </c>
      <c r="BY96" s="21">
        <f t="shared" si="56"/>
        <v>-6.1019828483816263E-2</v>
      </c>
      <c r="BZ96" s="21">
        <f t="shared" si="57"/>
        <v>-4.0733284881056153E-2</v>
      </c>
      <c r="CA96" s="21">
        <f t="shared" si="58"/>
        <v>-0.11725137824632069</v>
      </c>
      <c r="CB96" s="21">
        <f t="shared" si="59"/>
        <v>5.1629398148148064E-4</v>
      </c>
      <c r="CC96" s="21">
        <f t="shared" si="60"/>
        <v>-1.2329310185185184E-3</v>
      </c>
      <c r="CD96" s="21">
        <f t="shared" si="61"/>
        <v>-6.3205138888888877E-4</v>
      </c>
      <c r="CE96" s="21">
        <f t="shared" si="62"/>
        <v>-7.8091296296296288E-4</v>
      </c>
      <c r="CF96" s="21">
        <f t="shared" si="63"/>
        <v>0</v>
      </c>
      <c r="CG96" s="21">
        <f t="shared" si="64"/>
        <v>1.3651234409468142E-2</v>
      </c>
      <c r="CH96" s="21">
        <f t="shared" si="65"/>
        <v>1.1429349257517239E-3</v>
      </c>
      <c r="CI96" s="21">
        <f t="shared" si="66"/>
        <v>3.8978684681625006E-2</v>
      </c>
    </row>
    <row r="97" spans="1:87" x14ac:dyDescent="0.2">
      <c r="A97" s="18">
        <v>89</v>
      </c>
      <c r="B97" s="19">
        <v>41305</v>
      </c>
      <c r="C97" s="18">
        <v>211.56100000000001</v>
      </c>
      <c r="D97" s="18">
        <v>1188.854</v>
      </c>
      <c r="E97" s="18">
        <v>2012.1790000000001</v>
      </c>
      <c r="F97" s="18">
        <v>1733.066</v>
      </c>
      <c r="G97" s="18">
        <v>2209.252</v>
      </c>
      <c r="H97" s="18">
        <v>141.01599999999999</v>
      </c>
      <c r="I97" s="18">
        <v>363.31400000000002</v>
      </c>
      <c r="J97" s="18">
        <v>504.39</v>
      </c>
      <c r="K97" s="18">
        <v>108.577</v>
      </c>
      <c r="L97" s="18">
        <v>668.70500000000004</v>
      </c>
      <c r="M97" s="18">
        <v>857.93399999999997</v>
      </c>
      <c r="N97" s="18">
        <v>288.25700000000001</v>
      </c>
      <c r="O97" s="18">
        <v>329.66899999999998</v>
      </c>
      <c r="P97" s="18">
        <v>103.23699999999999</v>
      </c>
      <c r="Q97" s="18">
        <v>194.38900000000001</v>
      </c>
      <c r="R97" s="18">
        <v>259.33199999999999</v>
      </c>
      <c r="S97" s="18">
        <v>4795.6400000000003</v>
      </c>
      <c r="T97" s="18">
        <v>3159.43</v>
      </c>
      <c r="U97" s="18">
        <v>6968.85</v>
      </c>
      <c r="V97" s="18">
        <v>20773.490000000002</v>
      </c>
      <c r="W97" s="18">
        <v>2.4504999999999999</v>
      </c>
      <c r="X97" s="18">
        <v>-0.3009</v>
      </c>
      <c r="Y97" s="18">
        <v>0.9042</v>
      </c>
      <c r="Z97" s="18">
        <v>-6.1699999999999998E-2</v>
      </c>
      <c r="AA97" s="18">
        <v>1</v>
      </c>
      <c r="AB97" s="18">
        <v>0.87360000000000004</v>
      </c>
      <c r="AC97" s="18">
        <v>0.76280000000000003</v>
      </c>
      <c r="AD97" s="18">
        <v>108.89</v>
      </c>
      <c r="AE97" s="19">
        <f t="shared" si="38"/>
        <v>41305</v>
      </c>
      <c r="AF97" s="20" cm="1">
        <f t="array" ref="AF97">IF(INDEX(calc_types,1,AF$7)="INDEX",C97/C96-1,IF(INDEX(calc_types,1,AF$7)="CASH", C96/1200,C96/C97-1))</f>
        <v>2.4877272124188554E-3</v>
      </c>
      <c r="AG97" s="20" cm="1">
        <f t="array" ref="AG97">IF(INDEX(calc_types,1,AG$7)="INDEX",D97/D96-1,IF(INDEX(calc_types,1,AG$7)="CASH", D96/1200,D96/D97-1))</f>
        <v>2.693012589601862E-3</v>
      </c>
      <c r="AH97" s="20" cm="1">
        <f t="array" ref="AH97">IF(INDEX(calc_types,1,AH$7)="INDEX",E97/E96-1,IF(INDEX(calc_types,1,AH$7)="CASH", E96/1200,E96/E97-1))</f>
        <v>4.0693125431632282E-3</v>
      </c>
      <c r="AI97" s="20" cm="1">
        <f t="array" ref="AI97">IF(INDEX(calc_types,1,AI$7)="INDEX",F97/F96-1,IF(INDEX(calc_types,1,AI$7)="CASH", F96/1200,F96/F97-1))</f>
        <v>7.0274240371139829E-3</v>
      </c>
      <c r="AJ97" s="20" cm="1">
        <f t="array" ref="AJ97">IF(INDEX(calc_types,1,AJ$7)="INDEX",G97/G96-1,IF(INDEX(calc_types,1,AJ$7)="CASH", G96/1200,G96/G97-1))</f>
        <v>1.4503122375347344E-2</v>
      </c>
      <c r="AK97" s="20" cm="1">
        <f t="array" ref="AK97">IF(INDEX(calc_types,1,AK$7)="INDEX",H97/H96-1,IF(INDEX(calc_types,1,AK$7)="CASH", H96/1200,H96/H97-1))</f>
        <v>-1.0484259442916644E-3</v>
      </c>
      <c r="AL97" s="20" cm="1">
        <f t="array" ref="AL97">IF(INDEX(calc_types,1,AL$7)="INDEX",I97/I96-1,IF(INDEX(calc_types,1,AL$7)="CASH", I96/1200,I96/I97-1))</f>
        <v>-1.5582017197928177E-3</v>
      </c>
      <c r="AM97" s="20" cm="1">
        <f t="array" ref="AM97">IF(INDEX(calc_types,1,AM$7)="INDEX",J97/J96-1,IF(INDEX(calc_types,1,AM$7)="CASH", J96/1200,J96/J97-1))</f>
        <v>4.7009538770970138E-4</v>
      </c>
      <c r="AN97" s="20" cm="1">
        <f t="array" ref="AN97">IF(INDEX(calc_types,1,AN$7)="INDEX",K97/K96-1,IF(INDEX(calc_types,1,AN$7)="CASH", K96/1200,K96/K97-1))</f>
        <v>7.2812402071931182E-4</v>
      </c>
      <c r="AO97" s="20" cm="1">
        <f t="array" ref="AO97">IF(INDEX(calc_types,1,AO$7)="INDEX",L97/L96-1,IF(INDEX(calc_types,1,AO$7)="CASH", L96/1200,L96/L97-1))</f>
        <v>3.9195563421268176E-4</v>
      </c>
      <c r="AP97" s="20" cm="1">
        <f t="array" ref="AP97">IF(INDEX(calc_types,1,AP$7)="INDEX",M97/M96-1,IF(INDEX(calc_types,1,AP$7)="CASH", M96/1200,M96/M97-1))</f>
        <v>1.3597597485435209E-3</v>
      </c>
      <c r="AQ97" s="20" cm="1">
        <f t="array" ref="AQ97">IF(INDEX(calc_types,1,AQ$7)="INDEX",N97/N96-1,IF(INDEX(calc_types,1,AQ$7)="CASH", N96/1200,N96/N97-1))</f>
        <v>6.3363612878000186E-3</v>
      </c>
      <c r="AR97" s="20" cm="1">
        <f t="array" ref="AR97">IF(INDEX(calc_types,1,AR$7)="INDEX",O97/O96-1,IF(INDEX(calc_types,1,AR$7)="CASH", O96/1200,O96/O97-1))</f>
        <v>9.2299497327446023E-3</v>
      </c>
      <c r="AS97" s="20" cm="1">
        <f t="array" ref="AS97">IF(INDEX(calc_types,1,AS$7)="INDEX",P97/P96-1,IF(INDEX(calc_types,1,AS$7)="CASH", P96/1200,P96/P97-1))</f>
        <v>-2.9058504455670153E-5</v>
      </c>
      <c r="AT97" s="20" cm="1">
        <f t="array" ref="AT97">IF(INDEX(calc_types,1,AT$7)="INDEX",Q97/Q96-1,IF(INDEX(calc_types,1,AT$7)="CASH", Q96/1200,Q96/Q97-1))</f>
        <v>2.3154818260406884E-4</v>
      </c>
      <c r="AU97" s="20" cm="1">
        <f t="array" ref="AU97">IF(INDEX(calc_types,1,AU$7)="INDEX",R97/R96-1,IF(INDEX(calc_types,1,AU$7)="CASH", R96/1200,R96/R97-1))</f>
        <v>4.3978427424007371E-4</v>
      </c>
      <c r="AV97" s="20" cm="1">
        <f t="array" ref="AV97">IF(INDEX(calc_types,1,AV$7)="INDEX",S97/S96-1,IF(INDEX(calc_types,1,AV$7)="CASH", S96/1200,S96/S97-1))</f>
        <v>7.9702721748547312E-2</v>
      </c>
      <c r="AW97" s="20" cm="1">
        <f t="array" ref="AW97">IF(INDEX(calc_types,1,AW$7)="INDEX",T97/T96-1,IF(INDEX(calc_types,1,AW$7)="CASH", T96/1200,T96/T97-1))</f>
        <v>5.2645081328171361E-2</v>
      </c>
      <c r="AX97" s="20" cm="1">
        <f t="array" ref="AX97">IF(INDEX(calc_types,1,AX$7)="INDEX",U97/U96-1,IF(INDEX(calc_types,1,AX$7)="CASH", U96/1200,U96/U97-1))</f>
        <v>3.5778143406860474E-2</v>
      </c>
      <c r="AY97" s="20" cm="1">
        <f t="array" ref="AY97">IF(INDEX(calc_types,1,AY$7)="INDEX",V97/V96-1,IF(INDEX(calc_types,1,AY$7)="CASH", V96/1200,V96/V97-1))</f>
        <v>3.7908004938353113E-2</v>
      </c>
      <c r="AZ97" s="20" cm="1">
        <f t="array" ref="AZ97">IF(INDEX(calc_types,1,AZ$7)="INDEX",W97/W96-1,IF(INDEX(calc_types,1,AZ$7)="CASH", W96/1200,W96/W97-1))</f>
        <v>2.0855749999999997E-3</v>
      </c>
      <c r="BA97" s="20" cm="1">
        <f t="array" ref="BA97">IF(INDEX(calc_types,1,BA$7)="INDEX",X97/X96-1,IF(INDEX(calc_types,1,BA$7)="CASH", X96/1200,X96/X97-1))</f>
        <v>-1.5591666666666664E-4</v>
      </c>
      <c r="BB97" s="20" cm="1">
        <f t="array" ref="BB97">IF(INDEX(calc_types,1,BB$7)="INDEX",Y97/Y96-1,IF(INDEX(calc_types,1,BB$7)="CASH", Y96/1200,Y96/Y97-1))</f>
        <v>8.6675000000000001E-4</v>
      </c>
      <c r="BC97" s="20" cm="1">
        <f t="array" ref="BC97">IF(INDEX(calc_types,1,BC$7)="INDEX",Z97/Z96-1,IF(INDEX(calc_types,1,BC$7)="CASH", Z96/1200,Z96/Z97-1))</f>
        <v>-4.966666666666667E-5</v>
      </c>
      <c r="BD97" s="20" cm="1">
        <f t="array" ref="BD97">IF(INDEX(calc_types,1,BD$7)="INDEX",AA97/AA96-1,IF(INDEX(calc_types,1,BD$7)="CASH", AA96/1200,AA96/AA97-1))</f>
        <v>0</v>
      </c>
      <c r="BE97" s="20" cm="1">
        <f t="array" ref="BE97">IF(INDEX(calc_types,1,BE$7)="INDEX",AB97/AB96-1,IF(INDEX(calc_types,1,BE$7)="CASH", AB96/1200,AB96/AB97-1))</f>
        <v>-1.6025641025642079E-3</v>
      </c>
      <c r="BF97" s="20" cm="1">
        <f t="array" ref="BF97">IF(INDEX(calc_types,1,BF$7)="INDEX",AC97/AC96-1,IF(INDEX(calc_types,1,BF$7)="CASH", AC96/1200,AC96/AC97-1))</f>
        <v>2.7661248033560515E-2</v>
      </c>
      <c r="BG97" s="20" cm="1">
        <f t="array" ref="BG97">IF(INDEX(calc_types,1,BG$7)="INDEX",AD97/AD96-1,IF(INDEX(calc_types,1,BG$7)="CASH", AD96/1200,AD96/AD97-1))</f>
        <v>7.3468638075120385E-3</v>
      </c>
      <c r="BH97" s="21">
        <f t="shared" si="39"/>
        <v>1.0919564675356986E-3</v>
      </c>
      <c r="BI97" s="21">
        <f t="shared" si="40"/>
        <v>1.5197447899017958E-3</v>
      </c>
      <c r="BJ97" s="21">
        <f t="shared" si="41"/>
        <v>2.875182313505946E-3</v>
      </c>
      <c r="BK97" s="21">
        <f t="shared" si="42"/>
        <v>4.930872106139024E-3</v>
      </c>
      <c r="BL97" s="21">
        <f t="shared" si="43"/>
        <v>1.1830895913208699E-2</v>
      </c>
      <c r="BM97" s="21">
        <f t="shared" si="44"/>
        <v>-1.3199998537890304E-3</v>
      </c>
      <c r="BN97" s="21">
        <f t="shared" si="45"/>
        <v>-1.639003414406683E-3</v>
      </c>
      <c r="BO97" s="21">
        <f t="shared" si="46"/>
        <v>2.8523865631184748E-4</v>
      </c>
      <c r="BP97" s="21">
        <f t="shared" si="47"/>
        <v>-3.5034448077664445E-4</v>
      </c>
      <c r="BQ97" s="21">
        <f t="shared" si="48"/>
        <v>-4.5723455117871524E-4</v>
      </c>
      <c r="BR97" s="21">
        <f t="shared" si="49"/>
        <v>3.9864838528479315E-4</v>
      </c>
      <c r="BS97" s="21">
        <f t="shared" si="50"/>
        <v>3.9535129481694129E-3</v>
      </c>
      <c r="BT97" s="21">
        <f t="shared" si="51"/>
        <v>6.0890804906420567E-3</v>
      </c>
      <c r="BU97" s="21">
        <f t="shared" si="52"/>
        <v>-3.011340629963789E-5</v>
      </c>
      <c r="BV97" s="21">
        <f t="shared" si="53"/>
        <v>2.9193359022321327E-4</v>
      </c>
      <c r="BW97" s="21">
        <f t="shared" si="54"/>
        <v>5.7379888618398485E-4</v>
      </c>
      <c r="BX97" s="21">
        <f t="shared" si="55"/>
        <v>6.7134343787734627E-2</v>
      </c>
      <c r="BY97" s="21">
        <f t="shared" si="56"/>
        <v>4.5739014335374972E-2</v>
      </c>
      <c r="BZ97" s="21">
        <f t="shared" si="57"/>
        <v>3.1162527832303721E-2</v>
      </c>
      <c r="CA97" s="21">
        <f t="shared" si="58"/>
        <v>2.5183660309230041E-2</v>
      </c>
      <c r="CB97" s="21">
        <f t="shared" si="59"/>
        <v>6.4608564814814715E-4</v>
      </c>
      <c r="CC97" s="21">
        <f t="shared" si="60"/>
        <v>-5.4126435185185187E-4</v>
      </c>
      <c r="CD97" s="21">
        <f t="shared" si="61"/>
        <v>-3.6271805555555543E-4</v>
      </c>
      <c r="CE97" s="21">
        <f t="shared" si="62"/>
        <v>8.8837037037037015E-5</v>
      </c>
      <c r="CF97" s="21">
        <f t="shared" si="63"/>
        <v>0</v>
      </c>
      <c r="CG97" s="21">
        <f t="shared" si="64"/>
        <v>-9.0707378848697471E-4</v>
      </c>
      <c r="CH97" s="21">
        <f t="shared" si="65"/>
        <v>2.8293913792326639E-2</v>
      </c>
      <c r="CI97" s="21">
        <f t="shared" si="66"/>
        <v>1.0953135324764815E-2</v>
      </c>
    </row>
    <row r="98" spans="1:87" x14ac:dyDescent="0.2">
      <c r="A98" s="18">
        <v>90</v>
      </c>
      <c r="B98" s="19">
        <v>41333</v>
      </c>
      <c r="C98" s="18">
        <v>211.96100000000001</v>
      </c>
      <c r="D98" s="18">
        <v>1190.049</v>
      </c>
      <c r="E98" s="18">
        <v>2010.9369999999999</v>
      </c>
      <c r="F98" s="18">
        <v>1739.1420000000001</v>
      </c>
      <c r="G98" s="18">
        <v>2220.7359999999999</v>
      </c>
      <c r="H98" s="18">
        <v>140.94499999999999</v>
      </c>
      <c r="I98" s="18">
        <v>362.86900000000003</v>
      </c>
      <c r="J98" s="18">
        <v>503.49299999999999</v>
      </c>
      <c r="K98" s="18">
        <v>108.626</v>
      </c>
      <c r="L98" s="18">
        <v>668.46699999999998</v>
      </c>
      <c r="M98" s="18">
        <v>856.096</v>
      </c>
      <c r="N98" s="18">
        <v>289.11</v>
      </c>
      <c r="O98" s="18">
        <v>330.62400000000002</v>
      </c>
      <c r="P98" s="18">
        <v>103.212</v>
      </c>
      <c r="Q98" s="18">
        <v>194.31399999999999</v>
      </c>
      <c r="R98" s="18">
        <v>259.25799999999998</v>
      </c>
      <c r="S98" s="18">
        <v>4946.1899999999996</v>
      </c>
      <c r="T98" s="18">
        <v>3298.26</v>
      </c>
      <c r="U98" s="18">
        <v>7074.73</v>
      </c>
      <c r="V98" s="18">
        <v>21385.16</v>
      </c>
      <c r="W98" s="18">
        <v>2.4679000000000002</v>
      </c>
      <c r="X98" s="18">
        <v>-0.42680000000000001</v>
      </c>
      <c r="Y98" s="18">
        <v>0.78359999999999996</v>
      </c>
      <c r="Z98" s="18">
        <v>-0.27460000000000001</v>
      </c>
      <c r="AA98" s="18">
        <v>1</v>
      </c>
      <c r="AB98" s="18">
        <v>0.87939999999999996</v>
      </c>
      <c r="AC98" s="18">
        <v>0.754</v>
      </c>
      <c r="AD98" s="18">
        <v>111.39</v>
      </c>
      <c r="AE98" s="19">
        <f t="shared" si="38"/>
        <v>41333</v>
      </c>
      <c r="AF98" s="20" cm="1">
        <f t="array" ref="AF98">IF(INDEX(calc_types,1,AF$7)="INDEX",C98/C97-1,IF(INDEX(calc_types,1,AF$7)="CASH", C97/1200,C97/C98-1))</f>
        <v>1.8907076446037507E-3</v>
      </c>
      <c r="AG98" s="20" cm="1">
        <f t="array" ref="AG98">IF(INDEX(calc_types,1,AG$7)="INDEX",D98/D97-1,IF(INDEX(calc_types,1,AG$7)="CASH", D97/1200,D97/D98-1))</f>
        <v>1.0051696844186608E-3</v>
      </c>
      <c r="AH98" s="20" cm="1">
        <f t="array" ref="AH98">IF(INDEX(calc_types,1,AH$7)="INDEX",E98/E97-1,IF(INDEX(calc_types,1,AH$7)="CASH", E97/1200,E97/E98-1))</f>
        <v>-6.1724130904861063E-4</v>
      </c>
      <c r="AI98" s="20" cm="1">
        <f t="array" ref="AI98">IF(INDEX(calc_types,1,AI$7)="INDEX",F98/F97-1,IF(INDEX(calc_types,1,AI$7)="CASH", F97/1200,F97/F98-1))</f>
        <v>3.5059253369462695E-3</v>
      </c>
      <c r="AJ98" s="20" cm="1">
        <f t="array" ref="AJ98">IF(INDEX(calc_types,1,AJ$7)="INDEX",G98/G97-1,IF(INDEX(calc_types,1,AJ$7)="CASH", G97/1200,G97/G98-1))</f>
        <v>5.1981394607767406E-3</v>
      </c>
      <c r="AK98" s="20" cm="1">
        <f t="array" ref="AK98">IF(INDEX(calc_types,1,AK$7)="INDEX",H98/H97-1,IF(INDEX(calc_types,1,AK$7)="CASH", H97/1200,H97/H98-1))</f>
        <v>-5.0348896579111013E-4</v>
      </c>
      <c r="AL98" s="20" cm="1">
        <f t="array" ref="AL98">IF(INDEX(calc_types,1,AL$7)="INDEX",I98/I97-1,IF(INDEX(calc_types,1,AL$7)="CASH", I97/1200,I97/I98-1))</f>
        <v>-1.2248358169517637E-3</v>
      </c>
      <c r="AM98" s="20" cm="1">
        <f t="array" ref="AM98">IF(INDEX(calc_types,1,AM$7)="INDEX",J98/J97-1,IF(INDEX(calc_types,1,AM$7)="CASH", J97/1200,J97/J98-1))</f>
        <v>-1.778385772913782E-3</v>
      </c>
      <c r="AN98" s="20" cm="1">
        <f t="array" ref="AN98">IF(INDEX(calc_types,1,AN$7)="INDEX",K98/K97-1,IF(INDEX(calc_types,1,AN$7)="CASH", K97/1200,K97/K98-1))</f>
        <v>4.5129263103604877E-4</v>
      </c>
      <c r="AO98" s="20" cm="1">
        <f t="array" ref="AO98">IF(INDEX(calc_types,1,AO$7)="INDEX",L98/L97-1,IF(INDEX(calc_types,1,AO$7)="CASH", L97/1200,L97/L98-1))</f>
        <v>-3.5591179967253694E-4</v>
      </c>
      <c r="AP98" s="20" cm="1">
        <f t="array" ref="AP98">IF(INDEX(calc_types,1,AP$7)="INDEX",M98/M97-1,IF(INDEX(calc_types,1,AP$7)="CASH", M97/1200,M97/M98-1))</f>
        <v>-2.1423559388017432E-3</v>
      </c>
      <c r="AQ98" s="20" cm="1">
        <f t="array" ref="AQ98">IF(INDEX(calc_types,1,AQ$7)="INDEX",N98/N97-1,IF(INDEX(calc_types,1,AQ$7)="CASH", N97/1200,N97/N98-1))</f>
        <v>2.9591649118667629E-3</v>
      </c>
      <c r="AR98" s="20" cm="1">
        <f t="array" ref="AR98">IF(INDEX(calc_types,1,AR$7)="INDEX",O98/O97-1,IF(INDEX(calc_types,1,AR$7)="CASH", O97/1200,O97/O98-1))</f>
        <v>2.8968450172750515E-3</v>
      </c>
      <c r="AS98" s="20" cm="1">
        <f t="array" ref="AS98">IF(INDEX(calc_types,1,AS$7)="INDEX",P98/P97-1,IF(INDEX(calc_types,1,AS$7)="CASH", P97/1200,P97/P98-1))</f>
        <v>-2.4216124064035949E-4</v>
      </c>
      <c r="AT98" s="20" cm="1">
        <f t="array" ref="AT98">IF(INDEX(calc_types,1,AT$7)="INDEX",Q98/Q97-1,IF(INDEX(calc_types,1,AT$7)="CASH", Q97/1200,Q97/Q98-1))</f>
        <v>-3.8582430075784213E-4</v>
      </c>
      <c r="AU98" s="20" cm="1">
        <f t="array" ref="AU98">IF(INDEX(calc_types,1,AU$7)="INDEX",R98/R97-1,IF(INDEX(calc_types,1,AU$7)="CASH", R97/1200,R97/R98-1))</f>
        <v>-2.8534851078931833E-4</v>
      </c>
      <c r="AV98" s="20" cm="1">
        <f t="array" ref="AV98">IF(INDEX(calc_types,1,AV$7)="INDEX",S98/S97-1,IF(INDEX(calc_types,1,AV$7)="CASH", S97/1200,S97/S98-1))</f>
        <v>3.1393098731347546E-2</v>
      </c>
      <c r="AW98" s="20" cm="1">
        <f t="array" ref="AW98">IF(INDEX(calc_types,1,AW$7)="INDEX",T98/T97-1,IF(INDEX(calc_types,1,AW$7)="CASH", T97/1200,T97/T98-1))</f>
        <v>4.3941470455113762E-2</v>
      </c>
      <c r="AX98" s="20" cm="1">
        <f t="array" ref="AX98">IF(INDEX(calc_types,1,AX$7)="INDEX",U98/U97-1,IF(INDEX(calc_types,1,AX$7)="CASH", U97/1200,U97/U98-1))</f>
        <v>1.5193324580095702E-2</v>
      </c>
      <c r="AY98" s="20" cm="1">
        <f t="array" ref="AY98">IF(INDEX(calc_types,1,AY$7)="INDEX",V98/V97-1,IF(INDEX(calc_types,1,AY$7)="CASH", V97/1200,V97/V98-1))</f>
        <v>2.9444739425103839E-2</v>
      </c>
      <c r="AZ98" s="20" cm="1">
        <f t="array" ref="AZ98">IF(INDEX(calc_types,1,AZ$7)="INDEX",W98/W97-1,IF(INDEX(calc_types,1,AZ$7)="CASH", W97/1200,W97/W98-1))</f>
        <v>2.0420833333333333E-3</v>
      </c>
      <c r="BA98" s="20" cm="1">
        <f t="array" ref="BA98">IF(INDEX(calc_types,1,BA$7)="INDEX",X98/X97-1,IF(INDEX(calc_types,1,BA$7)="CASH", X97/1200,X97/X98-1))</f>
        <v>-2.5075E-4</v>
      </c>
      <c r="BB98" s="20" cm="1">
        <f t="array" ref="BB98">IF(INDEX(calc_types,1,BB$7)="INDEX",Y98/Y97-1,IF(INDEX(calc_types,1,BB$7)="CASH", Y97/1200,Y97/Y98-1))</f>
        <v>7.5350000000000005E-4</v>
      </c>
      <c r="BC98" s="20" cm="1">
        <f t="array" ref="BC98">IF(INDEX(calc_types,1,BC$7)="INDEX",Z98/Z97-1,IF(INDEX(calc_types,1,BC$7)="CASH", Z97/1200,Z97/Z98-1))</f>
        <v>-5.1416666666666665E-5</v>
      </c>
      <c r="BD98" s="20" cm="1">
        <f t="array" ref="BD98">IF(INDEX(calc_types,1,BD$7)="INDEX",AA98/AA97-1,IF(INDEX(calc_types,1,BD$7)="CASH", AA97/1200,AA97/AA98-1))</f>
        <v>0</v>
      </c>
      <c r="BE98" s="20" cm="1">
        <f t="array" ref="BE98">IF(INDEX(calc_types,1,BE$7)="INDEX",AB98/AB97-1,IF(INDEX(calc_types,1,BE$7)="CASH", AB97/1200,AB97/AB98-1))</f>
        <v>-6.5954059586080804E-3</v>
      </c>
      <c r="BF98" s="20" cm="1">
        <f t="array" ref="BF98">IF(INDEX(calc_types,1,BF$7)="INDEX",AC98/AC97-1,IF(INDEX(calc_types,1,BF$7)="CASH", AC97/1200,AC97/AC98-1))</f>
        <v>1.1671087533156488E-2</v>
      </c>
      <c r="BG98" s="20" cm="1">
        <f t="array" ref="BG98">IF(INDEX(calc_types,1,BG$7)="INDEX",AD98/AD97-1,IF(INDEX(calc_types,1,BG$7)="CASH", AD97/1200,AD97/AD98-1))</f>
        <v>-2.2443666397342632E-2</v>
      </c>
      <c r="BH98" s="21">
        <f t="shared" si="39"/>
        <v>4.9493689972059389E-4</v>
      </c>
      <c r="BI98" s="21">
        <f t="shared" si="40"/>
        <v>-1.6809811528140529E-4</v>
      </c>
      <c r="BJ98" s="21">
        <f t="shared" si="41"/>
        <v>-1.8113715387058928E-3</v>
      </c>
      <c r="BK98" s="21">
        <f t="shared" si="42"/>
        <v>1.4093734059713106E-3</v>
      </c>
      <c r="BL98" s="21">
        <f t="shared" si="43"/>
        <v>2.5259129986380962E-3</v>
      </c>
      <c r="BM98" s="21">
        <f t="shared" si="44"/>
        <v>-7.7506287528847611E-4</v>
      </c>
      <c r="BN98" s="21">
        <f t="shared" si="45"/>
        <v>-1.305637511565629E-3</v>
      </c>
      <c r="BO98" s="21">
        <f t="shared" si="46"/>
        <v>-1.9632425043116359E-3</v>
      </c>
      <c r="BP98" s="21">
        <f t="shared" si="47"/>
        <v>-6.2717587045990749E-4</v>
      </c>
      <c r="BQ98" s="21">
        <f t="shared" si="48"/>
        <v>-1.2051019850639339E-3</v>
      </c>
      <c r="BR98" s="21">
        <f t="shared" si="49"/>
        <v>-3.1034673020604708E-3</v>
      </c>
      <c r="BS98" s="21">
        <f t="shared" si="50"/>
        <v>5.7631657223615722E-4</v>
      </c>
      <c r="BT98" s="21">
        <f t="shared" si="51"/>
        <v>-2.4402422482749453E-4</v>
      </c>
      <c r="BU98" s="21">
        <f t="shared" si="52"/>
        <v>-2.4321614248432722E-4</v>
      </c>
      <c r="BV98" s="21">
        <f t="shared" si="53"/>
        <v>-3.2543889313869771E-4</v>
      </c>
      <c r="BW98" s="21">
        <f t="shared" si="54"/>
        <v>-1.5133389884540714E-4</v>
      </c>
      <c r="BX98" s="21">
        <f t="shared" si="55"/>
        <v>1.8824720770534861E-2</v>
      </c>
      <c r="BY98" s="21">
        <f t="shared" si="56"/>
        <v>3.7035403462317373E-2</v>
      </c>
      <c r="BZ98" s="21">
        <f t="shared" si="57"/>
        <v>1.0577709005538949E-2</v>
      </c>
      <c r="CA98" s="21">
        <f t="shared" si="58"/>
        <v>1.6720394795980767E-2</v>
      </c>
      <c r="CB98" s="21">
        <f t="shared" si="59"/>
        <v>6.0259398148148073E-4</v>
      </c>
      <c r="CC98" s="21">
        <f t="shared" si="60"/>
        <v>-6.3609768518518525E-4</v>
      </c>
      <c r="CD98" s="21">
        <f t="shared" si="61"/>
        <v>-4.7596805555555539E-4</v>
      </c>
      <c r="CE98" s="21">
        <f t="shared" si="62"/>
        <v>8.7087037037037013E-5</v>
      </c>
      <c r="CF98" s="21">
        <f t="shared" si="63"/>
        <v>0</v>
      </c>
      <c r="CG98" s="21">
        <f t="shared" si="64"/>
        <v>-5.8999156445308475E-3</v>
      </c>
      <c r="CH98" s="21">
        <f t="shared" si="65"/>
        <v>1.2303753291922612E-2</v>
      </c>
      <c r="CI98" s="21">
        <f t="shared" si="66"/>
        <v>-1.8837394880089856E-2</v>
      </c>
    </row>
    <row r="99" spans="1:87" x14ac:dyDescent="0.2">
      <c r="A99" s="18">
        <v>91</v>
      </c>
      <c r="B99" s="19">
        <v>41364</v>
      </c>
      <c r="C99" s="18">
        <v>212.482</v>
      </c>
      <c r="D99" s="18">
        <v>1197.325</v>
      </c>
      <c r="E99" s="18">
        <v>2035.575</v>
      </c>
      <c r="F99" s="18">
        <v>1752.7180000000001</v>
      </c>
      <c r="G99" s="18">
        <v>2254.0729999999999</v>
      </c>
      <c r="H99" s="18">
        <v>140.91200000000001</v>
      </c>
      <c r="I99" s="18">
        <v>363.33499999999998</v>
      </c>
      <c r="J99" s="18">
        <v>506.32799999999997</v>
      </c>
      <c r="K99" s="18">
        <v>108.729</v>
      </c>
      <c r="L99" s="18">
        <v>670.81100000000004</v>
      </c>
      <c r="M99" s="18">
        <v>864.02200000000005</v>
      </c>
      <c r="N99" s="18">
        <v>291.24099999999999</v>
      </c>
      <c r="O99" s="18">
        <v>334.685</v>
      </c>
      <c r="P99" s="18">
        <v>103.208</v>
      </c>
      <c r="Q99" s="18">
        <v>194.39099999999999</v>
      </c>
      <c r="R99" s="18">
        <v>259.64600000000002</v>
      </c>
      <c r="S99" s="18">
        <v>5040.0600000000004</v>
      </c>
      <c r="T99" s="18">
        <v>3351.71</v>
      </c>
      <c r="U99" s="18">
        <v>7279.19</v>
      </c>
      <c r="V99" s="18">
        <v>21205.81</v>
      </c>
      <c r="W99" s="18">
        <v>2.4220000000000002</v>
      </c>
      <c r="X99" s="18">
        <v>-0.44819999999999999</v>
      </c>
      <c r="Y99" s="18">
        <v>0.7873</v>
      </c>
      <c r="Z99" s="18">
        <v>-0.19919999999999999</v>
      </c>
      <c r="AA99" s="18">
        <v>1</v>
      </c>
      <c r="AB99" s="18">
        <v>0.89139999999999997</v>
      </c>
      <c r="AC99" s="18">
        <v>0.7671</v>
      </c>
      <c r="AD99" s="18">
        <v>110.86</v>
      </c>
      <c r="AE99" s="19">
        <f t="shared" si="38"/>
        <v>41364</v>
      </c>
      <c r="AF99" s="20" cm="1">
        <f t="array" ref="AF99">IF(INDEX(calc_types,1,AF$7)="INDEX",C99/C98-1,IF(INDEX(calc_types,1,AF$7)="CASH", C98/1200,C98/C99-1))</f>
        <v>2.4579993489368679E-3</v>
      </c>
      <c r="AG99" s="20" cm="1">
        <f t="array" ref="AG99">IF(INDEX(calc_types,1,AG$7)="INDEX",D99/D98-1,IF(INDEX(calc_types,1,AG$7)="CASH", D98/1200,D98/D99-1))</f>
        <v>6.1140339599461413E-3</v>
      </c>
      <c r="AH99" s="20" cm="1">
        <f t="array" ref="AH99">IF(INDEX(calc_types,1,AH$7)="INDEX",E99/E98-1,IF(INDEX(calc_types,1,AH$7)="CASH", E98/1200,E98/E99-1))</f>
        <v>1.2251999938337255E-2</v>
      </c>
      <c r="AI99" s="20" cm="1">
        <f t="array" ref="AI99">IF(INDEX(calc_types,1,AI$7)="INDEX",F99/F98-1,IF(INDEX(calc_types,1,AI$7)="CASH", F98/1200,F98/F99-1))</f>
        <v>7.8061480891151724E-3</v>
      </c>
      <c r="AJ99" s="20" cm="1">
        <f t="array" ref="AJ99">IF(INDEX(calc_types,1,AJ$7)="INDEX",G99/G98-1,IF(INDEX(calc_types,1,AJ$7)="CASH", G98/1200,G98/G99-1))</f>
        <v>1.5011689818150264E-2</v>
      </c>
      <c r="AK99" s="20" cm="1">
        <f t="array" ref="AK99">IF(INDEX(calc_types,1,AK$7)="INDEX",H99/H98-1,IF(INDEX(calc_types,1,AK$7)="CASH", H98/1200,H98/H99-1))</f>
        <v>-2.3413388201065644E-4</v>
      </c>
      <c r="AL99" s="20" cm="1">
        <f t="array" ref="AL99">IF(INDEX(calc_types,1,AL$7)="INDEX",I99/I98-1,IF(INDEX(calc_types,1,AL$7)="CASH", I98/1200,I98/I99-1))</f>
        <v>1.2842100041612348E-3</v>
      </c>
      <c r="AM99" s="20" cm="1">
        <f t="array" ref="AM99">IF(INDEX(calc_types,1,AM$7)="INDEX",J99/J98-1,IF(INDEX(calc_types,1,AM$7)="CASH", J98/1200,J98/J99-1))</f>
        <v>5.630664180038103E-3</v>
      </c>
      <c r="AN99" s="20" cm="1">
        <f t="array" ref="AN99">IF(INDEX(calc_types,1,AN$7)="INDEX",K99/K98-1,IF(INDEX(calc_types,1,AN$7)="CASH", K98/1200,K98/K99-1))</f>
        <v>9.4820761143732391E-4</v>
      </c>
      <c r="AO99" s="20" cm="1">
        <f t="array" ref="AO99">IF(INDEX(calc_types,1,AO$7)="INDEX",L99/L98-1,IF(INDEX(calc_types,1,AO$7)="CASH", L98/1200,L98/L99-1))</f>
        <v>3.5065306140766861E-3</v>
      </c>
      <c r="AP99" s="20" cm="1">
        <f t="array" ref="AP99">IF(INDEX(calc_types,1,AP$7)="INDEX",M99/M98-1,IF(INDEX(calc_types,1,AP$7)="CASH", M98/1200,M98/M99-1))</f>
        <v>9.258307479535155E-3</v>
      </c>
      <c r="AQ99" s="20" cm="1">
        <f t="array" ref="AQ99">IF(INDEX(calc_types,1,AQ$7)="INDEX",N99/N98-1,IF(INDEX(calc_types,1,AQ$7)="CASH", N98/1200,N98/N99-1))</f>
        <v>7.3708968904568906E-3</v>
      </c>
      <c r="AR99" s="20" cm="1">
        <f t="array" ref="AR99">IF(INDEX(calc_types,1,AR$7)="INDEX",O99/O98-1,IF(INDEX(calc_types,1,AR$7)="CASH", O98/1200,O98/O99-1))</f>
        <v>1.2282834881920168E-2</v>
      </c>
      <c r="AS99" s="20" cm="1">
        <f t="array" ref="AS99">IF(INDEX(calc_types,1,AS$7)="INDEX",P99/P98-1,IF(INDEX(calc_types,1,AS$7)="CASH", P98/1200,P98/P99-1))</f>
        <v>-3.8755183505823076E-5</v>
      </c>
      <c r="AT99" s="20" cm="1">
        <f t="array" ref="AT99">IF(INDEX(calc_types,1,AT$7)="INDEX",Q99/Q98-1,IF(INDEX(calc_types,1,AT$7)="CASH", Q98/1200,Q98/Q99-1))</f>
        <v>3.9626583776763979E-4</v>
      </c>
      <c r="AU99" s="20" cm="1">
        <f t="array" ref="AU99">IF(INDEX(calc_types,1,AU$7)="INDEX",R99/R98-1,IF(INDEX(calc_types,1,AU$7)="CASH", R98/1200,R98/R99-1))</f>
        <v>1.4965786976681716E-3</v>
      </c>
      <c r="AV99" s="20" cm="1">
        <f t="array" ref="AV99">IF(INDEX(calc_types,1,AV$7)="INDEX",S99/S98-1,IF(INDEX(calc_types,1,AV$7)="CASH", S98/1200,S98/S99-1))</f>
        <v>1.8978243860426014E-2</v>
      </c>
      <c r="AW99" s="20" cm="1">
        <f t="array" ref="AW99">IF(INDEX(calc_types,1,AW$7)="INDEX",T99/T98-1,IF(INDEX(calc_types,1,AW$7)="CASH", T98/1200,T98/T99-1))</f>
        <v>1.6205514422756195E-2</v>
      </c>
      <c r="AX99" s="20" cm="1">
        <f t="array" ref="AX99">IF(INDEX(calc_types,1,AX$7)="INDEX",U99/U98-1,IF(INDEX(calc_types,1,AX$7)="CASH", U98/1200,U98/U99-1))</f>
        <v>2.8900042828489569E-2</v>
      </c>
      <c r="AY99" s="20" cm="1">
        <f t="array" ref="AY99">IF(INDEX(calc_types,1,AY$7)="INDEX",V99/V98-1,IF(INDEX(calc_types,1,AY$7)="CASH", V98/1200,V98/V99-1))</f>
        <v>-8.3866569153562276E-3</v>
      </c>
      <c r="AZ99" s="20" cm="1">
        <f t="array" ref="AZ99">IF(INDEX(calc_types,1,AZ$7)="INDEX",W99/W98-1,IF(INDEX(calc_types,1,AZ$7)="CASH", W98/1200,W98/W99-1))</f>
        <v>2.0565833333333334E-3</v>
      </c>
      <c r="BA99" s="20" cm="1">
        <f t="array" ref="BA99">IF(INDEX(calc_types,1,BA$7)="INDEX",X99/X98-1,IF(INDEX(calc_types,1,BA$7)="CASH", X98/1200,X98/X99-1))</f>
        <v>-3.5566666666666667E-4</v>
      </c>
      <c r="BB99" s="20" cm="1">
        <f t="array" ref="BB99">IF(INDEX(calc_types,1,BB$7)="INDEX",Y99/Y98-1,IF(INDEX(calc_types,1,BB$7)="CASH", Y98/1200,Y98/Y99-1))</f>
        <v>6.5299999999999993E-4</v>
      </c>
      <c r="BC99" s="20" cm="1">
        <f t="array" ref="BC99">IF(INDEX(calc_types,1,BC$7)="INDEX",Z99/Z98-1,IF(INDEX(calc_types,1,BC$7)="CASH", Z98/1200,Z98/Z99-1))</f>
        <v>-2.2883333333333333E-4</v>
      </c>
      <c r="BD99" s="20" cm="1">
        <f t="array" ref="BD99">IF(INDEX(calc_types,1,BD$7)="INDEX",AA99/AA98-1,IF(INDEX(calc_types,1,BD$7)="CASH", AA98/1200,AA98/AA99-1))</f>
        <v>0</v>
      </c>
      <c r="BE99" s="20" cm="1">
        <f t="array" ref="BE99">IF(INDEX(calc_types,1,BE$7)="INDEX",AB99/AB98-1,IF(INDEX(calc_types,1,BE$7)="CASH", AB98/1200,AB98/AB99-1))</f>
        <v>-1.3461969934933871E-2</v>
      </c>
      <c r="BF99" s="20" cm="1">
        <f t="array" ref="BF99">IF(INDEX(calc_types,1,BF$7)="INDEX",AC99/AC98-1,IF(INDEX(calc_types,1,BF$7)="CASH", AC98/1200,AC98/AC99-1))</f>
        <v>-1.7077304132446902E-2</v>
      </c>
      <c r="BG99" s="20" cm="1">
        <f t="array" ref="BG99">IF(INDEX(calc_types,1,BG$7)="INDEX",AD99/AD98-1,IF(INDEX(calc_types,1,BG$7)="CASH", AD98/1200,AD98/AD99-1))</f>
        <v>4.7808046184376618E-3</v>
      </c>
      <c r="BH99" s="21">
        <f t="shared" si="39"/>
        <v>1.062228604053711E-3</v>
      </c>
      <c r="BI99" s="21">
        <f t="shared" si="40"/>
        <v>4.9407661602460752E-3</v>
      </c>
      <c r="BJ99" s="21">
        <f t="shared" si="41"/>
        <v>1.1057869708679972E-2</v>
      </c>
      <c r="BK99" s="21">
        <f t="shared" si="42"/>
        <v>5.7095961581402135E-3</v>
      </c>
      <c r="BL99" s="21">
        <f t="shared" si="43"/>
        <v>1.233946335601162E-2</v>
      </c>
      <c r="BM99" s="21">
        <f t="shared" si="44"/>
        <v>-5.0570779150802242E-4</v>
      </c>
      <c r="BN99" s="21">
        <f t="shared" si="45"/>
        <v>1.2034083095473695E-3</v>
      </c>
      <c r="BO99" s="21">
        <f t="shared" si="46"/>
        <v>5.4458074486402486E-3</v>
      </c>
      <c r="BP99" s="21">
        <f t="shared" si="47"/>
        <v>-1.3026089005863236E-4</v>
      </c>
      <c r="BQ99" s="21">
        <f t="shared" si="48"/>
        <v>2.6573404286852889E-3</v>
      </c>
      <c r="BR99" s="21">
        <f t="shared" si="49"/>
        <v>8.2971961162764275E-3</v>
      </c>
      <c r="BS99" s="21">
        <f t="shared" si="50"/>
        <v>4.9880485508262849E-3</v>
      </c>
      <c r="BT99" s="21">
        <f t="shared" si="51"/>
        <v>9.1419656398176227E-3</v>
      </c>
      <c r="BU99" s="21">
        <f t="shared" si="52"/>
        <v>-3.9810085349790813E-5</v>
      </c>
      <c r="BV99" s="21">
        <f t="shared" si="53"/>
        <v>4.5665124538678422E-4</v>
      </c>
      <c r="BW99" s="21">
        <f t="shared" si="54"/>
        <v>1.6305933096120828E-3</v>
      </c>
      <c r="BX99" s="21">
        <f t="shared" si="55"/>
        <v>6.4098658996133307E-3</v>
      </c>
      <c r="BY99" s="21">
        <f t="shared" si="56"/>
        <v>9.2994474299598062E-3</v>
      </c>
      <c r="BZ99" s="21">
        <f t="shared" si="57"/>
        <v>2.4284427253932817E-2</v>
      </c>
      <c r="CA99" s="21">
        <f t="shared" si="58"/>
        <v>-2.1111001544479299E-2</v>
      </c>
      <c r="CB99" s="21">
        <f t="shared" si="59"/>
        <v>6.1709398148148092E-4</v>
      </c>
      <c r="CC99" s="21">
        <f t="shared" si="60"/>
        <v>-7.4101435185185182E-4</v>
      </c>
      <c r="CD99" s="21">
        <f t="shared" si="61"/>
        <v>-5.764680555555555E-4</v>
      </c>
      <c r="CE99" s="21">
        <f t="shared" si="62"/>
        <v>-9.0329629629629652E-5</v>
      </c>
      <c r="CF99" s="21">
        <f t="shared" si="63"/>
        <v>0</v>
      </c>
      <c r="CG99" s="21">
        <f t="shared" si="64"/>
        <v>-1.2766479620856638E-2</v>
      </c>
      <c r="CH99" s="21">
        <f t="shared" si="65"/>
        <v>-1.6444638373680778E-2</v>
      </c>
      <c r="CI99" s="21">
        <f t="shared" si="66"/>
        <v>8.3870761356904383E-3</v>
      </c>
    </row>
    <row r="100" spans="1:87" x14ac:dyDescent="0.2">
      <c r="A100" s="18">
        <v>92</v>
      </c>
      <c r="B100" s="19">
        <v>41394</v>
      </c>
      <c r="C100" s="18">
        <v>212.91800000000001</v>
      </c>
      <c r="D100" s="18">
        <v>1199.758</v>
      </c>
      <c r="E100" s="18">
        <v>2037.404</v>
      </c>
      <c r="F100" s="18">
        <v>1758.424</v>
      </c>
      <c r="G100" s="18">
        <v>2264.1559999999999</v>
      </c>
      <c r="H100" s="18">
        <v>140.81800000000001</v>
      </c>
      <c r="I100" s="18">
        <v>362.971</v>
      </c>
      <c r="J100" s="18">
        <v>505.49200000000002</v>
      </c>
      <c r="K100" s="18">
        <v>108.751</v>
      </c>
      <c r="L100" s="18">
        <v>669.73299999999995</v>
      </c>
      <c r="M100" s="18">
        <v>859.97199999999998</v>
      </c>
      <c r="N100" s="18">
        <v>292.09699999999998</v>
      </c>
      <c r="O100" s="18">
        <v>335.60199999999998</v>
      </c>
      <c r="P100" s="18">
        <v>103.18899999999999</v>
      </c>
      <c r="Q100" s="18">
        <v>194.27699999999999</v>
      </c>
      <c r="R100" s="18">
        <v>259.26299999999998</v>
      </c>
      <c r="S100" s="18">
        <v>5242.3599999999997</v>
      </c>
      <c r="T100" s="18">
        <v>3514.62</v>
      </c>
      <c r="U100" s="18">
        <v>7418.22</v>
      </c>
      <c r="V100" s="18">
        <v>22258.73</v>
      </c>
      <c r="W100" s="18">
        <v>2.4527000000000001</v>
      </c>
      <c r="X100" s="18">
        <v>-0.5454</v>
      </c>
      <c r="Y100" s="18">
        <v>0.66320000000000001</v>
      </c>
      <c r="Z100" s="18">
        <v>-0.29349999999999998</v>
      </c>
      <c r="AA100" s="18">
        <v>1</v>
      </c>
      <c r="AB100" s="18">
        <v>0.89170000000000005</v>
      </c>
      <c r="AC100" s="18">
        <v>0.76729999999999998</v>
      </c>
      <c r="AD100" s="18">
        <v>111.42</v>
      </c>
      <c r="AE100" s="19">
        <f t="shared" si="38"/>
        <v>41394</v>
      </c>
      <c r="AF100" s="20" cm="1">
        <f t="array" ref="AF100">IF(INDEX(calc_types,1,AF$7)="INDEX",C100/C99-1,IF(INDEX(calc_types,1,AF$7)="CASH", C99/1200,C99/C100-1))</f>
        <v>2.0519385171449134E-3</v>
      </c>
      <c r="AG100" s="20" cm="1">
        <f t="array" ref="AG100">IF(INDEX(calc_types,1,AG$7)="INDEX",D100/D99-1,IF(INDEX(calc_types,1,AG$7)="CASH", D99/1200,D99/D100-1))</f>
        <v>2.032029732946361E-3</v>
      </c>
      <c r="AH100" s="20" cm="1">
        <f t="array" ref="AH100">IF(INDEX(calc_types,1,AH$7)="INDEX",E100/E99-1,IF(INDEX(calc_types,1,AH$7)="CASH", E99/1200,E99/E100-1))</f>
        <v>8.9851761787218543E-4</v>
      </c>
      <c r="AI100" s="20" cm="1">
        <f t="array" ref="AI100">IF(INDEX(calc_types,1,AI$7)="INDEX",F100/F99-1,IF(INDEX(calc_types,1,AI$7)="CASH", F99/1200,F99/F100-1))</f>
        <v>3.2555151484721101E-3</v>
      </c>
      <c r="AJ100" s="20" cm="1">
        <f t="array" ref="AJ100">IF(INDEX(calc_types,1,AJ$7)="INDEX",G100/G99-1,IF(INDEX(calc_types,1,AJ$7)="CASH", G99/1200,G99/G100-1))</f>
        <v>4.473235782514573E-3</v>
      </c>
      <c r="AK100" s="20" cm="1">
        <f t="array" ref="AK100">IF(INDEX(calc_types,1,AK$7)="INDEX",H100/H99-1,IF(INDEX(calc_types,1,AK$7)="CASH", H99/1200,H99/H100-1))</f>
        <v>-6.6708300215734262E-4</v>
      </c>
      <c r="AL100" s="20" cm="1">
        <f t="array" ref="AL100">IF(INDEX(calc_types,1,AL$7)="INDEX",I100/I99-1,IF(INDEX(calc_types,1,AL$7)="CASH", I99/1200,I99/I100-1))</f>
        <v>-1.0018302668335366E-3</v>
      </c>
      <c r="AM100" s="20" cm="1">
        <f t="array" ref="AM100">IF(INDEX(calc_types,1,AM$7)="INDEX",J100/J99-1,IF(INDEX(calc_types,1,AM$7)="CASH", J99/1200,J99/J100-1))</f>
        <v>-1.6511036324279305E-3</v>
      </c>
      <c r="AN100" s="20" cm="1">
        <f t="array" ref="AN100">IF(INDEX(calc_types,1,AN$7)="INDEX",K100/K99-1,IF(INDEX(calc_types,1,AN$7)="CASH", K99/1200,K99/K100-1))</f>
        <v>2.0233792272539297E-4</v>
      </c>
      <c r="AO100" s="20" cm="1">
        <f t="array" ref="AO100">IF(INDEX(calc_types,1,AO$7)="INDEX",L100/L99-1,IF(INDEX(calc_types,1,AO$7)="CASH", L99/1200,L99/L100-1))</f>
        <v>-1.6070100221970973E-3</v>
      </c>
      <c r="AP100" s="20" cm="1">
        <f t="array" ref="AP100">IF(INDEX(calc_types,1,AP$7)="INDEX",M100/M99-1,IF(INDEX(calc_types,1,AP$7)="CASH", M99/1200,M99/M100-1))</f>
        <v>-4.6873806454003075E-3</v>
      </c>
      <c r="AQ100" s="20" cm="1">
        <f t="array" ref="AQ100">IF(INDEX(calc_types,1,AQ$7)="INDEX",N100/N99-1,IF(INDEX(calc_types,1,AQ$7)="CASH", N99/1200,N99/N100-1))</f>
        <v>2.9391466174062408E-3</v>
      </c>
      <c r="AR100" s="20" cm="1">
        <f t="array" ref="AR100">IF(INDEX(calc_types,1,AR$7)="INDEX",O100/O99-1,IF(INDEX(calc_types,1,AR$7)="CASH", O99/1200,O99/O100-1))</f>
        <v>2.7398897470756189E-3</v>
      </c>
      <c r="AS100" s="20" cm="1">
        <f t="array" ref="AS100">IF(INDEX(calc_types,1,AS$7)="INDEX",P100/P99-1,IF(INDEX(calc_types,1,AS$7)="CASH", P99/1200,P99/P100-1))</f>
        <v>-1.8409425625920406E-4</v>
      </c>
      <c r="AT100" s="20" cm="1">
        <f t="array" ref="AT100">IF(INDEX(calc_types,1,AT$7)="INDEX",Q100/Q99-1,IF(INDEX(calc_types,1,AT$7)="CASH", Q99/1200,Q99/Q100-1))</f>
        <v>-5.8644690340603489E-4</v>
      </c>
      <c r="AU100" s="20" cm="1">
        <f t="array" ref="AU100">IF(INDEX(calc_types,1,AU$7)="INDEX",R100/R99-1,IF(INDEX(calc_types,1,AU$7)="CASH", R99/1200,R99/R100-1))</f>
        <v>-1.4750853084586346E-3</v>
      </c>
      <c r="AV100" s="20" cm="1">
        <f t="array" ref="AV100">IF(INDEX(calc_types,1,AV$7)="INDEX",S100/S99-1,IF(INDEX(calc_types,1,AV$7)="CASH", S99/1200,S99/S100-1))</f>
        <v>4.013841105066196E-2</v>
      </c>
      <c r="AW100" s="20" cm="1">
        <f t="array" ref="AW100">IF(INDEX(calc_types,1,AW$7)="INDEX",T100/T99-1,IF(INDEX(calc_types,1,AW$7)="CASH", T99/1200,T99/T100-1))</f>
        <v>4.8605040412207368E-2</v>
      </c>
      <c r="AX100" s="20" cm="1">
        <f t="array" ref="AX100">IF(INDEX(calc_types,1,AX$7)="INDEX",U100/U99-1,IF(INDEX(calc_types,1,AX$7)="CASH", U99/1200,U99/U100-1))</f>
        <v>1.9099652571233916E-2</v>
      </c>
      <c r="AY100" s="20" cm="1">
        <f t="array" ref="AY100">IF(INDEX(calc_types,1,AY$7)="INDEX",V100/V99-1,IF(INDEX(calc_types,1,AY$7)="CASH", V99/1200,V99/V100-1))</f>
        <v>4.9652430159470295E-2</v>
      </c>
      <c r="AZ100" s="20" cm="1">
        <f t="array" ref="AZ100">IF(INDEX(calc_types,1,AZ$7)="INDEX",W100/W99-1,IF(INDEX(calc_types,1,AZ$7)="CASH", W99/1200,W99/W100-1))</f>
        <v>2.0183333333333334E-3</v>
      </c>
      <c r="BA100" s="20" cm="1">
        <f t="array" ref="BA100">IF(INDEX(calc_types,1,BA$7)="INDEX",X100/X99-1,IF(INDEX(calc_types,1,BA$7)="CASH", X99/1200,X99/X100-1))</f>
        <v>-3.7349999999999997E-4</v>
      </c>
      <c r="BB100" s="20" cm="1">
        <f t="array" ref="BB100">IF(INDEX(calc_types,1,BB$7)="INDEX",Y100/Y99-1,IF(INDEX(calc_types,1,BB$7)="CASH", Y99/1200,Y99/Y100-1))</f>
        <v>6.5608333333333328E-4</v>
      </c>
      <c r="BC100" s="20" cm="1">
        <f t="array" ref="BC100">IF(INDEX(calc_types,1,BC$7)="INDEX",Z100/Z99-1,IF(INDEX(calc_types,1,BC$7)="CASH", Z99/1200,Z99/Z100-1))</f>
        <v>-1.66E-4</v>
      </c>
      <c r="BD100" s="20" cm="1">
        <f t="array" ref="BD100">IF(INDEX(calc_types,1,BD$7)="INDEX",AA100/AA99-1,IF(INDEX(calc_types,1,BD$7)="CASH", AA99/1200,AA99/AA100-1))</f>
        <v>0</v>
      </c>
      <c r="BE100" s="20" cm="1">
        <f t="array" ref="BE100">IF(INDEX(calc_types,1,BE$7)="INDEX",AB100/AB99-1,IF(INDEX(calc_types,1,BE$7)="CASH", AB99/1200,AB99/AB100-1))</f>
        <v>-3.3643602108346382E-4</v>
      </c>
      <c r="BF100" s="20" cm="1">
        <f t="array" ref="BF100">IF(INDEX(calc_types,1,BF$7)="INDEX",AC100/AC99-1,IF(INDEX(calc_types,1,BF$7)="CASH", AC99/1200,AC99/AC100-1))</f>
        <v>-2.606542421477176E-4</v>
      </c>
      <c r="BG100" s="20" cm="1">
        <f t="array" ref="BG100">IF(INDEX(calc_types,1,BG$7)="INDEX",AD100/AD99-1,IF(INDEX(calc_types,1,BG$7)="CASH", AD99/1200,AD99/AD100-1))</f>
        <v>-5.0260276431520756E-3</v>
      </c>
      <c r="BH100" s="21">
        <f t="shared" si="39"/>
        <v>6.5616777226175653E-4</v>
      </c>
      <c r="BI100" s="21">
        <f t="shared" si="40"/>
        <v>8.587619332462949E-4</v>
      </c>
      <c r="BJ100" s="21">
        <f t="shared" si="41"/>
        <v>-2.9561261178509676E-4</v>
      </c>
      <c r="BK100" s="21">
        <f t="shared" si="42"/>
        <v>1.1589632174971512E-3</v>
      </c>
      <c r="BL100" s="21">
        <f t="shared" si="43"/>
        <v>1.8010093203759286E-3</v>
      </c>
      <c r="BM100" s="21">
        <f t="shared" si="44"/>
        <v>-9.386569116547086E-4</v>
      </c>
      <c r="BN100" s="21">
        <f t="shared" si="45"/>
        <v>-1.0826319614474019E-3</v>
      </c>
      <c r="BO100" s="21">
        <f t="shared" si="46"/>
        <v>-1.8359603638257844E-3</v>
      </c>
      <c r="BP100" s="21">
        <f t="shared" si="47"/>
        <v>-8.761305787705633E-4</v>
      </c>
      <c r="BQ100" s="21">
        <f t="shared" si="48"/>
        <v>-2.4562002075884945E-3</v>
      </c>
      <c r="BR100" s="21">
        <f t="shared" si="49"/>
        <v>-5.648492008659035E-3</v>
      </c>
      <c r="BS100" s="21">
        <f t="shared" si="50"/>
        <v>5.5629827777563517E-4</v>
      </c>
      <c r="BT100" s="21">
        <f t="shared" si="51"/>
        <v>-4.0097949502692709E-4</v>
      </c>
      <c r="BU100" s="21">
        <f t="shared" si="52"/>
        <v>-1.8514915810317179E-4</v>
      </c>
      <c r="BV100" s="21">
        <f t="shared" si="53"/>
        <v>-5.2606149578689047E-4</v>
      </c>
      <c r="BW100" s="21">
        <f t="shared" si="54"/>
        <v>-1.3410706965147235E-3</v>
      </c>
      <c r="BX100" s="21">
        <f t="shared" si="55"/>
        <v>2.7570033089849275E-2</v>
      </c>
      <c r="BY100" s="21">
        <f t="shared" si="56"/>
        <v>4.1698973419410978E-2</v>
      </c>
      <c r="BZ100" s="21">
        <f t="shared" si="57"/>
        <v>1.4484036996677163E-2</v>
      </c>
      <c r="CA100" s="21">
        <f t="shared" si="58"/>
        <v>3.6928085530347224E-2</v>
      </c>
      <c r="CB100" s="21">
        <f t="shared" si="59"/>
        <v>5.7884398148148083E-4</v>
      </c>
      <c r="CC100" s="21">
        <f t="shared" si="60"/>
        <v>-7.5884768518518517E-4</v>
      </c>
      <c r="CD100" s="21">
        <f t="shared" si="61"/>
        <v>-5.7338472222222216E-4</v>
      </c>
      <c r="CE100" s="21">
        <f t="shared" si="62"/>
        <v>-2.7496296296296318E-5</v>
      </c>
      <c r="CF100" s="21">
        <f t="shared" si="63"/>
        <v>0</v>
      </c>
      <c r="CG100" s="21">
        <f t="shared" si="64"/>
        <v>3.5905429299376936E-4</v>
      </c>
      <c r="CH100" s="21">
        <f t="shared" si="65"/>
        <v>3.7201151661840658E-4</v>
      </c>
      <c r="CI100" s="21">
        <f t="shared" si="66"/>
        <v>-1.4197561258993E-3</v>
      </c>
    </row>
    <row r="101" spans="1:87" x14ac:dyDescent="0.2">
      <c r="A101" s="18">
        <v>93</v>
      </c>
      <c r="B101" s="19">
        <v>41425</v>
      </c>
      <c r="C101" s="18">
        <v>213.43899999999999</v>
      </c>
      <c r="D101" s="18">
        <v>1208.2729999999999</v>
      </c>
      <c r="E101" s="18">
        <v>2067.085</v>
      </c>
      <c r="F101" s="18">
        <v>1768.2449999999999</v>
      </c>
      <c r="G101" s="18">
        <v>2284.5210000000002</v>
      </c>
      <c r="H101" s="18">
        <v>140.76300000000001</v>
      </c>
      <c r="I101" s="18">
        <v>363.322</v>
      </c>
      <c r="J101" s="18">
        <v>508.09</v>
      </c>
      <c r="K101" s="18">
        <v>108.84099999999999</v>
      </c>
      <c r="L101" s="18">
        <v>671.93499999999995</v>
      </c>
      <c r="M101" s="18">
        <v>868.14400000000001</v>
      </c>
      <c r="N101" s="18">
        <v>292.37200000000001</v>
      </c>
      <c r="O101" s="18">
        <v>337.00299999999999</v>
      </c>
      <c r="P101" s="18">
        <v>103.163</v>
      </c>
      <c r="Q101" s="18">
        <v>194.298</v>
      </c>
      <c r="R101" s="18">
        <v>259.49</v>
      </c>
      <c r="S101" s="18">
        <v>4905.71</v>
      </c>
      <c r="T101" s="18">
        <v>3280.43</v>
      </c>
      <c r="U101" s="18">
        <v>7161.71</v>
      </c>
      <c r="V101" s="18">
        <v>20601.189999999999</v>
      </c>
      <c r="W101" s="18">
        <v>2.4584000000000001</v>
      </c>
      <c r="X101" s="18">
        <v>-0.56089999999999995</v>
      </c>
      <c r="Y101" s="18">
        <v>0.6976</v>
      </c>
      <c r="Z101" s="18">
        <v>-0.42259999999999998</v>
      </c>
      <c r="AA101" s="18">
        <v>1</v>
      </c>
      <c r="AB101" s="18">
        <v>0.89539999999999997</v>
      </c>
      <c r="AC101" s="18">
        <v>0.79159999999999997</v>
      </c>
      <c r="AD101" s="18">
        <v>108.29</v>
      </c>
      <c r="AE101" s="19">
        <f t="shared" si="38"/>
        <v>41425</v>
      </c>
      <c r="AF101" s="20" cm="1">
        <f t="array" ref="AF101">IF(INDEX(calc_types,1,AF$7)="INDEX",C101/C100-1,IF(INDEX(calc_types,1,AF$7)="CASH", C100/1200,C100/C101-1))</f>
        <v>2.4469514085234678E-3</v>
      </c>
      <c r="AG101" s="20" cm="1">
        <f t="array" ref="AG101">IF(INDEX(calc_types,1,AG$7)="INDEX",D101/D100-1,IF(INDEX(calc_types,1,AG$7)="CASH", D100/1200,D100/D101-1))</f>
        <v>7.0972646150306851E-3</v>
      </c>
      <c r="AH101" s="20" cm="1">
        <f t="array" ref="AH101">IF(INDEX(calc_types,1,AH$7)="INDEX",E101/E100-1,IF(INDEX(calc_types,1,AH$7)="CASH", E100/1200,E100/E101-1))</f>
        <v>1.4568048359579144E-2</v>
      </c>
      <c r="AI101" s="20" cm="1">
        <f t="array" ref="AI101">IF(INDEX(calc_types,1,AI$7)="INDEX",F101/F100-1,IF(INDEX(calc_types,1,AI$7)="CASH", F100/1200,F100/F101-1))</f>
        <v>5.5851148528454075E-3</v>
      </c>
      <c r="AJ101" s="20" cm="1">
        <f t="array" ref="AJ101">IF(INDEX(calc_types,1,AJ$7)="INDEX",G101/G100-1,IF(INDEX(calc_types,1,AJ$7)="CASH", G100/1200,G100/G101-1))</f>
        <v>8.994521578902015E-3</v>
      </c>
      <c r="AK101" s="20" cm="1">
        <f t="array" ref="AK101">IF(INDEX(calc_types,1,AK$7)="INDEX",H101/H100-1,IF(INDEX(calc_types,1,AK$7)="CASH", H100/1200,H100/H101-1))</f>
        <v>-3.9057506852824275E-4</v>
      </c>
      <c r="AL101" s="20" cm="1">
        <f t="array" ref="AL101">IF(INDEX(calc_types,1,AL$7)="INDEX",I101/I100-1,IF(INDEX(calc_types,1,AL$7)="CASH", I100/1200,I100/I101-1))</f>
        <v>9.6701940375409912E-4</v>
      </c>
      <c r="AM101" s="20" cm="1">
        <f t="array" ref="AM101">IF(INDEX(calc_types,1,AM$7)="INDEX",J101/J100-1,IF(INDEX(calc_types,1,AM$7)="CASH", J100/1200,J100/J101-1))</f>
        <v>5.1395472134079245E-3</v>
      </c>
      <c r="AN101" s="20" cm="1">
        <f t="array" ref="AN101">IF(INDEX(calc_types,1,AN$7)="INDEX",K101/K100-1,IF(INDEX(calc_types,1,AN$7)="CASH", K100/1200,K100/K101-1))</f>
        <v>8.275785969782401E-4</v>
      </c>
      <c r="AO101" s="20" cm="1">
        <f t="array" ref="AO101">IF(INDEX(calc_types,1,AO$7)="INDEX",L101/L100-1,IF(INDEX(calc_types,1,AO$7)="CASH", L100/1200,L100/L101-1))</f>
        <v>3.2878774078626272E-3</v>
      </c>
      <c r="AP101" s="20" cm="1">
        <f t="array" ref="AP101">IF(INDEX(calc_types,1,AP$7)="INDEX",M101/M100-1,IF(INDEX(calc_types,1,AP$7)="CASH", M100/1200,M100/M101-1))</f>
        <v>9.5026349695106482E-3</v>
      </c>
      <c r="AQ101" s="20" cm="1">
        <f t="array" ref="AQ101">IF(INDEX(calc_types,1,AQ$7)="INDEX",N101/N100-1,IF(INDEX(calc_types,1,AQ$7)="CASH", N100/1200,N100/N101-1))</f>
        <v>9.4146807396189303E-4</v>
      </c>
      <c r="AR101" s="20" cm="1">
        <f t="array" ref="AR101">IF(INDEX(calc_types,1,AR$7)="INDEX",O101/O100-1,IF(INDEX(calc_types,1,AR$7)="CASH", O100/1200,O100/O101-1))</f>
        <v>4.1745877557344269E-3</v>
      </c>
      <c r="AS101" s="20" cm="1">
        <f t="array" ref="AS101">IF(INDEX(calc_types,1,AS$7)="INDEX",P101/P100-1,IF(INDEX(calc_types,1,AS$7)="CASH", P100/1200,P100/P101-1))</f>
        <v>-2.5196484121370322E-4</v>
      </c>
      <c r="AT101" s="20" cm="1">
        <f t="array" ref="AT101">IF(INDEX(calc_types,1,AT$7)="INDEX",Q101/Q100-1,IF(INDEX(calc_types,1,AT$7)="CASH", Q100/1200,Q100/Q101-1))</f>
        <v>1.0809308358683545E-4</v>
      </c>
      <c r="AU101" s="20" cm="1">
        <f t="array" ref="AU101">IF(INDEX(calc_types,1,AU$7)="INDEX",R101/R100-1,IF(INDEX(calc_types,1,AU$7)="CASH", R100/1200,R100/R101-1))</f>
        <v>8.7555879550893501E-4</v>
      </c>
      <c r="AV101" s="20" cm="1">
        <f t="array" ref="AV101">IF(INDEX(calc_types,1,AV$7)="INDEX",S101/S100-1,IF(INDEX(calc_types,1,AV$7)="CASH", S100/1200,S100/S101-1))</f>
        <v>-6.421726092828417E-2</v>
      </c>
      <c r="AW101" s="20" cm="1">
        <f t="array" ref="AW101">IF(INDEX(calc_types,1,AW$7)="INDEX",T101/T100-1,IF(INDEX(calc_types,1,AW$7)="CASH", T100/1200,T100/T101-1))</f>
        <v>-6.6633092624522772E-2</v>
      </c>
      <c r="AX101" s="20" cm="1">
        <f t="array" ref="AX101">IF(INDEX(calc_types,1,AX$7)="INDEX",U101/U100-1,IF(INDEX(calc_types,1,AX$7)="CASH", U100/1200,U100/U101-1))</f>
        <v>-3.4578375944633644E-2</v>
      </c>
      <c r="AY101" s="20" cm="1">
        <f t="array" ref="AY101">IF(INDEX(calc_types,1,AY$7)="INDEX",V101/V100-1,IF(INDEX(calc_types,1,AY$7)="CASH", V100/1200,V100/V101-1))</f>
        <v>-7.4466961951557886E-2</v>
      </c>
      <c r="AZ101" s="20" cm="1">
        <f t="array" ref="AZ101">IF(INDEX(calc_types,1,AZ$7)="INDEX",W101/W100-1,IF(INDEX(calc_types,1,AZ$7)="CASH", W100/1200,W100/W101-1))</f>
        <v>2.0439166666666665E-3</v>
      </c>
      <c r="BA101" s="20" cm="1">
        <f t="array" ref="BA101">IF(INDEX(calc_types,1,BA$7)="INDEX",X101/X100-1,IF(INDEX(calc_types,1,BA$7)="CASH", X100/1200,X100/X101-1))</f>
        <v>-4.5449999999999999E-4</v>
      </c>
      <c r="BB101" s="20" cm="1">
        <f t="array" ref="BB101">IF(INDEX(calc_types,1,BB$7)="INDEX",Y101/Y100-1,IF(INDEX(calc_types,1,BB$7)="CASH", Y100/1200,Y100/Y101-1))</f>
        <v>5.5266666666666669E-4</v>
      </c>
      <c r="BC101" s="20" cm="1">
        <f t="array" ref="BC101">IF(INDEX(calc_types,1,BC$7)="INDEX",Z101/Z100-1,IF(INDEX(calc_types,1,BC$7)="CASH", Z100/1200,Z100/Z101-1))</f>
        <v>-2.4458333333333331E-4</v>
      </c>
      <c r="BD101" s="20" cm="1">
        <f t="array" ref="BD101">IF(INDEX(calc_types,1,BD$7)="INDEX",AA101/AA100-1,IF(INDEX(calc_types,1,BD$7)="CASH", AA100/1200,AA100/AA101-1))</f>
        <v>0</v>
      </c>
      <c r="BE101" s="20" cm="1">
        <f t="array" ref="BE101">IF(INDEX(calc_types,1,BE$7)="INDEX",AB101/AB100-1,IF(INDEX(calc_types,1,BE$7)="CASH", AB100/1200,AB100/AB101-1))</f>
        <v>-4.1322314049585529E-3</v>
      </c>
      <c r="BF101" s="20" cm="1">
        <f t="array" ref="BF101">IF(INDEX(calc_types,1,BF$7)="INDEX",AC101/AC100-1,IF(INDEX(calc_types,1,BF$7)="CASH", AC100/1200,AC100/AC101-1))</f>
        <v>-3.0697321879737283E-2</v>
      </c>
      <c r="BG101" s="20" cm="1">
        <f t="array" ref="BG101">IF(INDEX(calc_types,1,BG$7)="INDEX",AD101/AD100-1,IF(INDEX(calc_types,1,BG$7)="CASH", AD100/1200,AD100/AD101-1))</f>
        <v>2.8903869240003655E-2</v>
      </c>
      <c r="BH101" s="21">
        <f t="shared" si="39"/>
        <v>1.051180663640311E-3</v>
      </c>
      <c r="BI101" s="21">
        <f t="shared" si="40"/>
        <v>5.9239968153306189E-3</v>
      </c>
      <c r="BJ101" s="21">
        <f t="shared" si="41"/>
        <v>1.3373918129921862E-2</v>
      </c>
      <c r="BK101" s="21">
        <f t="shared" si="42"/>
        <v>3.4885629218704486E-3</v>
      </c>
      <c r="BL101" s="21">
        <f t="shared" si="43"/>
        <v>6.3222951167633702E-3</v>
      </c>
      <c r="BM101" s="21">
        <f t="shared" si="44"/>
        <v>-6.6214897802560873E-4</v>
      </c>
      <c r="BN101" s="21">
        <f t="shared" si="45"/>
        <v>8.8621770914023386E-4</v>
      </c>
      <c r="BO101" s="21">
        <f t="shared" si="46"/>
        <v>4.9546904820100702E-3</v>
      </c>
      <c r="BP101" s="21">
        <f t="shared" si="47"/>
        <v>-2.5088990451771617E-4</v>
      </c>
      <c r="BQ101" s="21">
        <f t="shared" si="48"/>
        <v>2.43868722247123E-3</v>
      </c>
      <c r="BR101" s="21">
        <f t="shared" si="49"/>
        <v>8.5415236062519207E-3</v>
      </c>
      <c r="BS101" s="21">
        <f t="shared" si="50"/>
        <v>-1.4413802656687126E-3</v>
      </c>
      <c r="BT101" s="21">
        <f t="shared" si="51"/>
        <v>1.0337185136318808E-3</v>
      </c>
      <c r="BU101" s="21">
        <f t="shared" si="52"/>
        <v>-2.5301974305767095E-4</v>
      </c>
      <c r="BV101" s="21">
        <f t="shared" si="53"/>
        <v>1.684784912059799E-4</v>
      </c>
      <c r="BW101" s="21">
        <f t="shared" si="54"/>
        <v>1.0095734074528461E-3</v>
      </c>
      <c r="BX101" s="21">
        <f t="shared" si="55"/>
        <v>-7.6785638889096855E-2</v>
      </c>
      <c r="BY101" s="21">
        <f t="shared" si="56"/>
        <v>-7.3539159617319161E-2</v>
      </c>
      <c r="BZ101" s="21">
        <f t="shared" si="57"/>
        <v>-3.9193991519190396E-2</v>
      </c>
      <c r="CA101" s="21">
        <f t="shared" si="58"/>
        <v>-8.7191306580680958E-2</v>
      </c>
      <c r="CB101" s="21">
        <f t="shared" si="59"/>
        <v>6.0442731481481402E-4</v>
      </c>
      <c r="CC101" s="21">
        <f t="shared" si="60"/>
        <v>-8.3984768518518518E-4</v>
      </c>
      <c r="CD101" s="21">
        <f t="shared" si="61"/>
        <v>-6.7680138888888874E-4</v>
      </c>
      <c r="CE101" s="21">
        <f t="shared" si="62"/>
        <v>-1.0607962962962963E-4</v>
      </c>
      <c r="CF101" s="21">
        <f t="shared" si="63"/>
        <v>0</v>
      </c>
      <c r="CG101" s="21">
        <f t="shared" si="64"/>
        <v>-3.4367410908813199E-3</v>
      </c>
      <c r="CH101" s="21">
        <f t="shared" si="65"/>
        <v>-3.0064656120971159E-2</v>
      </c>
      <c r="CI101" s="21">
        <f t="shared" si="66"/>
        <v>3.2510140757256431E-2</v>
      </c>
    </row>
    <row r="102" spans="1:87" x14ac:dyDescent="0.2">
      <c r="A102" s="18">
        <v>94</v>
      </c>
      <c r="B102" s="19">
        <v>41455</v>
      </c>
      <c r="C102" s="18">
        <v>214.08699999999999</v>
      </c>
      <c r="D102" s="18">
        <v>1214.546</v>
      </c>
      <c r="E102" s="18">
        <v>2084.9229999999998</v>
      </c>
      <c r="F102" s="18">
        <v>1780.7560000000001</v>
      </c>
      <c r="G102" s="18">
        <v>2316.0610000000001</v>
      </c>
      <c r="H102" s="18">
        <v>140.74799999999999</v>
      </c>
      <c r="I102" s="18">
        <v>363.60199999999998</v>
      </c>
      <c r="J102" s="18">
        <v>509.42</v>
      </c>
      <c r="K102" s="18">
        <v>108.914</v>
      </c>
      <c r="L102" s="18">
        <v>672.16899999999998</v>
      </c>
      <c r="M102" s="18">
        <v>868.60699999999997</v>
      </c>
      <c r="N102" s="18">
        <v>294.048</v>
      </c>
      <c r="O102" s="18">
        <v>339.83199999999999</v>
      </c>
      <c r="P102" s="18">
        <v>103.16800000000001</v>
      </c>
      <c r="Q102" s="18">
        <v>194.40600000000001</v>
      </c>
      <c r="R102" s="18">
        <v>259.94099999999997</v>
      </c>
      <c r="S102" s="18">
        <v>5249.16</v>
      </c>
      <c r="T102" s="18">
        <v>3473.69</v>
      </c>
      <c r="U102" s="18">
        <v>7425.63</v>
      </c>
      <c r="V102" s="18">
        <v>21275.919999999998</v>
      </c>
      <c r="W102" s="18">
        <v>2.4007000000000001</v>
      </c>
      <c r="X102" s="18">
        <v>-0.67369999999999997</v>
      </c>
      <c r="Y102" s="18">
        <v>0.51200000000000001</v>
      </c>
      <c r="Z102" s="18">
        <v>-0.47160000000000002</v>
      </c>
      <c r="AA102" s="18">
        <v>1</v>
      </c>
      <c r="AB102" s="18">
        <v>0.87929999999999997</v>
      </c>
      <c r="AC102" s="18">
        <v>0.78749999999999998</v>
      </c>
      <c r="AD102" s="18">
        <v>107.85</v>
      </c>
      <c r="AE102" s="19">
        <f t="shared" si="38"/>
        <v>41455</v>
      </c>
      <c r="AF102" s="20" cm="1">
        <f t="array" ref="AF102">IF(INDEX(calc_types,1,AF$7)="INDEX",C102/C101-1,IF(INDEX(calc_types,1,AF$7)="CASH", C101/1200,C101/C102-1))</f>
        <v>3.0359962331156787E-3</v>
      </c>
      <c r="AG102" s="20" cm="1">
        <f t="array" ref="AG102">IF(INDEX(calc_types,1,AG$7)="INDEX",D102/D101-1,IF(INDEX(calc_types,1,AG$7)="CASH", D101/1200,D101/D102-1))</f>
        <v>5.1917075031886473E-3</v>
      </c>
      <c r="AH102" s="20" cm="1">
        <f t="array" ref="AH102">IF(INDEX(calc_types,1,AH$7)="INDEX",E102/E101-1,IF(INDEX(calc_types,1,AH$7)="CASH", E101/1200,E101/E102-1))</f>
        <v>8.6295435359453609E-3</v>
      </c>
      <c r="AI102" s="20" cm="1">
        <f t="array" ref="AI102">IF(INDEX(calc_types,1,AI$7)="INDEX",F102/F101-1,IF(INDEX(calc_types,1,AI$7)="CASH", F101/1200,F101/F102-1))</f>
        <v>7.0753769980971271E-3</v>
      </c>
      <c r="AJ102" s="20" cm="1">
        <f t="array" ref="AJ102">IF(INDEX(calc_types,1,AJ$7)="INDEX",G102/G101-1,IF(INDEX(calc_types,1,AJ$7)="CASH", G101/1200,G101/G102-1))</f>
        <v>1.3805957572725402E-2</v>
      </c>
      <c r="AK102" s="20" cm="1">
        <f t="array" ref="AK102">IF(INDEX(calc_types,1,AK$7)="INDEX",H102/H101-1,IF(INDEX(calc_types,1,AK$7)="CASH", H101/1200,H101/H102-1))</f>
        <v>-1.0656209373216541E-4</v>
      </c>
      <c r="AL102" s="20" cm="1">
        <f t="array" ref="AL102">IF(INDEX(calc_types,1,AL$7)="INDEX",I102/I101-1,IF(INDEX(calc_types,1,AL$7)="CASH", I101/1200,I101/I102-1))</f>
        <v>7.7066624096522318E-4</v>
      </c>
      <c r="AM102" s="20" cm="1">
        <f t="array" ref="AM102">IF(INDEX(calc_types,1,AM$7)="INDEX",J102/J101-1,IF(INDEX(calc_types,1,AM$7)="CASH", J101/1200,J101/J102-1))</f>
        <v>2.6176464799543275E-3</v>
      </c>
      <c r="AN102" s="20" cm="1">
        <f t="array" ref="AN102">IF(INDEX(calc_types,1,AN$7)="INDEX",K102/K101-1,IF(INDEX(calc_types,1,AN$7)="CASH", K101/1200,K101/K102-1))</f>
        <v>6.7070313576689244E-4</v>
      </c>
      <c r="AO102" s="20" cm="1">
        <f t="array" ref="AO102">IF(INDEX(calc_types,1,AO$7)="INDEX",L102/L101-1,IF(INDEX(calc_types,1,AO$7)="CASH", L101/1200,L101/L102-1))</f>
        <v>3.4824797041377309E-4</v>
      </c>
      <c r="AP102" s="20" cm="1">
        <f t="array" ref="AP102">IF(INDEX(calc_types,1,AP$7)="INDEX",M102/M101-1,IF(INDEX(calc_types,1,AP$7)="CASH", M101/1200,M101/M102-1))</f>
        <v>5.3332166092268096E-4</v>
      </c>
      <c r="AQ102" s="20" cm="1">
        <f t="array" ref="AQ102">IF(INDEX(calc_types,1,AQ$7)="INDEX",N102/N101-1,IF(INDEX(calc_types,1,AQ$7)="CASH", N101/1200,N101/N102-1))</f>
        <v>5.7324230774491447E-3</v>
      </c>
      <c r="AR102" s="20" cm="1">
        <f t="array" ref="AR102">IF(INDEX(calc_types,1,AR$7)="INDEX",O102/O101-1,IF(INDEX(calc_types,1,AR$7)="CASH", O101/1200,O101/O102-1))</f>
        <v>8.3945840244745717E-3</v>
      </c>
      <c r="AS102" s="20" cm="1">
        <f t="array" ref="AS102">IF(INDEX(calc_types,1,AS$7)="INDEX",P102/P101-1,IF(INDEX(calc_types,1,AS$7)="CASH", P101/1200,P101/P102-1))</f>
        <v>4.8466989133855165E-5</v>
      </c>
      <c r="AT102" s="20" cm="1">
        <f t="array" ref="AT102">IF(INDEX(calc_types,1,AT$7)="INDEX",Q102/Q101-1,IF(INDEX(calc_types,1,AT$7)="CASH", Q101/1200,Q101/Q102-1))</f>
        <v>5.5584720377988006E-4</v>
      </c>
      <c r="AU102" s="20" cm="1">
        <f t="array" ref="AU102">IF(INDEX(calc_types,1,AU$7)="INDEX",R102/R101-1,IF(INDEX(calc_types,1,AU$7)="CASH", R101/1200,R101/R102-1))</f>
        <v>1.7380245866891464E-3</v>
      </c>
      <c r="AV102" s="20" cm="1">
        <f t="array" ref="AV102">IF(INDEX(calc_types,1,AV$7)="INDEX",S102/S101-1,IF(INDEX(calc_types,1,AV$7)="CASH", S101/1200,S101/S102-1))</f>
        <v>7.0010253357821739E-2</v>
      </c>
      <c r="AW102" s="20" cm="1">
        <f t="array" ref="AW102">IF(INDEX(calc_types,1,AW$7)="INDEX",T102/T101-1,IF(INDEX(calc_types,1,AW$7)="CASH", T101/1200,T101/T102-1))</f>
        <v>5.8913008355611973E-2</v>
      </c>
      <c r="AX102" s="20" cm="1">
        <f t="array" ref="AX102">IF(INDEX(calc_types,1,AX$7)="INDEX",U102/U101-1,IF(INDEX(calc_types,1,AX$7)="CASH", U101/1200,U101/U102-1))</f>
        <v>3.6851534060999391E-2</v>
      </c>
      <c r="AY102" s="20" cm="1">
        <f t="array" ref="AY102">IF(INDEX(calc_types,1,AY$7)="INDEX",V102/V101-1,IF(INDEX(calc_types,1,AY$7)="CASH", V101/1200,V101/V102-1))</f>
        <v>3.2751991511170031E-2</v>
      </c>
      <c r="AZ102" s="20" cm="1">
        <f t="array" ref="AZ102">IF(INDEX(calc_types,1,AZ$7)="INDEX",W102/W101-1,IF(INDEX(calc_types,1,AZ$7)="CASH", W101/1200,W101/W102-1))</f>
        <v>2.048666666666667E-3</v>
      </c>
      <c r="BA102" s="20" cm="1">
        <f t="array" ref="BA102">IF(INDEX(calc_types,1,BA$7)="INDEX",X102/X101-1,IF(INDEX(calc_types,1,BA$7)="CASH", X101/1200,X101/X102-1))</f>
        <v>-4.6741666666666665E-4</v>
      </c>
      <c r="BB102" s="20" cm="1">
        <f t="array" ref="BB102">IF(INDEX(calc_types,1,BB$7)="INDEX",Y102/Y101-1,IF(INDEX(calc_types,1,BB$7)="CASH", Y101/1200,Y101/Y102-1))</f>
        <v>5.8133333333333333E-4</v>
      </c>
      <c r="BC102" s="20" cm="1">
        <f t="array" ref="BC102">IF(INDEX(calc_types,1,BC$7)="INDEX",Z102/Z101-1,IF(INDEX(calc_types,1,BC$7)="CASH", Z101/1200,Z101/Z102-1))</f>
        <v>-3.5216666666666664E-4</v>
      </c>
      <c r="BD102" s="20" cm="1">
        <f t="array" ref="BD102">IF(INDEX(calc_types,1,BD$7)="INDEX",AA102/AA101-1,IF(INDEX(calc_types,1,BD$7)="CASH", AA101/1200,AA101/AA102-1))</f>
        <v>0</v>
      </c>
      <c r="BE102" s="20" cm="1">
        <f t="array" ref="BE102">IF(INDEX(calc_types,1,BE$7)="INDEX",AB102/AB101-1,IF(INDEX(calc_types,1,BE$7)="CASH", AB101/1200,AB101/AB102-1))</f>
        <v>1.8310019333560801E-2</v>
      </c>
      <c r="BF102" s="20" cm="1">
        <f t="array" ref="BF102">IF(INDEX(calc_types,1,BF$7)="INDEX",AC102/AC101-1,IF(INDEX(calc_types,1,BF$7)="CASH", AC101/1200,AC101/AC102-1))</f>
        <v>5.2063492063492145E-3</v>
      </c>
      <c r="BG102" s="20" cm="1">
        <f t="array" ref="BG102">IF(INDEX(calc_types,1,BG$7)="INDEX",AD102/AD101-1,IF(INDEX(calc_types,1,BG$7)="CASH", AD101/1200,AD101/AD102-1))</f>
        <v>4.0797403801577925E-3</v>
      </c>
      <c r="BH102" s="21">
        <f t="shared" si="39"/>
        <v>1.6402254882325218E-3</v>
      </c>
      <c r="BI102" s="21">
        <f t="shared" si="40"/>
        <v>4.0184397034885811E-3</v>
      </c>
      <c r="BJ102" s="21">
        <f t="shared" si="41"/>
        <v>7.4354133062880783E-3</v>
      </c>
      <c r="BK102" s="21">
        <f t="shared" si="42"/>
        <v>4.9788250671221682E-3</v>
      </c>
      <c r="BL102" s="21">
        <f t="shared" si="43"/>
        <v>1.1133731110586758E-2</v>
      </c>
      <c r="BM102" s="21">
        <f t="shared" si="44"/>
        <v>-3.7813600322953139E-4</v>
      </c>
      <c r="BN102" s="21">
        <f t="shared" si="45"/>
        <v>6.8986454635135792E-4</v>
      </c>
      <c r="BO102" s="21">
        <f t="shared" si="46"/>
        <v>2.4327897485564736E-3</v>
      </c>
      <c r="BP102" s="21">
        <f t="shared" si="47"/>
        <v>-4.0776536572906382E-4</v>
      </c>
      <c r="BQ102" s="21">
        <f t="shared" si="48"/>
        <v>-5.0094221497762391E-4</v>
      </c>
      <c r="BR102" s="21">
        <f t="shared" si="49"/>
        <v>-4.2778970233604678E-4</v>
      </c>
      <c r="BS102" s="21">
        <f t="shared" si="50"/>
        <v>3.349574737818539E-3</v>
      </c>
      <c r="BT102" s="21">
        <f t="shared" si="51"/>
        <v>5.2537147823720261E-3</v>
      </c>
      <c r="BU102" s="21">
        <f t="shared" si="52"/>
        <v>4.7412087289887428E-5</v>
      </c>
      <c r="BV102" s="21">
        <f t="shared" si="53"/>
        <v>6.1623261139902448E-4</v>
      </c>
      <c r="BW102" s="21">
        <f t="shared" si="54"/>
        <v>1.8720391986330575E-3</v>
      </c>
      <c r="BX102" s="21">
        <f t="shared" si="55"/>
        <v>5.7441875397009054E-2</v>
      </c>
      <c r="BY102" s="21">
        <f t="shared" si="56"/>
        <v>5.2006941362815584E-2</v>
      </c>
      <c r="BZ102" s="21">
        <f t="shared" si="57"/>
        <v>3.2235918486442638E-2</v>
      </c>
      <c r="CA102" s="21">
        <f t="shared" si="58"/>
        <v>2.0027646882046959E-2</v>
      </c>
      <c r="CB102" s="21">
        <f t="shared" si="59"/>
        <v>6.0917731481481443E-4</v>
      </c>
      <c r="CC102" s="21">
        <f t="shared" si="60"/>
        <v>-8.527643518518519E-4</v>
      </c>
      <c r="CD102" s="21">
        <f t="shared" si="61"/>
        <v>-6.481347222222221E-4</v>
      </c>
      <c r="CE102" s="21">
        <f t="shared" si="62"/>
        <v>-2.1366296296296297E-4</v>
      </c>
      <c r="CF102" s="21">
        <f t="shared" si="63"/>
        <v>0</v>
      </c>
      <c r="CG102" s="21">
        <f t="shared" si="64"/>
        <v>1.9005509647638034E-2</v>
      </c>
      <c r="CH102" s="21">
        <f t="shared" si="65"/>
        <v>5.8390149651153384E-3</v>
      </c>
      <c r="CI102" s="21">
        <f t="shared" si="66"/>
        <v>7.6860118974105681E-3</v>
      </c>
    </row>
    <row r="103" spans="1:87" x14ac:dyDescent="0.2">
      <c r="A103" s="18">
        <v>95</v>
      </c>
      <c r="B103" s="19">
        <v>41486</v>
      </c>
      <c r="C103" s="18">
        <v>214.37200000000001</v>
      </c>
      <c r="D103" s="18">
        <v>1213.114</v>
      </c>
      <c r="E103" s="18">
        <v>2079.1280000000002</v>
      </c>
      <c r="F103" s="18">
        <v>1782.903</v>
      </c>
      <c r="G103" s="18">
        <v>2320.2460000000001</v>
      </c>
      <c r="H103" s="18">
        <v>140.685</v>
      </c>
      <c r="I103" s="18">
        <v>363.59899999999999</v>
      </c>
      <c r="J103" s="18">
        <v>510.54199999999997</v>
      </c>
      <c r="K103" s="18">
        <v>109.039</v>
      </c>
      <c r="L103" s="18">
        <v>674.72199999999998</v>
      </c>
      <c r="M103" s="18">
        <v>876.495</v>
      </c>
      <c r="N103" s="18">
        <v>295.98</v>
      </c>
      <c r="O103" s="18">
        <v>344.00900000000001</v>
      </c>
      <c r="P103" s="18">
        <v>103.142</v>
      </c>
      <c r="Q103" s="18">
        <v>194.297</v>
      </c>
      <c r="R103" s="18">
        <v>259.76499999999999</v>
      </c>
      <c r="S103" s="18">
        <v>5322.65</v>
      </c>
      <c r="T103" s="18">
        <v>3466.85</v>
      </c>
      <c r="U103" s="18">
        <v>7586.78</v>
      </c>
      <c r="V103" s="18">
        <v>21521.53</v>
      </c>
      <c r="W103" s="18">
        <v>2.1886000000000001</v>
      </c>
      <c r="X103" s="18">
        <v>-0.60389999999999999</v>
      </c>
      <c r="Y103" s="18">
        <v>0.52549999999999997</v>
      </c>
      <c r="Z103" s="18">
        <v>-0.32569999999999999</v>
      </c>
      <c r="AA103" s="18">
        <v>1</v>
      </c>
      <c r="AB103" s="18">
        <v>0.90280000000000005</v>
      </c>
      <c r="AC103" s="18">
        <v>0.82250000000000001</v>
      </c>
      <c r="AD103" s="18">
        <v>108.78</v>
      </c>
      <c r="AE103" s="19">
        <f t="shared" si="38"/>
        <v>41486</v>
      </c>
      <c r="AF103" s="20" cm="1">
        <f t="array" ref="AF103">IF(INDEX(calc_types,1,AF$7)="INDEX",C103/C102-1,IF(INDEX(calc_types,1,AF$7)="CASH", C102/1200,C102/C103-1))</f>
        <v>1.3312344981246671E-3</v>
      </c>
      <c r="AG103" s="20" cm="1">
        <f t="array" ref="AG103">IF(INDEX(calc_types,1,AG$7)="INDEX",D103/D102-1,IF(INDEX(calc_types,1,AG$7)="CASH", D102/1200,D102/D103-1))</f>
        <v>-1.1790413866580307E-3</v>
      </c>
      <c r="AH103" s="20" cm="1">
        <f t="array" ref="AH103">IF(INDEX(calc_types,1,AH$7)="INDEX",E103/E102-1,IF(INDEX(calc_types,1,AH$7)="CASH", E102/1200,E102/E103-1))</f>
        <v>-2.7794791462321111E-3</v>
      </c>
      <c r="AI103" s="20" cm="1">
        <f t="array" ref="AI103">IF(INDEX(calc_types,1,AI$7)="INDEX",F103/F102-1,IF(INDEX(calc_types,1,AI$7)="CASH", F102/1200,F102/F103-1))</f>
        <v>1.2056677051768272E-3</v>
      </c>
      <c r="AJ103" s="20" cm="1">
        <f t="array" ref="AJ103">IF(INDEX(calc_types,1,AJ$7)="INDEX",G103/G102-1,IF(INDEX(calc_types,1,AJ$7)="CASH", G102/1200,G102/G103-1))</f>
        <v>1.8069472263468889E-3</v>
      </c>
      <c r="AK103" s="20" cm="1">
        <f t="array" ref="AK103">IF(INDEX(calc_types,1,AK$7)="INDEX",H103/H102-1,IF(INDEX(calc_types,1,AK$7)="CASH", H102/1200,H102/H103-1))</f>
        <v>-4.4760849177249984E-4</v>
      </c>
      <c r="AL103" s="20" cm="1">
        <f t="array" ref="AL103">IF(INDEX(calc_types,1,AL$7)="INDEX",I103/I102-1,IF(INDEX(calc_types,1,AL$7)="CASH", I102/1200,I102/I103-1))</f>
        <v>-8.2507796986819315E-6</v>
      </c>
      <c r="AM103" s="20" cm="1">
        <f t="array" ref="AM103">IF(INDEX(calc_types,1,AM$7)="INDEX",J103/J102-1,IF(INDEX(calc_types,1,AM$7)="CASH", J102/1200,J102/J103-1))</f>
        <v>2.2025048093909927E-3</v>
      </c>
      <c r="AN103" s="20" cm="1">
        <f t="array" ref="AN103">IF(INDEX(calc_types,1,AN$7)="INDEX",K103/K102-1,IF(INDEX(calc_types,1,AN$7)="CASH", K102/1200,K102/K103-1))</f>
        <v>1.1476945112658399E-3</v>
      </c>
      <c r="AO103" s="20" cm="1">
        <f t="array" ref="AO103">IF(INDEX(calc_types,1,AO$7)="INDEX",L103/L102-1,IF(INDEX(calc_types,1,AO$7)="CASH", L102/1200,L102/L103-1))</f>
        <v>3.7981519528571539E-3</v>
      </c>
      <c r="AP103" s="20" cm="1">
        <f t="array" ref="AP103">IF(INDEX(calc_types,1,AP$7)="INDEX",M103/M102-1,IF(INDEX(calc_types,1,AP$7)="CASH", M102/1200,M102/M103-1))</f>
        <v>9.0812070360934971E-3</v>
      </c>
      <c r="AQ103" s="20" cm="1">
        <f t="array" ref="AQ103">IF(INDEX(calc_types,1,AQ$7)="INDEX",N103/N102-1,IF(INDEX(calc_types,1,AQ$7)="CASH", N102/1200,N102/N103-1))</f>
        <v>6.5703558602676626E-3</v>
      </c>
      <c r="AR103" s="20" cm="1">
        <f t="array" ref="AR103">IF(INDEX(calc_types,1,AR$7)="INDEX",O103/O102-1,IF(INDEX(calc_types,1,AR$7)="CASH", O102/1200,O102/O103-1))</f>
        <v>1.2291367499234873E-2</v>
      </c>
      <c r="AS103" s="20" cm="1">
        <f t="array" ref="AS103">IF(INDEX(calc_types,1,AS$7)="INDEX",P103/P102-1,IF(INDEX(calc_types,1,AS$7)="CASH", P102/1200,P102/P103-1))</f>
        <v>-2.5201612903236192E-4</v>
      </c>
      <c r="AT103" s="20" cm="1">
        <f t="array" ref="AT103">IF(INDEX(calc_types,1,AT$7)="INDEX",Q103/Q102-1,IF(INDEX(calc_types,1,AT$7)="CASH", Q102/1200,Q102/Q103-1))</f>
        <v>-5.6068228346861648E-4</v>
      </c>
      <c r="AU103" s="20" cm="1">
        <f t="array" ref="AU103">IF(INDEX(calc_types,1,AU$7)="INDEX",R103/R102-1,IF(INDEX(calc_types,1,AU$7)="CASH", R102/1200,R102/R103-1))</f>
        <v>-6.7707672125594254E-4</v>
      </c>
      <c r="AV103" s="20" cm="1">
        <f t="array" ref="AV103">IF(INDEX(calc_types,1,AV$7)="INDEX",S103/S102-1,IF(INDEX(calc_types,1,AV$7)="CASH", S102/1200,S102/S103-1))</f>
        <v>1.4000335291741939E-2</v>
      </c>
      <c r="AW103" s="20" cm="1">
        <f t="array" ref="AW103">IF(INDEX(calc_types,1,AW$7)="INDEX",T103/T102-1,IF(INDEX(calc_types,1,AW$7)="CASH", T102/1200,T102/T103-1))</f>
        <v>-1.9690876272782099E-3</v>
      </c>
      <c r="AX103" s="20" cm="1">
        <f t="array" ref="AX103">IF(INDEX(calc_types,1,AX$7)="INDEX",U103/U102-1,IF(INDEX(calc_types,1,AX$7)="CASH", U102/1200,U102/U103-1))</f>
        <v>2.1701862333566302E-2</v>
      </c>
      <c r="AY103" s="20" cm="1">
        <f t="array" ref="AY103">IF(INDEX(calc_types,1,AY$7)="INDEX",V103/V102-1,IF(INDEX(calc_types,1,AY$7)="CASH", V102/1200,V102/V103-1))</f>
        <v>1.1544036638603705E-2</v>
      </c>
      <c r="AZ103" s="20" cm="1">
        <f t="array" ref="AZ103">IF(INDEX(calc_types,1,AZ$7)="INDEX",W103/W102-1,IF(INDEX(calc_types,1,AZ$7)="CASH", W102/1200,W102/W103-1))</f>
        <v>2.0005833333333334E-3</v>
      </c>
      <c r="BA103" s="20" cm="1">
        <f t="array" ref="BA103">IF(INDEX(calc_types,1,BA$7)="INDEX",X103/X102-1,IF(INDEX(calc_types,1,BA$7)="CASH", X102/1200,X102/X103-1))</f>
        <v>-5.6141666666666666E-4</v>
      </c>
      <c r="BB103" s="20" cm="1">
        <f t="array" ref="BB103">IF(INDEX(calc_types,1,BB$7)="INDEX",Y103/Y102-1,IF(INDEX(calc_types,1,BB$7)="CASH", Y102/1200,Y102/Y103-1))</f>
        <v>4.2666666666666667E-4</v>
      </c>
      <c r="BC103" s="20" cm="1">
        <f t="array" ref="BC103">IF(INDEX(calc_types,1,BC$7)="INDEX",Z103/Z102-1,IF(INDEX(calc_types,1,BC$7)="CASH", Z102/1200,Z102/Z103-1))</f>
        <v>-3.9300000000000001E-4</v>
      </c>
      <c r="BD103" s="20" cm="1">
        <f t="array" ref="BD103">IF(INDEX(calc_types,1,BD$7)="INDEX",AA103/AA102-1,IF(INDEX(calc_types,1,BD$7)="CASH", AA102/1200,AA102/AA103-1))</f>
        <v>0</v>
      </c>
      <c r="BE103" s="20" cm="1">
        <f t="array" ref="BE103">IF(INDEX(calc_types,1,BE$7)="INDEX",AB103/AB102-1,IF(INDEX(calc_types,1,BE$7)="CASH", AB102/1200,AB102/AB103-1))</f>
        <v>-2.6030128489144988E-2</v>
      </c>
      <c r="BF103" s="20" cm="1">
        <f t="array" ref="BF103">IF(INDEX(calc_types,1,BF$7)="INDEX",AC103/AC102-1,IF(INDEX(calc_types,1,BF$7)="CASH", AC102/1200,AC102/AC103-1))</f>
        <v>-4.2553191489361764E-2</v>
      </c>
      <c r="BG103" s="20" cm="1">
        <f t="array" ref="BG103">IF(INDEX(calc_types,1,BG$7)="INDEX",AD103/AD102-1,IF(INDEX(calc_types,1,BG$7)="CASH", AD102/1200,AD102/AD103-1))</f>
        <v>-8.5493656922228656E-3</v>
      </c>
      <c r="BH103" s="21">
        <f t="shared" si="39"/>
        <v>-6.4536246758489747E-5</v>
      </c>
      <c r="BI103" s="21">
        <f t="shared" si="40"/>
        <v>-2.3523091863580968E-3</v>
      </c>
      <c r="BJ103" s="21">
        <f t="shared" si="41"/>
        <v>-3.9736093758893937E-3</v>
      </c>
      <c r="BK103" s="21">
        <f t="shared" si="42"/>
        <v>-8.908842257981317E-4</v>
      </c>
      <c r="BL103" s="21">
        <f t="shared" si="43"/>
        <v>-8.6527923579175553E-4</v>
      </c>
      <c r="BM103" s="21">
        <f t="shared" si="44"/>
        <v>-7.1918240126986582E-4</v>
      </c>
      <c r="BN103" s="21">
        <f t="shared" si="45"/>
        <v>-8.905247431254722E-5</v>
      </c>
      <c r="BO103" s="21">
        <f t="shared" si="46"/>
        <v>2.0176480779931388E-3</v>
      </c>
      <c r="BP103" s="21">
        <f t="shared" si="47"/>
        <v>6.922600976988361E-5</v>
      </c>
      <c r="BQ103" s="21">
        <f t="shared" si="48"/>
        <v>2.9489617674657567E-3</v>
      </c>
      <c r="BR103" s="21">
        <f t="shared" si="49"/>
        <v>8.1200956728347696E-3</v>
      </c>
      <c r="BS103" s="21">
        <f t="shared" si="50"/>
        <v>4.1875075206370569E-3</v>
      </c>
      <c r="BT103" s="21">
        <f t="shared" si="51"/>
        <v>9.1504982571323275E-3</v>
      </c>
      <c r="BU103" s="21">
        <f t="shared" si="52"/>
        <v>-2.5307103087632965E-4</v>
      </c>
      <c r="BV103" s="21">
        <f t="shared" si="53"/>
        <v>-5.0029687584947206E-4</v>
      </c>
      <c r="BW103" s="21">
        <f t="shared" si="54"/>
        <v>-5.430621093120314E-4</v>
      </c>
      <c r="BX103" s="21">
        <f t="shared" si="55"/>
        <v>1.4319573309292555E-3</v>
      </c>
      <c r="BY103" s="21">
        <f t="shared" si="56"/>
        <v>-8.875154620074599E-3</v>
      </c>
      <c r="BZ103" s="21">
        <f t="shared" si="57"/>
        <v>1.7086246759009549E-2</v>
      </c>
      <c r="CA103" s="21">
        <f t="shared" si="58"/>
        <v>-1.1803079905193681E-3</v>
      </c>
      <c r="CB103" s="21">
        <f t="shared" si="59"/>
        <v>5.6109398148148086E-4</v>
      </c>
      <c r="CC103" s="21">
        <f t="shared" si="60"/>
        <v>-9.467643518518518E-4</v>
      </c>
      <c r="CD103" s="21">
        <f t="shared" si="61"/>
        <v>-8.0280138888888877E-4</v>
      </c>
      <c r="CE103" s="21">
        <f t="shared" si="62"/>
        <v>-2.5449629629629631E-4</v>
      </c>
      <c r="CF103" s="21">
        <f t="shared" si="63"/>
        <v>0</v>
      </c>
      <c r="CG103" s="21">
        <f t="shared" si="64"/>
        <v>-2.5334638175067755E-2</v>
      </c>
      <c r="CH103" s="21">
        <f t="shared" si="65"/>
        <v>-4.192052573059564E-2</v>
      </c>
      <c r="CI103" s="21">
        <f t="shared" si="66"/>
        <v>-4.9430941749700899E-3</v>
      </c>
    </row>
    <row r="104" spans="1:87" x14ac:dyDescent="0.2">
      <c r="A104" s="18">
        <v>96</v>
      </c>
      <c r="B104" s="19">
        <v>41517</v>
      </c>
      <c r="C104" s="18">
        <v>214.99</v>
      </c>
      <c r="D104" s="18">
        <v>1222.8979999999999</v>
      </c>
      <c r="E104" s="18">
        <v>2115.5369999999998</v>
      </c>
      <c r="F104" s="18">
        <v>1796.4369999999999</v>
      </c>
      <c r="G104" s="18">
        <v>2352.5169999999998</v>
      </c>
      <c r="H104" s="18">
        <v>140.654</v>
      </c>
      <c r="I104" s="18">
        <v>364.28899999999999</v>
      </c>
      <c r="J104" s="18">
        <v>513.67399999999998</v>
      </c>
      <c r="K104" s="18">
        <v>109.092</v>
      </c>
      <c r="L104" s="18">
        <v>675.01199999999994</v>
      </c>
      <c r="M104" s="18">
        <v>877.96100000000001</v>
      </c>
      <c r="N104" s="18">
        <v>296.14999999999998</v>
      </c>
      <c r="O104" s="18">
        <v>344.387</v>
      </c>
      <c r="P104" s="18">
        <v>103.15300000000001</v>
      </c>
      <c r="Q104" s="18">
        <v>194.60900000000001</v>
      </c>
      <c r="R104" s="18">
        <v>260.78199999999998</v>
      </c>
      <c r="S104" s="18">
        <v>5234.74</v>
      </c>
      <c r="T104" s="18">
        <v>3426.76</v>
      </c>
      <c r="U104" s="18">
        <v>7207.18</v>
      </c>
      <c r="V104" s="18">
        <v>20704.37</v>
      </c>
      <c r="W104" s="18">
        <v>2.0474000000000001</v>
      </c>
      <c r="X104" s="18">
        <v>-0.71630000000000005</v>
      </c>
      <c r="Y104" s="18">
        <v>0.5544</v>
      </c>
      <c r="Z104" s="18">
        <v>-0.56379999999999997</v>
      </c>
      <c r="AA104" s="18">
        <v>1</v>
      </c>
      <c r="AB104" s="18">
        <v>0.91020000000000001</v>
      </c>
      <c r="AC104" s="18">
        <v>0.82220000000000004</v>
      </c>
      <c r="AD104" s="18">
        <v>106.28</v>
      </c>
      <c r="AE104" s="19">
        <f t="shared" si="38"/>
        <v>41517</v>
      </c>
      <c r="AF104" s="20" cm="1">
        <f t="array" ref="AF104">IF(INDEX(calc_types,1,AF$7)="INDEX",C104/C103-1,IF(INDEX(calc_types,1,AF$7)="CASH", C103/1200,C103/C104-1))</f>
        <v>2.8828391767581341E-3</v>
      </c>
      <c r="AG104" s="20" cm="1">
        <f t="array" ref="AG104">IF(INDEX(calc_types,1,AG$7)="INDEX",D104/D103-1,IF(INDEX(calc_types,1,AG$7)="CASH", D103/1200,D103/D104-1))</f>
        <v>8.0651942026881418E-3</v>
      </c>
      <c r="AH104" s="20" cm="1">
        <f t="array" ref="AH104">IF(INDEX(calc_types,1,AH$7)="INDEX",E104/E103-1,IF(INDEX(calc_types,1,AH$7)="CASH", E103/1200,E103/E104-1))</f>
        <v>1.7511668353271004E-2</v>
      </c>
      <c r="AI104" s="20" cm="1">
        <f t="array" ref="AI104">IF(INDEX(calc_types,1,AI$7)="INDEX",F104/F103-1,IF(INDEX(calc_types,1,AI$7)="CASH", F103/1200,F103/F104-1))</f>
        <v>7.590990648397522E-3</v>
      </c>
      <c r="AJ104" s="20" cm="1">
        <f t="array" ref="AJ104">IF(INDEX(calc_types,1,AJ$7)="INDEX",G104/G103-1,IF(INDEX(calc_types,1,AJ$7)="CASH", G103/1200,G103/G104-1))</f>
        <v>1.3908439018965879E-2</v>
      </c>
      <c r="AK104" s="20" cm="1">
        <f t="array" ref="AK104">IF(INDEX(calc_types,1,AK$7)="INDEX",H104/H103-1,IF(INDEX(calc_types,1,AK$7)="CASH", H103/1200,H103/H104-1))</f>
        <v>-2.2035042826173967E-4</v>
      </c>
      <c r="AL104" s="20" cm="1">
        <f t="array" ref="AL104">IF(INDEX(calc_types,1,AL$7)="INDEX",I104/I103-1,IF(INDEX(calc_types,1,AL$7)="CASH", I103/1200,I103/I104-1))</f>
        <v>1.8976949881599481E-3</v>
      </c>
      <c r="AM104" s="20" cm="1">
        <f t="array" ref="AM104">IF(INDEX(calc_types,1,AM$7)="INDEX",J104/J103-1,IF(INDEX(calc_types,1,AM$7)="CASH", J103/1200,J103/J104-1))</f>
        <v>6.134656894045909E-3</v>
      </c>
      <c r="AN104" s="20" cm="1">
        <f t="array" ref="AN104">IF(INDEX(calc_types,1,AN$7)="INDEX",K104/K103-1,IF(INDEX(calc_types,1,AN$7)="CASH", K103/1200,K103/K104-1))</f>
        <v>4.8606461908118348E-4</v>
      </c>
      <c r="AO104" s="20" cm="1">
        <f t="array" ref="AO104">IF(INDEX(calc_types,1,AO$7)="INDEX",L104/L103-1,IF(INDEX(calc_types,1,AO$7)="CASH", L103/1200,L103/L104-1))</f>
        <v>4.2980664629288512E-4</v>
      </c>
      <c r="AP104" s="20" cm="1">
        <f t="array" ref="AP104">IF(INDEX(calc_types,1,AP$7)="INDEX",M104/M103-1,IF(INDEX(calc_types,1,AP$7)="CASH", M103/1200,M103/M104-1))</f>
        <v>1.672570864637013E-3</v>
      </c>
      <c r="AQ104" s="20" cm="1">
        <f t="array" ref="AQ104">IF(INDEX(calc_types,1,AQ$7)="INDEX",N104/N103-1,IF(INDEX(calc_types,1,AQ$7)="CASH", N103/1200,N103/N104-1))</f>
        <v>5.7436313264402905E-4</v>
      </c>
      <c r="AR104" s="20" cm="1">
        <f t="array" ref="AR104">IF(INDEX(calc_types,1,AR$7)="INDEX",O104/O103-1,IF(INDEX(calc_types,1,AR$7)="CASH", O103/1200,O103/O104-1))</f>
        <v>1.0988084614065308E-3</v>
      </c>
      <c r="AS104" s="20" cm="1">
        <f t="array" ref="AS104">IF(INDEX(calc_types,1,AS$7)="INDEX",P104/P103-1,IF(INDEX(calc_types,1,AS$7)="CASH", P103/1200,P103/P104-1))</f>
        <v>1.0664908572666221E-4</v>
      </c>
      <c r="AT104" s="20" cm="1">
        <f t="array" ref="AT104">IF(INDEX(calc_types,1,AT$7)="INDEX",Q104/Q103-1,IF(INDEX(calc_types,1,AT$7)="CASH", Q103/1200,Q103/Q104-1))</f>
        <v>1.6057890754876958E-3</v>
      </c>
      <c r="AU104" s="20" cm="1">
        <f t="array" ref="AU104">IF(INDEX(calc_types,1,AU$7)="INDEX",R104/R103-1,IF(INDEX(calc_types,1,AU$7)="CASH", R103/1200,R103/R104-1))</f>
        <v>3.9150770889073705E-3</v>
      </c>
      <c r="AV104" s="20" cm="1">
        <f t="array" ref="AV104">IF(INDEX(calc_types,1,AV$7)="INDEX",S104/S103-1,IF(INDEX(calc_types,1,AV$7)="CASH", S103/1200,S103/S104-1))</f>
        <v>-1.6516209031215645E-2</v>
      </c>
      <c r="AW104" s="20" cm="1">
        <f t="array" ref="AW104">IF(INDEX(calc_types,1,AW$7)="INDEX",T104/T103-1,IF(INDEX(calc_types,1,AW$7)="CASH", T103/1200,T103/T104-1))</f>
        <v>-1.1563811529197832E-2</v>
      </c>
      <c r="AX104" s="20" cm="1">
        <f t="array" ref="AX104">IF(INDEX(calc_types,1,AX$7)="INDEX",U104/U103-1,IF(INDEX(calc_types,1,AX$7)="CASH", U103/1200,U103/U104-1))</f>
        <v>-5.0034401946543738E-2</v>
      </c>
      <c r="AY104" s="20" cm="1">
        <f t="array" ref="AY104">IF(INDEX(calc_types,1,AY$7)="INDEX",V104/V103-1,IF(INDEX(calc_types,1,AY$7)="CASH", V103/1200,V103/V104-1))</f>
        <v>-3.7969419460419429E-2</v>
      </c>
      <c r="AZ104" s="20" cm="1">
        <f t="array" ref="AZ104">IF(INDEX(calc_types,1,AZ$7)="INDEX",W104/W103-1,IF(INDEX(calc_types,1,AZ$7)="CASH", W103/1200,W103/W104-1))</f>
        <v>1.8238333333333333E-3</v>
      </c>
      <c r="BA104" s="20" cm="1">
        <f t="array" ref="BA104">IF(INDEX(calc_types,1,BA$7)="INDEX",X104/X103-1,IF(INDEX(calc_types,1,BA$7)="CASH", X103/1200,X103/X104-1))</f>
        <v>-5.0325000000000001E-4</v>
      </c>
      <c r="BB104" s="20" cm="1">
        <f t="array" ref="BB104">IF(INDEX(calc_types,1,BB$7)="INDEX",Y104/Y103-1,IF(INDEX(calc_types,1,BB$7)="CASH", Y103/1200,Y103/Y104-1))</f>
        <v>4.3791666666666664E-4</v>
      </c>
      <c r="BC104" s="20" cm="1">
        <f t="array" ref="BC104">IF(INDEX(calc_types,1,BC$7)="INDEX",Z104/Z103-1,IF(INDEX(calc_types,1,BC$7)="CASH", Z103/1200,Z103/Z104-1))</f>
        <v>-2.7141666666666666E-4</v>
      </c>
      <c r="BD104" s="20" cm="1">
        <f t="array" ref="BD104">IF(INDEX(calc_types,1,BD$7)="INDEX",AA104/AA103-1,IF(INDEX(calc_types,1,BD$7)="CASH", AA103/1200,AA103/AA104-1))</f>
        <v>0</v>
      </c>
      <c r="BE104" s="20" cm="1">
        <f t="array" ref="BE104">IF(INDEX(calc_types,1,BE$7)="INDEX",AB104/AB103-1,IF(INDEX(calc_types,1,BE$7)="CASH", AB103/1200,AB103/AB104-1))</f>
        <v>-8.1300813008129413E-3</v>
      </c>
      <c r="BF104" s="20" cm="1">
        <f t="array" ref="BF104">IF(INDEX(calc_types,1,BF$7)="INDEX",AC104/AC103-1,IF(INDEX(calc_types,1,BF$7)="CASH", AC103/1200,AC103/AC104-1))</f>
        <v>3.6487472634383344E-4</v>
      </c>
      <c r="BG104" s="20" cm="1">
        <f t="array" ref="BG104">IF(INDEX(calc_types,1,BG$7)="INDEX",AD104/AD103-1,IF(INDEX(calc_types,1,BG$7)="CASH", AD103/1200,AD103/AD104-1))</f>
        <v>2.3522770041400021E-2</v>
      </c>
      <c r="BH104" s="21">
        <f t="shared" si="39"/>
        <v>1.4870684318749772E-3</v>
      </c>
      <c r="BI104" s="21">
        <f t="shared" si="40"/>
        <v>6.8919264029880757E-3</v>
      </c>
      <c r="BJ104" s="21">
        <f t="shared" si="41"/>
        <v>1.6317538123613723E-2</v>
      </c>
      <c r="BK104" s="21">
        <f t="shared" si="42"/>
        <v>5.4944387174225631E-3</v>
      </c>
      <c r="BL104" s="21">
        <f t="shared" si="43"/>
        <v>1.1236212556827234E-2</v>
      </c>
      <c r="BM104" s="21">
        <f t="shared" si="44"/>
        <v>-4.9192433775910565E-4</v>
      </c>
      <c r="BN104" s="21">
        <f t="shared" si="45"/>
        <v>1.8168932935460828E-3</v>
      </c>
      <c r="BO104" s="21">
        <f t="shared" si="46"/>
        <v>5.9498001626480546E-3</v>
      </c>
      <c r="BP104" s="21">
        <f t="shared" si="47"/>
        <v>-5.9240388241477279E-4</v>
      </c>
      <c r="BQ104" s="21">
        <f t="shared" si="48"/>
        <v>-4.1938353909851188E-4</v>
      </c>
      <c r="BR104" s="21">
        <f t="shared" si="49"/>
        <v>7.1145950137828525E-4</v>
      </c>
      <c r="BS104" s="21">
        <f t="shared" si="50"/>
        <v>-1.8084852069865766E-3</v>
      </c>
      <c r="BT104" s="21">
        <f t="shared" si="51"/>
        <v>-2.0420607806960153E-3</v>
      </c>
      <c r="BU104" s="21">
        <f t="shared" si="52"/>
        <v>1.0559418388269446E-4</v>
      </c>
      <c r="BV104" s="21">
        <f t="shared" si="53"/>
        <v>1.6661744831068402E-3</v>
      </c>
      <c r="BW104" s="21">
        <f t="shared" si="54"/>
        <v>4.0490917008512818E-3</v>
      </c>
      <c r="BX104" s="21">
        <f t="shared" si="55"/>
        <v>-2.908458699202833E-2</v>
      </c>
      <c r="BY104" s="21">
        <f t="shared" si="56"/>
        <v>-1.8469878521994221E-2</v>
      </c>
      <c r="BZ104" s="21">
        <f t="shared" si="57"/>
        <v>-5.4650017521100491E-2</v>
      </c>
      <c r="CA104" s="21">
        <f t="shared" si="58"/>
        <v>-5.0693764089542501E-2</v>
      </c>
      <c r="CB104" s="21">
        <f t="shared" si="59"/>
        <v>3.8434398148148082E-4</v>
      </c>
      <c r="CC104" s="21">
        <f t="shared" si="60"/>
        <v>-8.8859768518518515E-4</v>
      </c>
      <c r="CD104" s="21">
        <f t="shared" si="61"/>
        <v>-7.9155138888888879E-4</v>
      </c>
      <c r="CE104" s="21">
        <f t="shared" si="62"/>
        <v>-1.3291296296296298E-4</v>
      </c>
      <c r="CF104" s="21">
        <f t="shared" si="63"/>
        <v>0</v>
      </c>
      <c r="CG104" s="21">
        <f t="shared" si="64"/>
        <v>-7.4345909867357084E-3</v>
      </c>
      <c r="CH104" s="21">
        <f t="shared" si="65"/>
        <v>9.9754048510995773E-4</v>
      </c>
      <c r="CI104" s="21">
        <f t="shared" si="66"/>
        <v>2.7129041558652797E-2</v>
      </c>
    </row>
    <row r="105" spans="1:87" x14ac:dyDescent="0.2">
      <c r="A105" s="18">
        <v>97</v>
      </c>
      <c r="B105" s="19">
        <v>41547</v>
      </c>
      <c r="C105" s="18">
        <v>215.31200000000001</v>
      </c>
      <c r="D105" s="18">
        <v>1221.5419999999999</v>
      </c>
      <c r="E105" s="18">
        <v>2106.1210000000001</v>
      </c>
      <c r="F105" s="18">
        <v>1798.5450000000001</v>
      </c>
      <c r="G105" s="18">
        <v>2350.761</v>
      </c>
      <c r="H105" s="18">
        <v>140.49799999999999</v>
      </c>
      <c r="I105" s="18">
        <v>363.06099999999998</v>
      </c>
      <c r="J105" s="18">
        <v>510.22399999999999</v>
      </c>
      <c r="K105" s="18">
        <v>109.101</v>
      </c>
      <c r="L105" s="18">
        <v>675.58699999999999</v>
      </c>
      <c r="M105" s="18">
        <v>879.86699999999996</v>
      </c>
      <c r="N105" s="18">
        <v>296.57400000000001</v>
      </c>
      <c r="O105" s="18">
        <v>345.32799999999997</v>
      </c>
      <c r="P105" s="18">
        <v>103.15300000000001</v>
      </c>
      <c r="Q105" s="18">
        <v>194.63800000000001</v>
      </c>
      <c r="R105" s="18">
        <v>260.834</v>
      </c>
      <c r="S105" s="18">
        <v>5330.28</v>
      </c>
      <c r="T105" s="18">
        <v>3569.45</v>
      </c>
      <c r="U105" s="18">
        <v>7408.21</v>
      </c>
      <c r="V105" s="18">
        <v>21755.84</v>
      </c>
      <c r="W105" s="18">
        <v>1.9071</v>
      </c>
      <c r="X105" s="18">
        <v>-0.626</v>
      </c>
      <c r="Y105" s="18">
        <v>0.61960000000000004</v>
      </c>
      <c r="Z105" s="18">
        <v>-0.26740000000000003</v>
      </c>
      <c r="AA105" s="18">
        <v>1</v>
      </c>
      <c r="AB105" s="18">
        <v>0.91759999999999997</v>
      </c>
      <c r="AC105" s="18">
        <v>0.8135</v>
      </c>
      <c r="AD105" s="18">
        <v>108.08</v>
      </c>
      <c r="AE105" s="19">
        <f t="shared" si="38"/>
        <v>41547</v>
      </c>
      <c r="AF105" s="20" cm="1">
        <f t="array" ref="AF105">IF(INDEX(calc_types,1,AF$7)="INDEX",C105/C104-1,IF(INDEX(calc_types,1,AF$7)="CASH", C104/1200,C104/C105-1))</f>
        <v>1.4977440811201337E-3</v>
      </c>
      <c r="AG105" s="20" cm="1">
        <f t="array" ref="AG105">IF(INDEX(calc_types,1,AG$7)="INDEX",D105/D104-1,IF(INDEX(calc_types,1,AG$7)="CASH", D104/1200,D104/D105-1))</f>
        <v>-1.1088414569325744E-3</v>
      </c>
      <c r="AH105" s="20" cm="1">
        <f t="array" ref="AH105">IF(INDEX(calc_types,1,AH$7)="INDEX",E105/E104-1,IF(INDEX(calc_types,1,AH$7)="CASH", E104/1200,E104/E105-1))</f>
        <v>-4.450879374834682E-3</v>
      </c>
      <c r="AI105" s="20" cm="1">
        <f t="array" ref="AI105">IF(INDEX(calc_types,1,AI$7)="INDEX",F105/F104-1,IF(INDEX(calc_types,1,AI$7)="CASH", F104/1200,F104/F105-1))</f>
        <v>1.1734338582427561E-3</v>
      </c>
      <c r="AJ105" s="20" cm="1">
        <f t="array" ref="AJ105">IF(INDEX(calc_types,1,AJ$7)="INDEX",G105/G104-1,IF(INDEX(calc_types,1,AJ$7)="CASH", G104/1200,G104/G105-1))</f>
        <v>-7.4643456349088311E-4</v>
      </c>
      <c r="AK105" s="20" cm="1">
        <f t="array" ref="AK105">IF(INDEX(calc_types,1,AK$7)="INDEX",H105/H104-1,IF(INDEX(calc_types,1,AK$7)="CASH", H104/1200,H104/H105-1))</f>
        <v>-1.1091046113157477E-3</v>
      </c>
      <c r="AL105" s="20" cm="1">
        <f t="array" ref="AL105">IF(INDEX(calc_types,1,AL$7)="INDEX",I105/I104-1,IF(INDEX(calc_types,1,AL$7)="CASH", I104/1200,I104/I105-1))</f>
        <v>-3.3709499875099747E-3</v>
      </c>
      <c r="AM105" s="20" cm="1">
        <f t="array" ref="AM105">IF(INDEX(calc_types,1,AM$7)="INDEX",J105/J104-1,IF(INDEX(calc_types,1,AM$7)="CASH", J104/1200,J104/J105-1))</f>
        <v>-6.7163220252532962E-3</v>
      </c>
      <c r="AN105" s="20" cm="1">
        <f t="array" ref="AN105">IF(INDEX(calc_types,1,AN$7)="INDEX",K105/K104-1,IF(INDEX(calc_types,1,AN$7)="CASH", K104/1200,K104/K105-1))</f>
        <v>8.2499175008354797E-5</v>
      </c>
      <c r="AO105" s="20" cm="1">
        <f t="array" ref="AO105">IF(INDEX(calc_types,1,AO$7)="INDEX",L105/L104-1,IF(INDEX(calc_types,1,AO$7)="CASH", L104/1200,L104/L105-1))</f>
        <v>8.5183670808830492E-4</v>
      </c>
      <c r="AP105" s="20" cm="1">
        <f t="array" ref="AP105">IF(INDEX(calc_types,1,AP$7)="INDEX",M105/M104-1,IF(INDEX(calc_types,1,AP$7)="CASH", M104/1200,M104/M105-1))</f>
        <v>2.1709392558437735E-3</v>
      </c>
      <c r="AQ105" s="20" cm="1">
        <f t="array" ref="AQ105">IF(INDEX(calc_types,1,AQ$7)="INDEX",N105/N104-1,IF(INDEX(calc_types,1,AQ$7)="CASH", N104/1200,N104/N105-1))</f>
        <v>1.4317069052847131E-3</v>
      </c>
      <c r="AR105" s="20" cm="1">
        <f t="array" ref="AR105">IF(INDEX(calc_types,1,AR$7)="INDEX",O105/O104-1,IF(INDEX(calc_types,1,AR$7)="CASH", O104/1200,O104/O105-1))</f>
        <v>2.7323911762058284E-3</v>
      </c>
      <c r="AS105" s="20" cm="1">
        <f t="array" ref="AS105">IF(INDEX(calc_types,1,AS$7)="INDEX",P105/P104-1,IF(INDEX(calc_types,1,AS$7)="CASH", P104/1200,P104/P105-1))</f>
        <v>0</v>
      </c>
      <c r="AT105" s="20" cm="1">
        <f t="array" ref="AT105">IF(INDEX(calc_types,1,AT$7)="INDEX",Q105/Q104-1,IF(INDEX(calc_types,1,AT$7)="CASH", Q104/1200,Q104/Q105-1))</f>
        <v>1.49016746399111E-4</v>
      </c>
      <c r="AU105" s="20" cm="1">
        <f t="array" ref="AU105">IF(INDEX(calc_types,1,AU$7)="INDEX",R105/R104-1,IF(INDEX(calc_types,1,AU$7)="CASH", R104/1200,R104/R105-1))</f>
        <v>1.9940026535580913E-4</v>
      </c>
      <c r="AV105" s="20" cm="1">
        <f t="array" ref="AV105">IF(INDEX(calc_types,1,AV$7)="INDEX",S105/S104-1,IF(INDEX(calc_types,1,AV$7)="CASH", S104/1200,S104/S105-1))</f>
        <v>1.8251145233574073E-2</v>
      </c>
      <c r="AW105" s="20" cm="1">
        <f t="array" ref="AW105">IF(INDEX(calc_types,1,AW$7)="INDEX",T105/T104-1,IF(INDEX(calc_types,1,AW$7)="CASH", T104/1200,T104/T105-1))</f>
        <v>4.1639916422509859E-2</v>
      </c>
      <c r="AX105" s="20" cm="1">
        <f t="array" ref="AX105">IF(INDEX(calc_types,1,AX$7)="INDEX",U105/U104-1,IF(INDEX(calc_types,1,AX$7)="CASH", U104/1200,U104/U105-1))</f>
        <v>2.7893017796142061E-2</v>
      </c>
      <c r="AY105" s="20" cm="1">
        <f t="array" ref="AY105">IF(INDEX(calc_types,1,AY$7)="INDEX",V105/V104-1,IF(INDEX(calc_types,1,AY$7)="CASH", V104/1200,V104/V105-1))</f>
        <v>5.0784930910720893E-2</v>
      </c>
      <c r="AZ105" s="20" cm="1">
        <f t="array" ref="AZ105">IF(INDEX(calc_types,1,AZ$7)="INDEX",W105/W104-1,IF(INDEX(calc_types,1,AZ$7)="CASH", W104/1200,W104/W105-1))</f>
        <v>1.7061666666666668E-3</v>
      </c>
      <c r="BA105" s="20" cm="1">
        <f t="array" ref="BA105">IF(INDEX(calc_types,1,BA$7)="INDEX",X105/X104-1,IF(INDEX(calc_types,1,BA$7)="CASH", X104/1200,X104/X105-1))</f>
        <v>-5.9691666666666671E-4</v>
      </c>
      <c r="BB105" s="20" cm="1">
        <f t="array" ref="BB105">IF(INDEX(calc_types,1,BB$7)="INDEX",Y105/Y104-1,IF(INDEX(calc_types,1,BB$7)="CASH", Y104/1200,Y104/Y105-1))</f>
        <v>4.6200000000000001E-4</v>
      </c>
      <c r="BC105" s="20" cm="1">
        <f t="array" ref="BC105">IF(INDEX(calc_types,1,BC$7)="INDEX",Z105/Z104-1,IF(INDEX(calc_types,1,BC$7)="CASH", Z104/1200,Z104/Z105-1))</f>
        <v>-4.6983333333333333E-4</v>
      </c>
      <c r="BD105" s="20" cm="1">
        <f t="array" ref="BD105">IF(INDEX(calc_types,1,BD$7)="INDEX",AA105/AA104-1,IF(INDEX(calc_types,1,BD$7)="CASH", AA104/1200,AA104/AA105-1))</f>
        <v>0</v>
      </c>
      <c r="BE105" s="20" cm="1">
        <f t="array" ref="BE105">IF(INDEX(calc_types,1,BE$7)="INDEX",AB105/AB104-1,IF(INDEX(calc_types,1,BE$7)="CASH", AB104/1200,AB104/AB105-1))</f>
        <v>-8.0645161290322509E-3</v>
      </c>
      <c r="BF105" s="20" cm="1">
        <f t="array" ref="BF105">IF(INDEX(calc_types,1,BF$7)="INDEX",AC105/AC104-1,IF(INDEX(calc_types,1,BF$7)="CASH", AC104/1200,AC104/AC105-1))</f>
        <v>1.0694529809465392E-2</v>
      </c>
      <c r="BG105" s="20" cm="1">
        <f t="array" ref="BG105">IF(INDEX(calc_types,1,BG$7)="INDEX",AD105/AD104-1,IF(INDEX(calc_types,1,BG$7)="CASH", AD104/1200,AD104/AD105-1))</f>
        <v>-1.6654330125832728E-2</v>
      </c>
      <c r="BH105" s="21">
        <f t="shared" si="39"/>
        <v>1.0197333623697684E-4</v>
      </c>
      <c r="BI105" s="21">
        <f t="shared" si="40"/>
        <v>-2.2821092566326405E-3</v>
      </c>
      <c r="BJ105" s="21">
        <f t="shared" si="41"/>
        <v>-5.6450096044919646E-3</v>
      </c>
      <c r="BK105" s="21">
        <f t="shared" si="42"/>
        <v>-9.2311807273220275E-4</v>
      </c>
      <c r="BL105" s="21">
        <f t="shared" si="43"/>
        <v>-3.4186610256295275E-3</v>
      </c>
      <c r="BM105" s="21">
        <f t="shared" si="44"/>
        <v>-1.3806785208131138E-3</v>
      </c>
      <c r="BN105" s="21">
        <f t="shared" si="45"/>
        <v>-3.4517516821238399E-3</v>
      </c>
      <c r="BO105" s="21">
        <f t="shared" si="46"/>
        <v>-6.9011787566511506E-3</v>
      </c>
      <c r="BP105" s="21">
        <f t="shared" si="47"/>
        <v>-9.9596932648760147E-4</v>
      </c>
      <c r="BQ105" s="21">
        <f t="shared" si="48"/>
        <v>2.6465226969079204E-6</v>
      </c>
      <c r="BR105" s="21">
        <f t="shared" si="49"/>
        <v>1.2098278925850457E-3</v>
      </c>
      <c r="BS105" s="21">
        <f t="shared" si="50"/>
        <v>-9.5114143434589255E-4</v>
      </c>
      <c r="BT105" s="21">
        <f t="shared" si="51"/>
        <v>-4.0847806589671765E-4</v>
      </c>
      <c r="BU105" s="21">
        <f t="shared" si="52"/>
        <v>-1.0549018439677384E-6</v>
      </c>
      <c r="BV105" s="21">
        <f t="shared" si="53"/>
        <v>2.0940215401825545E-4</v>
      </c>
      <c r="BW105" s="21">
        <f t="shared" si="54"/>
        <v>3.3341487729972031E-4</v>
      </c>
      <c r="BX105" s="21">
        <f t="shared" si="55"/>
        <v>5.6827672727613899E-3</v>
      </c>
      <c r="BY105" s="21">
        <f t="shared" si="56"/>
        <v>3.473384942971347E-2</v>
      </c>
      <c r="BZ105" s="21">
        <f t="shared" si="57"/>
        <v>2.3277402221585308E-2</v>
      </c>
      <c r="CA105" s="21">
        <f t="shared" si="58"/>
        <v>3.8060586281597822E-2</v>
      </c>
      <c r="CB105" s="21">
        <f t="shared" si="59"/>
        <v>2.6667731481481429E-4</v>
      </c>
      <c r="CC105" s="21">
        <f t="shared" si="60"/>
        <v>-9.8226435185185196E-4</v>
      </c>
      <c r="CD105" s="21">
        <f t="shared" si="61"/>
        <v>-7.6746805555555548E-4</v>
      </c>
      <c r="CE105" s="21">
        <f t="shared" si="62"/>
        <v>-3.3132962962962968E-4</v>
      </c>
      <c r="CF105" s="21">
        <f t="shared" si="63"/>
        <v>0</v>
      </c>
      <c r="CG105" s="21">
        <f t="shared" si="64"/>
        <v>-7.3690258149550179E-3</v>
      </c>
      <c r="CH105" s="21">
        <f t="shared" si="65"/>
        <v>1.1327195568231516E-2</v>
      </c>
      <c r="CI105" s="21">
        <f t="shared" si="66"/>
        <v>-1.3048058608579952E-2</v>
      </c>
    </row>
    <row r="106" spans="1:87" x14ac:dyDescent="0.2">
      <c r="A106" s="18">
        <v>98</v>
      </c>
      <c r="B106" s="19">
        <v>41578</v>
      </c>
      <c r="C106" s="18">
        <v>215.881</v>
      </c>
      <c r="D106" s="18">
        <v>1225.566</v>
      </c>
      <c r="E106" s="18">
        <v>2112.4520000000002</v>
      </c>
      <c r="F106" s="18">
        <v>1806.4849999999999</v>
      </c>
      <c r="G106" s="18">
        <v>2364.3879999999999</v>
      </c>
      <c r="H106" s="18">
        <v>140.37100000000001</v>
      </c>
      <c r="I106" s="18">
        <v>362.09199999999998</v>
      </c>
      <c r="J106" s="18">
        <v>507.14</v>
      </c>
      <c r="K106" s="18">
        <v>109.068</v>
      </c>
      <c r="L106" s="18">
        <v>673.822</v>
      </c>
      <c r="M106" s="18">
        <v>874.84699999999998</v>
      </c>
      <c r="N106" s="18">
        <v>296.57</v>
      </c>
      <c r="O106" s="18">
        <v>345.42500000000001</v>
      </c>
      <c r="P106" s="18">
        <v>103.08799999999999</v>
      </c>
      <c r="Q106" s="18">
        <v>194.249</v>
      </c>
      <c r="R106" s="18">
        <v>259.721</v>
      </c>
      <c r="S106" s="18">
        <v>5443.77</v>
      </c>
      <c r="T106" s="18">
        <v>3604.41</v>
      </c>
      <c r="U106" s="18">
        <v>7248.38</v>
      </c>
      <c r="V106" s="18">
        <v>22927.040000000001</v>
      </c>
      <c r="W106" s="18">
        <v>1.6408</v>
      </c>
      <c r="X106" s="18">
        <v>-0.42699999999999999</v>
      </c>
      <c r="Y106" s="18">
        <v>0.80449999999999999</v>
      </c>
      <c r="Z106" s="18">
        <v>-0.157</v>
      </c>
      <c r="AA106" s="18">
        <v>1</v>
      </c>
      <c r="AB106" s="18">
        <v>0.89670000000000005</v>
      </c>
      <c r="AC106" s="18">
        <v>0.77280000000000004</v>
      </c>
      <c r="AD106" s="18">
        <v>108.03</v>
      </c>
      <c r="AE106" s="19">
        <f t="shared" si="38"/>
        <v>41578</v>
      </c>
      <c r="AF106" s="20" cm="1">
        <f t="array" ref="AF106">IF(INDEX(calc_types,1,AF$7)="INDEX",C106/C105-1,IF(INDEX(calc_types,1,AF$7)="CASH", C105/1200,C105/C106-1))</f>
        <v>2.6426766738500973E-3</v>
      </c>
      <c r="AG106" s="20" cm="1">
        <f t="array" ref="AG106">IF(INDEX(calc_types,1,AG$7)="INDEX",D106/D105-1,IF(INDEX(calc_types,1,AG$7)="CASH", D105/1200,D105/D106-1))</f>
        <v>3.2941970067341675E-3</v>
      </c>
      <c r="AH106" s="20" cm="1">
        <f t="array" ref="AH106">IF(INDEX(calc_types,1,AH$7)="INDEX",E106/E105-1,IF(INDEX(calc_types,1,AH$7)="CASH", E105/1200,E105/E106-1))</f>
        <v>3.0060001300971084E-3</v>
      </c>
      <c r="AI106" s="20" cm="1">
        <f t="array" ref="AI106">IF(INDEX(calc_types,1,AI$7)="INDEX",F106/F105-1,IF(INDEX(calc_types,1,AI$7)="CASH", F105/1200,F105/F106-1))</f>
        <v>4.4146796438231384E-3</v>
      </c>
      <c r="AJ106" s="20" cm="1">
        <f t="array" ref="AJ106">IF(INDEX(calc_types,1,AJ$7)="INDEX",G106/G105-1,IF(INDEX(calc_types,1,AJ$7)="CASH", G105/1200,G105/G106-1))</f>
        <v>5.7968462127795384E-3</v>
      </c>
      <c r="AK106" s="20" cm="1">
        <f t="array" ref="AK106">IF(INDEX(calc_types,1,AK$7)="INDEX",H106/H105-1,IF(INDEX(calc_types,1,AK$7)="CASH", H105/1200,H105/H106-1))</f>
        <v>-9.0392745804201979E-4</v>
      </c>
      <c r="AL106" s="20" cm="1">
        <f t="array" ref="AL106">IF(INDEX(calc_types,1,AL$7)="INDEX",I106/I105-1,IF(INDEX(calc_types,1,AL$7)="CASH", I105/1200,I105/I106-1))</f>
        <v>-2.6689729825015718E-3</v>
      </c>
      <c r="AM106" s="20" cm="1">
        <f t="array" ref="AM106">IF(INDEX(calc_types,1,AM$7)="INDEX",J106/J105-1,IF(INDEX(calc_types,1,AM$7)="CASH", J105/1200,J105/J106-1))</f>
        <v>-6.0444040264667764E-3</v>
      </c>
      <c r="AN106" s="20" cm="1">
        <f t="array" ref="AN106">IF(INDEX(calc_types,1,AN$7)="INDEX",K106/K105-1,IF(INDEX(calc_types,1,AN$7)="CASH", K105/1200,K105/K106-1))</f>
        <v>-3.0247202133804052E-4</v>
      </c>
      <c r="AO106" s="20" cm="1">
        <f t="array" ref="AO106">IF(INDEX(calc_types,1,AO$7)="INDEX",L106/L105-1,IF(INDEX(calc_types,1,AO$7)="CASH", L105/1200,L105/L106-1))</f>
        <v>-2.6125428701262443E-3</v>
      </c>
      <c r="AP106" s="20" cm="1">
        <f t="array" ref="AP106">IF(INDEX(calc_types,1,AP$7)="INDEX",M106/M105-1,IF(INDEX(calc_types,1,AP$7)="CASH", M105/1200,M105/M106-1))</f>
        <v>-5.7054077491256461E-3</v>
      </c>
      <c r="AQ106" s="20" cm="1">
        <f t="array" ref="AQ106">IF(INDEX(calc_types,1,AQ$7)="INDEX",N106/N105-1,IF(INDEX(calc_types,1,AQ$7)="CASH", N105/1200,N105/N106-1))</f>
        <v>-1.3487358972885666E-5</v>
      </c>
      <c r="AR106" s="20" cm="1">
        <f t="array" ref="AR106">IF(INDEX(calc_types,1,AR$7)="INDEX",O106/O105-1,IF(INDEX(calc_types,1,AR$7)="CASH", O105/1200,O105/O106-1))</f>
        <v>2.8089236899431214E-4</v>
      </c>
      <c r="AS106" s="20" cm="1">
        <f t="array" ref="AS106">IF(INDEX(calc_types,1,AS$7)="INDEX",P106/P105-1,IF(INDEX(calc_types,1,AS$7)="CASH", P105/1200,P105/P106-1))</f>
        <v>-6.3013193993399774E-4</v>
      </c>
      <c r="AT106" s="20" cm="1">
        <f t="array" ref="AT106">IF(INDEX(calc_types,1,AT$7)="INDEX",Q106/Q105-1,IF(INDEX(calc_types,1,AT$7)="CASH", Q105/1200,Q105/Q106-1))</f>
        <v>-1.9985819829633211E-3</v>
      </c>
      <c r="AU106" s="20" cm="1">
        <f t="array" ref="AU106">IF(INDEX(calc_types,1,AU$7)="INDEX",R106/R105-1,IF(INDEX(calc_types,1,AU$7)="CASH", R105/1200,R105/R106-1))</f>
        <v>-4.267081745477963E-3</v>
      </c>
      <c r="AV106" s="20" cm="1">
        <f t="array" ref="AV106">IF(INDEX(calc_types,1,AV$7)="INDEX",S106/S105-1,IF(INDEX(calc_types,1,AV$7)="CASH", S105/1200,S105/S106-1))</f>
        <v>2.1291564420630849E-2</v>
      </c>
      <c r="AW106" s="20" cm="1">
        <f t="array" ref="AW106">IF(INDEX(calc_types,1,AW$7)="INDEX",T106/T105-1,IF(INDEX(calc_types,1,AW$7)="CASH", T105/1200,T105/T106-1))</f>
        <v>9.79422600120472E-3</v>
      </c>
      <c r="AX106" s="20" cm="1">
        <f t="array" ref="AX106">IF(INDEX(calc_types,1,AX$7)="INDEX",U106/U105-1,IF(INDEX(calc_types,1,AX$7)="CASH", U105/1200,U105/U106-1))</f>
        <v>-2.1574712379913596E-2</v>
      </c>
      <c r="AY106" s="20" cm="1">
        <f t="array" ref="AY106">IF(INDEX(calc_types,1,AY$7)="INDEX",V106/V105-1,IF(INDEX(calc_types,1,AY$7)="CASH", V105/1200,V105/V106-1))</f>
        <v>5.3833821171694662E-2</v>
      </c>
      <c r="AZ106" s="20" cm="1">
        <f t="array" ref="AZ106">IF(INDEX(calc_types,1,AZ$7)="INDEX",W106/W105-1,IF(INDEX(calc_types,1,AZ$7)="CASH", W105/1200,W105/W106-1))</f>
        <v>1.58925E-3</v>
      </c>
      <c r="BA106" s="20" cm="1">
        <f t="array" ref="BA106">IF(INDEX(calc_types,1,BA$7)="INDEX",X106/X105-1,IF(INDEX(calc_types,1,BA$7)="CASH", X105/1200,X105/X106-1))</f>
        <v>-5.216666666666667E-4</v>
      </c>
      <c r="BB106" s="20" cm="1">
        <f t="array" ref="BB106">IF(INDEX(calc_types,1,BB$7)="INDEX",Y106/Y105-1,IF(INDEX(calc_types,1,BB$7)="CASH", Y105/1200,Y105/Y106-1))</f>
        <v>5.1633333333333338E-4</v>
      </c>
      <c r="BC106" s="20" cm="1">
        <f t="array" ref="BC106">IF(INDEX(calc_types,1,BC$7)="INDEX",Z106/Z105-1,IF(INDEX(calc_types,1,BC$7)="CASH", Z105/1200,Z105/Z106-1))</f>
        <v>-2.2283333333333335E-4</v>
      </c>
      <c r="BD106" s="20" cm="1">
        <f t="array" ref="BD106">IF(INDEX(calc_types,1,BD$7)="INDEX",AA106/AA105-1,IF(INDEX(calc_types,1,BD$7)="CASH", AA105/1200,AA105/AA106-1))</f>
        <v>0</v>
      </c>
      <c r="BE106" s="20" cm="1">
        <f t="array" ref="BE106">IF(INDEX(calc_types,1,BE$7)="INDEX",AB106/AB105-1,IF(INDEX(calc_types,1,BE$7)="CASH", AB105/1200,AB105/AB106-1))</f>
        <v>2.3307683729229201E-2</v>
      </c>
      <c r="BF106" s="20" cm="1">
        <f t="array" ref="BF106">IF(INDEX(calc_types,1,BF$7)="INDEX",AC106/AC105-1,IF(INDEX(calc_types,1,BF$7)="CASH", AC105/1200,AC105/AC106-1))</f>
        <v>5.2665631469979157E-2</v>
      </c>
      <c r="BG106" s="20" cm="1">
        <f t="array" ref="BG106">IF(INDEX(calc_types,1,BG$7)="INDEX",AD106/AD105-1,IF(INDEX(calc_types,1,BG$7)="CASH", AD105/1200,AD105/AD106-1))</f>
        <v>4.6283439785232972E-4</v>
      </c>
      <c r="BH106" s="21">
        <f t="shared" si="39"/>
        <v>1.2469059289669405E-3</v>
      </c>
      <c r="BI106" s="21">
        <f t="shared" si="40"/>
        <v>2.1209292070341014E-3</v>
      </c>
      <c r="BJ106" s="21">
        <f t="shared" si="41"/>
        <v>1.8118699004398262E-3</v>
      </c>
      <c r="BK106" s="21">
        <f t="shared" si="42"/>
        <v>2.3181277128481795E-3</v>
      </c>
      <c r="BL106" s="21">
        <f t="shared" si="43"/>
        <v>3.124619750640894E-3</v>
      </c>
      <c r="BM106" s="21">
        <f t="shared" si="44"/>
        <v>-1.1755013675393859E-3</v>
      </c>
      <c r="BN106" s="21">
        <f t="shared" si="45"/>
        <v>-2.749774677115437E-3</v>
      </c>
      <c r="BO106" s="21">
        <f t="shared" si="46"/>
        <v>-6.2292607578646308E-3</v>
      </c>
      <c r="BP106" s="21">
        <f t="shared" si="47"/>
        <v>-1.3809405228339968E-3</v>
      </c>
      <c r="BQ106" s="21">
        <f t="shared" si="48"/>
        <v>-3.4617330555176415E-3</v>
      </c>
      <c r="BR106" s="21">
        <f t="shared" si="49"/>
        <v>-6.6665191123843736E-3</v>
      </c>
      <c r="BS106" s="21">
        <f t="shared" si="50"/>
        <v>-2.3963356986034913E-3</v>
      </c>
      <c r="BT106" s="21">
        <f t="shared" si="51"/>
        <v>-2.8599768731082339E-3</v>
      </c>
      <c r="BU106" s="21">
        <f t="shared" si="52"/>
        <v>-6.3118684177796553E-4</v>
      </c>
      <c r="BV106" s="21">
        <f t="shared" si="53"/>
        <v>-1.9381965753441767E-3</v>
      </c>
      <c r="BW106" s="21">
        <f t="shared" si="54"/>
        <v>-4.1330671335340517E-3</v>
      </c>
      <c r="BX106" s="21">
        <f t="shared" si="55"/>
        <v>8.7231864598181653E-3</v>
      </c>
      <c r="BY106" s="21">
        <f t="shared" si="56"/>
        <v>2.8881590084083308E-3</v>
      </c>
      <c r="BZ106" s="21">
        <f t="shared" si="57"/>
        <v>-2.6190327954470349E-2</v>
      </c>
      <c r="CA106" s="21">
        <f t="shared" si="58"/>
        <v>4.1109476542571591E-2</v>
      </c>
      <c r="CB106" s="21">
        <f t="shared" si="59"/>
        <v>1.4976064814814743E-4</v>
      </c>
      <c r="CC106" s="21">
        <f t="shared" si="60"/>
        <v>-9.0701435185185195E-4</v>
      </c>
      <c r="CD106" s="21">
        <f t="shared" si="61"/>
        <v>-7.1313472222222206E-4</v>
      </c>
      <c r="CE106" s="21">
        <f t="shared" si="62"/>
        <v>-8.4329629629629669E-5</v>
      </c>
      <c r="CF106" s="21">
        <f t="shared" si="63"/>
        <v>0</v>
      </c>
      <c r="CG106" s="21">
        <f t="shared" si="64"/>
        <v>2.4003174043306433E-2</v>
      </c>
      <c r="CH106" s="21">
        <f t="shared" si="65"/>
        <v>5.3298297228745281E-2</v>
      </c>
      <c r="CI106" s="21">
        <f t="shared" si="66"/>
        <v>4.0691059151051054E-3</v>
      </c>
    </row>
    <row r="107" spans="1:87" x14ac:dyDescent="0.2">
      <c r="A107" s="18">
        <v>99</v>
      </c>
      <c r="B107" s="19">
        <v>41608</v>
      </c>
      <c r="C107" s="18">
        <v>216.11799999999999</v>
      </c>
      <c r="D107" s="18">
        <v>1225.174</v>
      </c>
      <c r="E107" s="18">
        <v>2107.761</v>
      </c>
      <c r="F107" s="18">
        <v>1808.1179999999999</v>
      </c>
      <c r="G107" s="18">
        <v>2364.9499999999998</v>
      </c>
      <c r="H107" s="18">
        <v>140.28299999999999</v>
      </c>
      <c r="I107" s="18">
        <v>361.62799999999999</v>
      </c>
      <c r="J107" s="18">
        <v>505.976</v>
      </c>
      <c r="K107" s="18">
        <v>109.10299999999999</v>
      </c>
      <c r="L107" s="18">
        <v>673.17399999999998</v>
      </c>
      <c r="M107" s="18">
        <v>872.26800000000003</v>
      </c>
      <c r="N107" s="18">
        <v>296.892</v>
      </c>
      <c r="O107" s="18">
        <v>345.66899999999998</v>
      </c>
      <c r="P107" s="18">
        <v>103.048</v>
      </c>
      <c r="Q107" s="18">
        <v>194.01400000000001</v>
      </c>
      <c r="R107" s="18">
        <v>258.97699999999998</v>
      </c>
      <c r="S107" s="18">
        <v>5637.69</v>
      </c>
      <c r="T107" s="18">
        <v>3703.58</v>
      </c>
      <c r="U107" s="18">
        <v>7346.53</v>
      </c>
      <c r="V107" s="18">
        <v>23293.91</v>
      </c>
      <c r="W107" s="18">
        <v>1.6344000000000001</v>
      </c>
      <c r="X107" s="18">
        <v>-1.0136000000000001</v>
      </c>
      <c r="Y107" s="18">
        <v>0.45669999999999999</v>
      </c>
      <c r="Z107" s="18">
        <v>-1.1156999999999999</v>
      </c>
      <c r="AA107" s="18">
        <v>1</v>
      </c>
      <c r="AB107" s="18">
        <v>0.90759999999999996</v>
      </c>
      <c r="AC107" s="18">
        <v>0.77329999999999999</v>
      </c>
      <c r="AD107" s="18">
        <v>109.49</v>
      </c>
      <c r="AE107" s="19">
        <f t="shared" si="38"/>
        <v>41608</v>
      </c>
      <c r="AF107" s="20" cm="1">
        <f t="array" ref="AF107">IF(INDEX(calc_types,1,AF$7)="INDEX",C107/C106-1,IF(INDEX(calc_types,1,AF$7)="CASH", C106/1200,C106/C107-1))</f>
        <v>1.0978270436026172E-3</v>
      </c>
      <c r="AG107" s="20" cm="1">
        <f t="array" ref="AG107">IF(INDEX(calc_types,1,AG$7)="INDEX",D107/D106-1,IF(INDEX(calc_types,1,AG$7)="CASH", D106/1200,D106/D107-1))</f>
        <v>-3.1985221522146112E-4</v>
      </c>
      <c r="AH107" s="20" cm="1">
        <f t="array" ref="AH107">IF(INDEX(calc_types,1,AH$7)="INDEX",E107/E106-1,IF(INDEX(calc_types,1,AH$7)="CASH", E106/1200,E106/E107-1))</f>
        <v>-2.2206421731714165E-3</v>
      </c>
      <c r="AI107" s="20" cm="1">
        <f t="array" ref="AI107">IF(INDEX(calc_types,1,AI$7)="INDEX",F107/F106-1,IF(INDEX(calc_types,1,AI$7)="CASH", F106/1200,F106/F107-1))</f>
        <v>9.0396543563886489E-4</v>
      </c>
      <c r="AJ107" s="20" cm="1">
        <f t="array" ref="AJ107">IF(INDEX(calc_types,1,AJ$7)="INDEX",G107/G106-1,IF(INDEX(calc_types,1,AJ$7)="CASH", G106/1200,G106/G107-1))</f>
        <v>2.3769364419035099E-4</v>
      </c>
      <c r="AK107" s="20" cm="1">
        <f t="array" ref="AK107">IF(INDEX(calc_types,1,AK$7)="INDEX",H107/H106-1,IF(INDEX(calc_types,1,AK$7)="CASH", H106/1200,H106/H107-1))</f>
        <v>-6.2691011676219155E-4</v>
      </c>
      <c r="AL107" s="20" cm="1">
        <f t="array" ref="AL107">IF(INDEX(calc_types,1,AL$7)="INDEX",I107/I106-1,IF(INDEX(calc_types,1,AL$7)="CASH", I106/1200,I106/I107-1))</f>
        <v>-1.2814422853860696E-3</v>
      </c>
      <c r="AM107" s="20" cm="1">
        <f t="array" ref="AM107">IF(INDEX(calc_types,1,AM$7)="INDEX",J107/J106-1,IF(INDEX(calc_types,1,AM$7)="CASH", J106/1200,J106/J107-1))</f>
        <v>-2.2952241984461885E-3</v>
      </c>
      <c r="AN107" s="20" cm="1">
        <f t="array" ref="AN107">IF(INDEX(calc_types,1,AN$7)="INDEX",K107/K106-1,IF(INDEX(calc_types,1,AN$7)="CASH", K106/1200,K106/K107-1))</f>
        <v>3.2090072248491808E-4</v>
      </c>
      <c r="AO107" s="20" cm="1">
        <f t="array" ref="AO107">IF(INDEX(calc_types,1,AO$7)="INDEX",L107/L106-1,IF(INDEX(calc_types,1,AO$7)="CASH", L106/1200,L106/L107-1))</f>
        <v>-9.6167830673388188E-4</v>
      </c>
      <c r="AP107" s="20" cm="1">
        <f t="array" ref="AP107">IF(INDEX(calc_types,1,AP$7)="INDEX",M107/M106-1,IF(INDEX(calc_types,1,AP$7)="CASH", M106/1200,M106/M107-1))</f>
        <v>-2.947944040500694E-3</v>
      </c>
      <c r="AQ107" s="20" cm="1">
        <f t="array" ref="AQ107">IF(INDEX(calc_types,1,AQ$7)="INDEX",N107/N106-1,IF(INDEX(calc_types,1,AQ$7)="CASH", N106/1200,N106/N107-1))</f>
        <v>1.0857470411707038E-3</v>
      </c>
      <c r="AR107" s="20" cm="1">
        <f t="array" ref="AR107">IF(INDEX(calc_types,1,AR$7)="INDEX",O107/O106-1,IF(INDEX(calc_types,1,AR$7)="CASH", O106/1200,O106/O107-1))</f>
        <v>7.063762032277765E-4</v>
      </c>
      <c r="AS107" s="20" cm="1">
        <f t="array" ref="AS107">IF(INDEX(calc_types,1,AS$7)="INDEX",P107/P106-1,IF(INDEX(calc_types,1,AS$7)="CASH", P106/1200,P106/P107-1))</f>
        <v>-3.8801800403531761E-4</v>
      </c>
      <c r="AT107" s="20" cm="1">
        <f t="array" ref="AT107">IF(INDEX(calc_types,1,AT$7)="INDEX",Q107/Q106-1,IF(INDEX(calc_types,1,AT$7)="CASH", Q106/1200,Q106/Q107-1))</f>
        <v>-1.2097874377731133E-3</v>
      </c>
      <c r="AU107" s="20" cm="1">
        <f t="array" ref="AU107">IF(INDEX(calc_types,1,AU$7)="INDEX",R107/R106-1,IF(INDEX(calc_types,1,AU$7)="CASH", R106/1200,R106/R107-1))</f>
        <v>-2.8646124110104365E-3</v>
      </c>
      <c r="AV107" s="20" cm="1">
        <f t="array" ref="AV107">IF(INDEX(calc_types,1,AV$7)="INDEX",S107/S106-1,IF(INDEX(calc_types,1,AV$7)="CASH", S106/1200,S106/S107-1))</f>
        <v>3.56223719958777E-2</v>
      </c>
      <c r="AW107" s="20" cm="1">
        <f t="array" ref="AW107">IF(INDEX(calc_types,1,AW$7)="INDEX",T107/T106-1,IF(INDEX(calc_types,1,AW$7)="CASH", T106/1200,T106/T107-1))</f>
        <v>2.7513518162473272E-2</v>
      </c>
      <c r="AX107" s="20" cm="1">
        <f t="array" ref="AX107">IF(INDEX(calc_types,1,AX$7)="INDEX",U107/U106-1,IF(INDEX(calc_types,1,AX$7)="CASH", U106/1200,U106/U107-1))</f>
        <v>1.3540956737919219E-2</v>
      </c>
      <c r="AY107" s="20" cm="1">
        <f t="array" ref="AY107">IF(INDEX(calc_types,1,AY$7)="INDEX",V107/V106-1,IF(INDEX(calc_types,1,AY$7)="CASH", V106/1200,V106/V107-1))</f>
        <v>1.6001629516937177E-2</v>
      </c>
      <c r="AZ107" s="20" cm="1">
        <f t="array" ref="AZ107">IF(INDEX(calc_types,1,AZ$7)="INDEX",W107/W106-1,IF(INDEX(calc_types,1,AZ$7)="CASH", W106/1200,W106/W107-1))</f>
        <v>1.3673333333333335E-3</v>
      </c>
      <c r="BA107" s="20" cm="1">
        <f t="array" ref="BA107">IF(INDEX(calc_types,1,BA$7)="INDEX",X107/X106-1,IF(INDEX(calc_types,1,BA$7)="CASH", X106/1200,X106/X107-1))</f>
        <v>-3.5583333333333333E-4</v>
      </c>
      <c r="BB107" s="20" cm="1">
        <f t="array" ref="BB107">IF(INDEX(calc_types,1,BB$7)="INDEX",Y107/Y106-1,IF(INDEX(calc_types,1,BB$7)="CASH", Y106/1200,Y106/Y107-1))</f>
        <v>6.7041666666666671E-4</v>
      </c>
      <c r="BC107" s="20" cm="1">
        <f t="array" ref="BC107">IF(INDEX(calc_types,1,BC$7)="INDEX",Z107/Z106-1,IF(INDEX(calc_types,1,BC$7)="CASH", Z106/1200,Z106/Z107-1))</f>
        <v>-1.3083333333333333E-4</v>
      </c>
      <c r="BD107" s="20" cm="1">
        <f t="array" ref="BD107">IF(INDEX(calc_types,1,BD$7)="INDEX",AA107/AA106-1,IF(INDEX(calc_types,1,BD$7)="CASH", AA106/1200,AA106/AA107-1))</f>
        <v>0</v>
      </c>
      <c r="BE107" s="20" cm="1">
        <f t="array" ref="BE107">IF(INDEX(calc_types,1,BE$7)="INDEX",AB107/AB106-1,IF(INDEX(calc_types,1,BE$7)="CASH", AB106/1200,AB106/AB107-1))</f>
        <v>-1.2009695901277984E-2</v>
      </c>
      <c r="BF107" s="20" cm="1">
        <f t="array" ref="BF107">IF(INDEX(calc_types,1,BF$7)="INDEX",AC107/AC106-1,IF(INDEX(calc_types,1,BF$7)="CASH", AC106/1200,AC106/AC107-1))</f>
        <v>-6.4657959394798237E-4</v>
      </c>
      <c r="BG107" s="20" cm="1">
        <f t="array" ref="BG107">IF(INDEX(calc_types,1,BG$7)="INDEX",AD107/AD106-1,IF(INDEX(calc_types,1,BG$7)="CASH", AD106/1200,AD106/AD107-1))</f>
        <v>-1.3334551100557035E-2</v>
      </c>
      <c r="BH107" s="21">
        <f t="shared" si="39"/>
        <v>-2.9794370128053966E-4</v>
      </c>
      <c r="BI107" s="21">
        <f t="shared" si="40"/>
        <v>-1.4931200149215272E-3</v>
      </c>
      <c r="BJ107" s="21">
        <f t="shared" si="41"/>
        <v>-3.4147724028286987E-3</v>
      </c>
      <c r="BK107" s="21">
        <f t="shared" si="42"/>
        <v>-1.192586495336094E-3</v>
      </c>
      <c r="BL107" s="21">
        <f t="shared" si="43"/>
        <v>-2.4345328179482934E-3</v>
      </c>
      <c r="BM107" s="21">
        <f t="shared" si="44"/>
        <v>-8.9848402625955753E-4</v>
      </c>
      <c r="BN107" s="21">
        <f t="shared" si="45"/>
        <v>-1.3622439799999349E-3</v>
      </c>
      <c r="BO107" s="21">
        <f t="shared" si="46"/>
        <v>-2.4800809298440424E-3</v>
      </c>
      <c r="BP107" s="21">
        <f t="shared" si="47"/>
        <v>-7.5756777901103819E-4</v>
      </c>
      <c r="BQ107" s="21">
        <f t="shared" si="48"/>
        <v>-1.8108684921252789E-3</v>
      </c>
      <c r="BR107" s="21">
        <f t="shared" si="49"/>
        <v>-3.9090554037594216E-3</v>
      </c>
      <c r="BS107" s="21">
        <f t="shared" si="50"/>
        <v>-1.2971012984599019E-3</v>
      </c>
      <c r="BT107" s="21">
        <f t="shared" si="51"/>
        <v>-2.4344930388747695E-3</v>
      </c>
      <c r="BU107" s="21">
        <f t="shared" si="52"/>
        <v>-3.8907290587928534E-4</v>
      </c>
      <c r="BV107" s="21">
        <f t="shared" si="53"/>
        <v>-1.1494020301539688E-3</v>
      </c>
      <c r="BW107" s="21">
        <f t="shared" si="54"/>
        <v>-2.7305977990665252E-3</v>
      </c>
      <c r="BX107" s="21">
        <f t="shared" si="55"/>
        <v>2.3053994035065015E-2</v>
      </c>
      <c r="BY107" s="21">
        <f t="shared" si="56"/>
        <v>2.0607451169676883E-2</v>
      </c>
      <c r="BZ107" s="21">
        <f t="shared" si="57"/>
        <v>8.9253411633624657E-3</v>
      </c>
      <c r="CA107" s="21">
        <f t="shared" si="58"/>
        <v>3.2772848878141036E-3</v>
      </c>
      <c r="CB107" s="21">
        <f t="shared" si="59"/>
        <v>-7.2156018518519053E-5</v>
      </c>
      <c r="CC107" s="21">
        <f t="shared" si="60"/>
        <v>-7.4118101851851858E-4</v>
      </c>
      <c r="CD107" s="21">
        <f t="shared" si="61"/>
        <v>-5.5905138888888873E-4</v>
      </c>
      <c r="CE107" s="21">
        <f t="shared" si="62"/>
        <v>7.670370370370345E-6</v>
      </c>
      <c r="CF107" s="21">
        <f t="shared" si="63"/>
        <v>0</v>
      </c>
      <c r="CG107" s="21">
        <f t="shared" si="64"/>
        <v>-1.1314205587200751E-2</v>
      </c>
      <c r="CH107" s="21">
        <f t="shared" si="65"/>
        <v>-1.3913835181858188E-5</v>
      </c>
      <c r="CI107" s="21">
        <f t="shared" si="66"/>
        <v>-9.7282795833042585E-3</v>
      </c>
    </row>
    <row r="108" spans="1:87" x14ac:dyDescent="0.2">
      <c r="A108" s="18">
        <v>100</v>
      </c>
      <c r="B108" s="19">
        <v>41639</v>
      </c>
      <c r="C108" s="18">
        <v>216.459</v>
      </c>
      <c r="D108" s="18">
        <v>1227.7719999999999</v>
      </c>
      <c r="E108" s="18">
        <v>2108.3330000000001</v>
      </c>
      <c r="F108" s="18">
        <v>1814.39</v>
      </c>
      <c r="G108" s="18">
        <v>2376.2280000000001</v>
      </c>
      <c r="H108" s="18">
        <v>140.244</v>
      </c>
      <c r="I108" s="18">
        <v>361.26600000000002</v>
      </c>
      <c r="J108" s="18">
        <v>504.00400000000002</v>
      </c>
      <c r="K108" s="18">
        <v>109.221</v>
      </c>
      <c r="L108" s="18">
        <v>673.56100000000004</v>
      </c>
      <c r="M108" s="18">
        <v>870.28599999999994</v>
      </c>
      <c r="N108" s="18">
        <v>297.91899999999998</v>
      </c>
      <c r="O108" s="18">
        <v>346.89800000000002</v>
      </c>
      <c r="P108" s="18">
        <v>103.021</v>
      </c>
      <c r="Q108" s="18">
        <v>193.827</v>
      </c>
      <c r="R108" s="18">
        <v>258.37799999999999</v>
      </c>
      <c r="S108" s="18">
        <v>5805.15</v>
      </c>
      <c r="T108" s="18">
        <v>3745.15</v>
      </c>
      <c r="U108" s="18">
        <v>7542.44</v>
      </c>
      <c r="V108" s="18">
        <v>23656.62</v>
      </c>
      <c r="W108" s="18">
        <v>1.5669999999999999</v>
      </c>
      <c r="X108" s="18">
        <v>-0.33310000000000001</v>
      </c>
      <c r="Y108" s="18">
        <v>0.87639999999999996</v>
      </c>
      <c r="Z108" s="18">
        <v>-6.7299999999999999E-2</v>
      </c>
      <c r="AA108" s="18">
        <v>1</v>
      </c>
      <c r="AB108" s="18">
        <v>0.89190000000000003</v>
      </c>
      <c r="AC108" s="18">
        <v>0.75429999999999997</v>
      </c>
      <c r="AD108" s="18">
        <v>108.61</v>
      </c>
      <c r="AE108" s="19">
        <f t="shared" si="38"/>
        <v>41639</v>
      </c>
      <c r="AF108" s="20" cm="1">
        <f t="array" ref="AF108">IF(INDEX(calc_types,1,AF$7)="INDEX",C108/C107-1,IF(INDEX(calc_types,1,AF$7)="CASH", C107/1200,C107/C108-1))</f>
        <v>1.5778417346079543E-3</v>
      </c>
      <c r="AG108" s="20" cm="1">
        <f t="array" ref="AG108">IF(INDEX(calc_types,1,AG$7)="INDEX",D108/D107-1,IF(INDEX(calc_types,1,AG$7)="CASH", D107/1200,D107/D108-1))</f>
        <v>2.1205151268308686E-3</v>
      </c>
      <c r="AH108" s="20" cm="1">
        <f t="array" ref="AH108">IF(INDEX(calc_types,1,AH$7)="INDEX",E108/E107-1,IF(INDEX(calc_types,1,AH$7)="CASH", E107/1200,E107/E108-1))</f>
        <v>2.7137801676757611E-4</v>
      </c>
      <c r="AI108" s="20" cm="1">
        <f t="array" ref="AI108">IF(INDEX(calc_types,1,AI$7)="INDEX",F108/F107-1,IF(INDEX(calc_types,1,AI$7)="CASH", F107/1200,F107/F108-1))</f>
        <v>3.4688001557421355E-3</v>
      </c>
      <c r="AJ108" s="20" cm="1">
        <f t="array" ref="AJ108">IF(INDEX(calc_types,1,AJ$7)="INDEX",G108/G107-1,IF(INDEX(calc_types,1,AJ$7)="CASH", G107/1200,G107/G108-1))</f>
        <v>4.7688111799404354E-3</v>
      </c>
      <c r="AK108" s="20" cm="1">
        <f t="array" ref="AK108">IF(INDEX(calc_types,1,AK$7)="INDEX",H108/H107-1,IF(INDEX(calc_types,1,AK$7)="CASH", H107/1200,H107/H108-1))</f>
        <v>-2.7800945232125951E-4</v>
      </c>
      <c r="AL108" s="20" cm="1">
        <f t="array" ref="AL108">IF(INDEX(calc_types,1,AL$7)="INDEX",I108/I107-1,IF(INDEX(calc_types,1,AL$7)="CASH", I107/1200,I107/I108-1))</f>
        <v>-1.0010286814072789E-3</v>
      </c>
      <c r="AM108" s="20" cm="1">
        <f t="array" ref="AM108">IF(INDEX(calc_types,1,AM$7)="INDEX",J108/J107-1,IF(INDEX(calc_types,1,AM$7)="CASH", J107/1200,J107/J108-1))</f>
        <v>-3.8974180593545071E-3</v>
      </c>
      <c r="AN108" s="20" cm="1">
        <f t="array" ref="AN108">IF(INDEX(calc_types,1,AN$7)="INDEX",K108/K107-1,IF(INDEX(calc_types,1,AN$7)="CASH", K107/1200,K107/K108-1))</f>
        <v>1.0815467952303148E-3</v>
      </c>
      <c r="AO108" s="20" cm="1">
        <f t="array" ref="AO108">IF(INDEX(calc_types,1,AO$7)="INDEX",L108/L107-1,IF(INDEX(calc_types,1,AO$7)="CASH", L107/1200,L107/L108-1))</f>
        <v>5.7488851322262668E-4</v>
      </c>
      <c r="AP108" s="20" cm="1">
        <f t="array" ref="AP108">IF(INDEX(calc_types,1,AP$7)="INDEX",M108/M107-1,IF(INDEX(calc_types,1,AP$7)="CASH", M107/1200,M107/M108-1))</f>
        <v>-2.2722374316151983E-3</v>
      </c>
      <c r="AQ108" s="20" cm="1">
        <f t="array" ref="AQ108">IF(INDEX(calc_types,1,AQ$7)="INDEX",N108/N107-1,IF(INDEX(calc_types,1,AQ$7)="CASH", N107/1200,N107/N108-1))</f>
        <v>3.4591703380353334E-3</v>
      </c>
      <c r="AR108" s="20" cm="1">
        <f t="array" ref="AR108">IF(INDEX(calc_types,1,AR$7)="INDEX",O108/O107-1,IF(INDEX(calc_types,1,AR$7)="CASH", O107/1200,O107/O108-1))</f>
        <v>3.5554244088999987E-3</v>
      </c>
      <c r="AS108" s="20" cm="1">
        <f t="array" ref="AS108">IF(INDEX(calc_types,1,AS$7)="INDEX",P108/P107-1,IF(INDEX(calc_types,1,AS$7)="CASH", P107/1200,P107/P108-1))</f>
        <v>-2.6201381880286423E-4</v>
      </c>
      <c r="AT108" s="20" cm="1">
        <f t="array" ref="AT108">IF(INDEX(calc_types,1,AT$7)="INDEX",Q108/Q107-1,IF(INDEX(calc_types,1,AT$7)="CASH", Q107/1200,Q107/Q108-1))</f>
        <v>-9.6384796973425502E-4</v>
      </c>
      <c r="AU108" s="20" cm="1">
        <f t="array" ref="AU108">IF(INDEX(calc_types,1,AU$7)="INDEX",R108/R107-1,IF(INDEX(calc_types,1,AU$7)="CASH", R107/1200,R107/R108-1))</f>
        <v>-2.3129467095532874E-3</v>
      </c>
      <c r="AV108" s="20" cm="1">
        <f t="array" ref="AV108">IF(INDEX(calc_types,1,AV$7)="INDEX",S108/S107-1,IF(INDEX(calc_types,1,AV$7)="CASH", S107/1200,S107/S108-1))</f>
        <v>2.9703655220489233E-2</v>
      </c>
      <c r="AW108" s="20" cm="1">
        <f t="array" ref="AW108">IF(INDEX(calc_types,1,AW$7)="INDEX",T108/T107-1,IF(INDEX(calc_types,1,AW$7)="CASH", T107/1200,T107/T108-1))</f>
        <v>1.1224274890781372E-2</v>
      </c>
      <c r="AX108" s="20" cm="1">
        <f t="array" ref="AX108">IF(INDEX(calc_types,1,AX$7)="INDEX",U108/U107-1,IF(INDEX(calc_types,1,AX$7)="CASH", U107/1200,U107/U108-1))</f>
        <v>2.6667011500667748E-2</v>
      </c>
      <c r="AY108" s="20" cm="1">
        <f t="array" ref="AY108">IF(INDEX(calc_types,1,AY$7)="INDEX",V108/V107-1,IF(INDEX(calc_types,1,AY$7)="CASH", V107/1200,V107/V108-1))</f>
        <v>1.5571022640681553E-2</v>
      </c>
      <c r="AZ108" s="20" cm="1">
        <f t="array" ref="AZ108">IF(INDEX(calc_types,1,AZ$7)="INDEX",W108/W107-1,IF(INDEX(calc_types,1,AZ$7)="CASH", W107/1200,W107/W108-1))</f>
        <v>1.3620000000000001E-3</v>
      </c>
      <c r="BA108" s="20" cm="1">
        <f t="array" ref="BA108">IF(INDEX(calc_types,1,BA$7)="INDEX",X108/X107-1,IF(INDEX(calc_types,1,BA$7)="CASH", X107/1200,X107/X108-1))</f>
        <v>-8.4466666666666674E-4</v>
      </c>
      <c r="BB108" s="20" cm="1">
        <f t="array" ref="BB108">IF(INDEX(calc_types,1,BB$7)="INDEX",Y108/Y107-1,IF(INDEX(calc_types,1,BB$7)="CASH", Y107/1200,Y107/Y108-1))</f>
        <v>3.8058333333333331E-4</v>
      </c>
      <c r="BC108" s="20" cm="1">
        <f t="array" ref="BC108">IF(INDEX(calc_types,1,BC$7)="INDEX",Z108/Z107-1,IF(INDEX(calc_types,1,BC$7)="CASH", Z107/1200,Z107/Z108-1))</f>
        <v>-9.2974999999999991E-4</v>
      </c>
      <c r="BD108" s="20" cm="1">
        <f t="array" ref="BD108">IF(INDEX(calc_types,1,BD$7)="INDEX",AA108/AA107-1,IF(INDEX(calc_types,1,BD$7)="CASH", AA107/1200,AA107/AA108-1))</f>
        <v>0</v>
      </c>
      <c r="BE108" s="20" cm="1">
        <f t="array" ref="BE108">IF(INDEX(calc_types,1,BE$7)="INDEX",AB108/AB107-1,IF(INDEX(calc_types,1,BE$7)="CASH", AB107/1200,AB107/AB108-1))</f>
        <v>1.7602870276936855E-2</v>
      </c>
      <c r="BF108" s="20" cm="1">
        <f t="array" ref="BF108">IF(INDEX(calc_types,1,BF$7)="INDEX",AC108/AC107-1,IF(INDEX(calc_types,1,BF$7)="CASH", AC107/1200,AC107/AC108-1))</f>
        <v>2.518891687657443E-2</v>
      </c>
      <c r="BG108" s="20" cm="1">
        <f t="array" ref="BG108">IF(INDEX(calc_types,1,BG$7)="INDEX",AD108/AD107-1,IF(INDEX(calc_types,1,BG$7)="CASH", AD107/1200,AD107/AD108-1))</f>
        <v>8.1023846791270504E-3</v>
      </c>
      <c r="BH108" s="21">
        <f t="shared" si="39"/>
        <v>1.8207098972479745E-4</v>
      </c>
      <c r="BI108" s="21">
        <f t="shared" si="40"/>
        <v>9.472473271308025E-4</v>
      </c>
      <c r="BJ108" s="21">
        <f t="shared" si="41"/>
        <v>-9.2275221288970607E-4</v>
      </c>
      <c r="BK108" s="21">
        <f t="shared" si="42"/>
        <v>1.3722482247671766E-3</v>
      </c>
      <c r="BL108" s="21">
        <f t="shared" si="43"/>
        <v>2.096584717801791E-3</v>
      </c>
      <c r="BM108" s="21">
        <f t="shared" si="44"/>
        <v>-5.4958336181862549E-4</v>
      </c>
      <c r="BN108" s="21">
        <f t="shared" si="45"/>
        <v>-1.0818303760211441E-3</v>
      </c>
      <c r="BO108" s="21">
        <f t="shared" si="46"/>
        <v>-4.0822747907523615E-3</v>
      </c>
      <c r="BP108" s="21">
        <f t="shared" si="47"/>
        <v>3.0782937343585594E-6</v>
      </c>
      <c r="BQ108" s="21">
        <f t="shared" si="48"/>
        <v>-2.7430167216877031E-4</v>
      </c>
      <c r="BR108" s="21">
        <f t="shared" si="49"/>
        <v>-3.2333487948739258E-3</v>
      </c>
      <c r="BS108" s="21">
        <f t="shared" si="50"/>
        <v>1.0763219984047277E-3</v>
      </c>
      <c r="BT108" s="21">
        <f t="shared" si="51"/>
        <v>4.1455516679745263E-4</v>
      </c>
      <c r="BU108" s="21">
        <f t="shared" si="52"/>
        <v>-2.6306872064683196E-4</v>
      </c>
      <c r="BV108" s="21">
        <f t="shared" si="53"/>
        <v>-9.0346256211511059E-4</v>
      </c>
      <c r="BW108" s="21">
        <f t="shared" si="54"/>
        <v>-2.1789320976093761E-3</v>
      </c>
      <c r="BX108" s="21">
        <f t="shared" si="55"/>
        <v>1.7135277259676548E-2</v>
      </c>
      <c r="BY108" s="21">
        <f t="shared" si="56"/>
        <v>4.3182078979849825E-3</v>
      </c>
      <c r="BZ108" s="21">
        <f t="shared" si="57"/>
        <v>2.2051395926110995E-2</v>
      </c>
      <c r="CA108" s="21">
        <f t="shared" si="58"/>
        <v>2.8466780115584799E-3</v>
      </c>
      <c r="CB108" s="21">
        <f t="shared" si="59"/>
        <v>-7.7489351851852371E-5</v>
      </c>
      <c r="CC108" s="21">
        <f t="shared" si="60"/>
        <v>-1.2300143518518519E-3</v>
      </c>
      <c r="CD108" s="21">
        <f t="shared" si="61"/>
        <v>-8.4888472222222218E-4</v>
      </c>
      <c r="CE108" s="21">
        <f t="shared" si="62"/>
        <v>-7.9124629629629621E-4</v>
      </c>
      <c r="CF108" s="21">
        <f t="shared" si="63"/>
        <v>0</v>
      </c>
      <c r="CG108" s="21">
        <f t="shared" si="64"/>
        <v>1.8298360591014088E-2</v>
      </c>
      <c r="CH108" s="21">
        <f t="shared" si="65"/>
        <v>2.5821582635340554E-2</v>
      </c>
      <c r="CI108" s="21">
        <f t="shared" si="66"/>
        <v>1.1708656196379827E-2</v>
      </c>
    </row>
    <row r="109" spans="1:87" x14ac:dyDescent="0.2">
      <c r="A109" s="18">
        <v>101</v>
      </c>
      <c r="B109" s="19">
        <v>41670</v>
      </c>
      <c r="C109" s="18">
        <v>216.81200000000001</v>
      </c>
      <c r="D109" s="18">
        <v>1234.414</v>
      </c>
      <c r="E109" s="18">
        <v>2137.6759999999999</v>
      </c>
      <c r="F109" s="18">
        <v>1824.752</v>
      </c>
      <c r="G109" s="18">
        <v>2406.8440000000001</v>
      </c>
      <c r="H109" s="18">
        <v>140.11600000000001</v>
      </c>
      <c r="I109" s="18">
        <v>361.41399999999999</v>
      </c>
      <c r="J109" s="18">
        <v>506.92599999999999</v>
      </c>
      <c r="K109" s="18">
        <v>109.253</v>
      </c>
      <c r="L109" s="18">
        <v>674.61599999999999</v>
      </c>
      <c r="M109" s="18">
        <v>876.36699999999996</v>
      </c>
      <c r="N109" s="18">
        <v>299.03300000000002</v>
      </c>
      <c r="O109" s="18">
        <v>350.29500000000002</v>
      </c>
      <c r="P109" s="18">
        <v>103.014</v>
      </c>
      <c r="Q109" s="18">
        <v>193.90100000000001</v>
      </c>
      <c r="R109" s="18">
        <v>258.77999999999997</v>
      </c>
      <c r="S109" s="18">
        <v>5800.72</v>
      </c>
      <c r="T109" s="18">
        <v>3640.91</v>
      </c>
      <c r="U109" s="18">
        <v>7286.01</v>
      </c>
      <c r="V109" s="18">
        <v>23205.18</v>
      </c>
      <c r="W109" s="18">
        <v>1.5880000000000001</v>
      </c>
      <c r="X109" s="18">
        <v>-0.45129999999999998</v>
      </c>
      <c r="Y109" s="18">
        <v>0.80640000000000001</v>
      </c>
      <c r="Z109" s="18">
        <v>-0.15079999999999999</v>
      </c>
      <c r="AA109" s="18">
        <v>1</v>
      </c>
      <c r="AB109" s="18">
        <v>0.90149999999999997</v>
      </c>
      <c r="AC109" s="18">
        <v>0.75719999999999998</v>
      </c>
      <c r="AD109" s="18">
        <v>108.35</v>
      </c>
      <c r="AE109" s="19">
        <f t="shared" si="38"/>
        <v>41670</v>
      </c>
      <c r="AF109" s="20" cm="1">
        <f t="array" ref="AF109">IF(INDEX(calc_types,1,AF$7)="INDEX",C109/C108-1,IF(INDEX(calc_types,1,AF$7)="CASH", C108/1200,C108/C109-1))</f>
        <v>1.6307938223867335E-3</v>
      </c>
      <c r="AG109" s="20" cm="1">
        <f t="array" ref="AG109">IF(INDEX(calc_types,1,AG$7)="INDEX",D109/D108-1,IF(INDEX(calc_types,1,AG$7)="CASH", D108/1200,D108/D109-1))</f>
        <v>5.4097992135349049E-3</v>
      </c>
      <c r="AH109" s="20" cm="1">
        <f t="array" ref="AH109">IF(INDEX(calc_types,1,AH$7)="INDEX",E109/E108-1,IF(INDEX(calc_types,1,AH$7)="CASH", E108/1200,E108/E109-1))</f>
        <v>1.3917630658913938E-2</v>
      </c>
      <c r="AI109" s="20" cm="1">
        <f t="array" ref="AI109">IF(INDEX(calc_types,1,AI$7)="INDEX",F109/F108-1,IF(INDEX(calc_types,1,AI$7)="CASH", F108/1200,F108/F109-1))</f>
        <v>5.7110103120057154E-3</v>
      </c>
      <c r="AJ109" s="20" cm="1">
        <f t="array" ref="AJ109">IF(INDEX(calc_types,1,AJ$7)="INDEX",G109/G108-1,IF(INDEX(calc_types,1,AJ$7)="CASH", G108/1200,G108/G109-1))</f>
        <v>1.2884285514689564E-2</v>
      </c>
      <c r="AK109" s="20" cm="1">
        <f t="array" ref="AK109">IF(INDEX(calc_types,1,AK$7)="INDEX",H109/H108-1,IF(INDEX(calc_types,1,AK$7)="CASH", H108/1200,H108/H109-1))</f>
        <v>-9.1269501725554925E-4</v>
      </c>
      <c r="AL109" s="20" cm="1">
        <f t="array" ref="AL109">IF(INDEX(calc_types,1,AL$7)="INDEX",I109/I108-1,IF(INDEX(calc_types,1,AL$7)="CASH", I108/1200,I108/I109-1))</f>
        <v>4.096704367417825E-4</v>
      </c>
      <c r="AM109" s="20" cm="1">
        <f t="array" ref="AM109">IF(INDEX(calc_types,1,AM$7)="INDEX",J109/J108-1,IF(INDEX(calc_types,1,AM$7)="CASH", J108/1200,J108/J109-1))</f>
        <v>5.7975730351345067E-3</v>
      </c>
      <c r="AN109" s="20" cm="1">
        <f t="array" ref="AN109">IF(INDEX(calc_types,1,AN$7)="INDEX",K109/K108-1,IF(INDEX(calc_types,1,AN$7)="CASH", K108/1200,K108/K109-1))</f>
        <v>2.9298394997301358E-4</v>
      </c>
      <c r="AO109" s="20" cm="1">
        <f t="array" ref="AO109">IF(INDEX(calc_types,1,AO$7)="INDEX",L109/L108-1,IF(INDEX(calc_types,1,AO$7)="CASH", L108/1200,L108/L109-1))</f>
        <v>1.5663020869676192E-3</v>
      </c>
      <c r="AP109" s="20" cm="1">
        <f t="array" ref="AP109">IF(INDEX(calc_types,1,AP$7)="INDEX",M109/M108-1,IF(INDEX(calc_types,1,AP$7)="CASH", M108/1200,M108/M109-1))</f>
        <v>6.9873581788055805E-3</v>
      </c>
      <c r="AQ109" s="20" cm="1">
        <f t="array" ref="AQ109">IF(INDEX(calc_types,1,AQ$7)="INDEX",N109/N108-1,IF(INDEX(calc_types,1,AQ$7)="CASH", N108/1200,N108/N109-1))</f>
        <v>3.7392714126995852E-3</v>
      </c>
      <c r="AR109" s="20" cm="1">
        <f t="array" ref="AR109">IF(INDEX(calc_types,1,AR$7)="INDEX",O109/O108-1,IF(INDEX(calc_types,1,AR$7)="CASH", O108/1200,O108/O109-1))</f>
        <v>9.7925038483934745E-3</v>
      </c>
      <c r="AS109" s="20" cm="1">
        <f t="array" ref="AS109">IF(INDEX(calc_types,1,AS$7)="INDEX",P109/P108-1,IF(INDEX(calc_types,1,AS$7)="CASH", P108/1200,P108/P109-1))</f>
        <v>-6.7947311713223435E-5</v>
      </c>
      <c r="AT109" s="20" cm="1">
        <f t="array" ref="AT109">IF(INDEX(calc_types,1,AT$7)="INDEX",Q109/Q108-1,IF(INDEX(calc_types,1,AT$7)="CASH", Q108/1200,Q108/Q109-1))</f>
        <v>3.8178375561725986E-4</v>
      </c>
      <c r="AU109" s="20" cm="1">
        <f t="array" ref="AU109">IF(INDEX(calc_types,1,AU$7)="INDEX",R109/R108-1,IF(INDEX(calc_types,1,AU$7)="CASH", R108/1200,R108/R109-1))</f>
        <v>1.5558600190417327E-3</v>
      </c>
      <c r="AV109" s="20" cm="1">
        <f t="array" ref="AV109">IF(INDEX(calc_types,1,AV$7)="INDEX",S109/S108-1,IF(INDEX(calc_types,1,AV$7)="CASH", S108/1200,S108/S109-1))</f>
        <v>-7.6311550950436402E-4</v>
      </c>
      <c r="AW109" s="20" cm="1">
        <f t="array" ref="AW109">IF(INDEX(calc_types,1,AW$7)="INDEX",T109/T108-1,IF(INDEX(calc_types,1,AW$7)="CASH", T108/1200,T108/T109-1))</f>
        <v>-2.7833331108233383E-2</v>
      </c>
      <c r="AX109" s="20" cm="1">
        <f t="array" ref="AX109">IF(INDEX(calc_types,1,AX$7)="INDEX",U109/U108-1,IF(INDEX(calc_types,1,AX$7)="CASH", U108/1200,U108/U109-1))</f>
        <v>-3.3998281723155777E-2</v>
      </c>
      <c r="AY109" s="20" cm="1">
        <f t="array" ref="AY109">IF(INDEX(calc_types,1,AY$7)="INDEX",V109/V108-1,IF(INDEX(calc_types,1,AY$7)="CASH", V108/1200,V108/V109-1))</f>
        <v>-1.9083030458281858E-2</v>
      </c>
      <c r="AZ109" s="20" cm="1">
        <f t="array" ref="AZ109">IF(INDEX(calc_types,1,AZ$7)="INDEX",W109/W108-1,IF(INDEX(calc_types,1,AZ$7)="CASH", W108/1200,W108/W109-1))</f>
        <v>1.3058333333333333E-3</v>
      </c>
      <c r="BA109" s="20" cm="1">
        <f t="array" ref="BA109">IF(INDEX(calc_types,1,BA$7)="INDEX",X109/X108-1,IF(INDEX(calc_types,1,BA$7)="CASH", X108/1200,X108/X109-1))</f>
        <v>-2.7758333333333335E-4</v>
      </c>
      <c r="BB109" s="20" cm="1">
        <f t="array" ref="BB109">IF(INDEX(calc_types,1,BB$7)="INDEX",Y109/Y108-1,IF(INDEX(calc_types,1,BB$7)="CASH", Y108/1200,Y108/Y109-1))</f>
        <v>7.3033333333333327E-4</v>
      </c>
      <c r="BC109" s="20" cm="1">
        <f t="array" ref="BC109">IF(INDEX(calc_types,1,BC$7)="INDEX",Z109/Z108-1,IF(INDEX(calc_types,1,BC$7)="CASH", Z108/1200,Z108/Z109-1))</f>
        <v>-5.6083333333333332E-5</v>
      </c>
      <c r="BD109" s="20" cm="1">
        <f t="array" ref="BD109">IF(INDEX(calc_types,1,BD$7)="INDEX",AA109/AA108-1,IF(INDEX(calc_types,1,BD$7)="CASH", AA108/1200,AA108/AA109-1))</f>
        <v>0</v>
      </c>
      <c r="BE109" s="20" cm="1">
        <f t="array" ref="BE109">IF(INDEX(calc_types,1,BE$7)="INDEX",AB109/AB108-1,IF(INDEX(calc_types,1,BE$7)="CASH", AB108/1200,AB108/AB109-1))</f>
        <v>-1.0648918469217894E-2</v>
      </c>
      <c r="BF109" s="20" cm="1">
        <f t="array" ref="BF109">IF(INDEX(calc_types,1,BF$7)="INDEX",AC109/AC108-1,IF(INDEX(calc_types,1,BF$7)="CASH", AC108/1200,AC108/AC109-1))</f>
        <v>-3.8298996302166266E-3</v>
      </c>
      <c r="BG109" s="20" cm="1">
        <f t="array" ref="BG109">IF(INDEX(calc_types,1,BG$7)="INDEX",AD109/AD108-1,IF(INDEX(calc_types,1,BG$7)="CASH", AD108/1200,AD108/AD109-1))</f>
        <v>2.3996308260267885E-3</v>
      </c>
      <c r="BH109" s="21">
        <f t="shared" si="39"/>
        <v>2.3502307750357669E-4</v>
      </c>
      <c r="BI109" s="21">
        <f t="shared" si="40"/>
        <v>4.2365314138348388E-3</v>
      </c>
      <c r="BJ109" s="21">
        <f t="shared" si="41"/>
        <v>1.2723500429256655E-2</v>
      </c>
      <c r="BK109" s="21">
        <f t="shared" si="42"/>
        <v>3.6144583810307565E-3</v>
      </c>
      <c r="BL109" s="21">
        <f t="shared" si="43"/>
        <v>1.0212059052550919E-2</v>
      </c>
      <c r="BM109" s="21">
        <f t="shared" si="44"/>
        <v>-1.1842689267529153E-3</v>
      </c>
      <c r="BN109" s="21">
        <f t="shared" si="45"/>
        <v>3.2886874212791723E-4</v>
      </c>
      <c r="BO109" s="21">
        <f t="shared" si="46"/>
        <v>5.6127163037366524E-3</v>
      </c>
      <c r="BP109" s="21">
        <f t="shared" si="47"/>
        <v>-7.8548455152294269E-4</v>
      </c>
      <c r="BQ109" s="21">
        <f t="shared" si="48"/>
        <v>7.1711190157622219E-4</v>
      </c>
      <c r="BR109" s="21">
        <f t="shared" si="49"/>
        <v>6.026246815546853E-3</v>
      </c>
      <c r="BS109" s="21">
        <f t="shared" si="50"/>
        <v>1.3564230730689795E-3</v>
      </c>
      <c r="BT109" s="21">
        <f t="shared" si="51"/>
        <v>6.6516346062909289E-3</v>
      </c>
      <c r="BU109" s="21">
        <f t="shared" si="52"/>
        <v>-6.9002213557191178E-5</v>
      </c>
      <c r="BV109" s="21">
        <f t="shared" si="53"/>
        <v>4.4216916323640428E-4</v>
      </c>
      <c r="BW109" s="21">
        <f t="shared" si="54"/>
        <v>1.6898746309856438E-3</v>
      </c>
      <c r="BX109" s="21">
        <f t="shared" si="55"/>
        <v>-1.3331493470317047E-2</v>
      </c>
      <c r="BY109" s="21">
        <f t="shared" si="56"/>
        <v>-3.4739398101029773E-2</v>
      </c>
      <c r="BZ109" s="21">
        <f t="shared" si="57"/>
        <v>-3.8613897297712529E-2</v>
      </c>
      <c r="CA109" s="21">
        <f t="shared" si="58"/>
        <v>-3.1807375087404929E-2</v>
      </c>
      <c r="CB109" s="21">
        <f t="shared" si="59"/>
        <v>-1.3365601851851919E-4</v>
      </c>
      <c r="CC109" s="21">
        <f t="shared" si="60"/>
        <v>-6.629310185185186E-4</v>
      </c>
      <c r="CD109" s="21">
        <f t="shared" si="61"/>
        <v>-4.9913472222222217E-4</v>
      </c>
      <c r="CE109" s="21">
        <f t="shared" si="62"/>
        <v>8.2420370370370346E-5</v>
      </c>
      <c r="CF109" s="21">
        <f t="shared" si="63"/>
        <v>0</v>
      </c>
      <c r="CG109" s="21">
        <f t="shared" si="64"/>
        <v>-9.953428155140661E-3</v>
      </c>
      <c r="CH109" s="21">
        <f t="shared" si="65"/>
        <v>-3.1972338714505023E-3</v>
      </c>
      <c r="CI109" s="21">
        <f t="shared" si="66"/>
        <v>6.0059023432795641E-3</v>
      </c>
    </row>
    <row r="110" spans="1:87" x14ac:dyDescent="0.2">
      <c r="A110" s="18">
        <v>102</v>
      </c>
      <c r="B110" s="19">
        <v>41698</v>
      </c>
      <c r="C110" s="18">
        <v>217.39500000000001</v>
      </c>
      <c r="D110" s="18">
        <v>1245.163</v>
      </c>
      <c r="E110" s="18">
        <v>2172.6559999999999</v>
      </c>
      <c r="F110" s="18">
        <v>1835.27</v>
      </c>
      <c r="G110" s="18">
        <v>2428.6239999999998</v>
      </c>
      <c r="H110" s="18">
        <v>140.09800000000001</v>
      </c>
      <c r="I110" s="18">
        <v>361.88799999999998</v>
      </c>
      <c r="J110" s="18">
        <v>508.654</v>
      </c>
      <c r="K110" s="18">
        <v>109.36499999999999</v>
      </c>
      <c r="L110" s="18">
        <v>676.44200000000001</v>
      </c>
      <c r="M110" s="18">
        <v>880.01599999999996</v>
      </c>
      <c r="N110" s="18">
        <v>299.10000000000002</v>
      </c>
      <c r="O110" s="18">
        <v>349.99</v>
      </c>
      <c r="P110" s="18">
        <v>103.027</v>
      </c>
      <c r="Q110" s="18">
        <v>194.19800000000001</v>
      </c>
      <c r="R110" s="18">
        <v>259.69799999999998</v>
      </c>
      <c r="S110" s="18">
        <v>5320.09</v>
      </c>
      <c r="T110" s="18">
        <v>3329.49</v>
      </c>
      <c r="U110" s="18">
        <v>6580.61</v>
      </c>
      <c r="V110" s="18">
        <v>21142.959999999999</v>
      </c>
      <c r="W110" s="18">
        <v>1.5113000000000001</v>
      </c>
      <c r="X110" s="18">
        <v>-0.76559999999999995</v>
      </c>
      <c r="Y110" s="18">
        <v>0.4607</v>
      </c>
      <c r="Z110" s="18">
        <v>-0.51280000000000003</v>
      </c>
      <c r="AA110" s="18">
        <v>1</v>
      </c>
      <c r="AB110" s="18">
        <v>0.90690000000000004</v>
      </c>
      <c r="AC110" s="18">
        <v>0.78010000000000002</v>
      </c>
      <c r="AD110" s="18">
        <v>107.89</v>
      </c>
      <c r="AE110" s="19">
        <f t="shared" si="38"/>
        <v>41698</v>
      </c>
      <c r="AF110" s="20" cm="1">
        <f t="array" ref="AF110">IF(INDEX(calc_types,1,AF$7)="INDEX",C110/C109-1,IF(INDEX(calc_types,1,AF$7)="CASH", C109/1200,C109/C110-1))</f>
        <v>2.6889655554120928E-3</v>
      </c>
      <c r="AG110" s="20" cm="1">
        <f t="array" ref="AG110">IF(INDEX(calc_types,1,AG$7)="INDEX",D110/D109-1,IF(INDEX(calc_types,1,AG$7)="CASH", D109/1200,D109/D110-1))</f>
        <v>8.7077755112952016E-3</v>
      </c>
      <c r="AH110" s="20" cm="1">
        <f t="array" ref="AH110">IF(INDEX(calc_types,1,AH$7)="INDEX",E110/E109-1,IF(INDEX(calc_types,1,AH$7)="CASH", E109/1200,E109/E110-1))</f>
        <v>1.6363564918163487E-2</v>
      </c>
      <c r="AI110" s="20" cm="1">
        <f t="array" ref="AI110">IF(INDEX(calc_types,1,AI$7)="INDEX",F110/F109-1,IF(INDEX(calc_types,1,AI$7)="CASH", F109/1200,F109/F110-1))</f>
        <v>5.7640709532034151E-3</v>
      </c>
      <c r="AJ110" s="20" cm="1">
        <f t="array" ref="AJ110">IF(INDEX(calc_types,1,AJ$7)="INDEX",G110/G109-1,IF(INDEX(calc_types,1,AJ$7)="CASH", G109/1200,G109/G110-1))</f>
        <v>9.0491947130764139E-3</v>
      </c>
      <c r="AK110" s="20" cm="1">
        <f t="array" ref="AK110">IF(INDEX(calc_types,1,AK$7)="INDEX",H110/H109-1,IF(INDEX(calc_types,1,AK$7)="CASH", H109/1200,H109/H110-1))</f>
        <v>-1.2846498615437518E-4</v>
      </c>
      <c r="AL110" s="20" cm="1">
        <f t="array" ref="AL110">IF(INDEX(calc_types,1,AL$7)="INDEX",I110/I109-1,IF(INDEX(calc_types,1,AL$7)="CASH", I109/1200,I109/I110-1))</f>
        <v>1.3115153259142254E-3</v>
      </c>
      <c r="AM110" s="20" cm="1">
        <f t="array" ref="AM110">IF(INDEX(calc_types,1,AM$7)="INDEX",J110/J109-1,IF(INDEX(calc_types,1,AM$7)="CASH", J109/1200,J109/J110-1))</f>
        <v>3.4087815578605074E-3</v>
      </c>
      <c r="AN110" s="20" cm="1">
        <f t="array" ref="AN110">IF(INDEX(calc_types,1,AN$7)="INDEX",K110/K109-1,IF(INDEX(calc_types,1,AN$7)="CASH", K109/1200,K109/K110-1))</f>
        <v>1.025143474320922E-3</v>
      </c>
      <c r="AO110" s="20" cm="1">
        <f t="array" ref="AO110">IF(INDEX(calc_types,1,AO$7)="INDEX",L110/L109-1,IF(INDEX(calc_types,1,AO$7)="CASH", L109/1200,L109/L110-1))</f>
        <v>2.7067250109691354E-3</v>
      </c>
      <c r="AP110" s="20" cm="1">
        <f t="array" ref="AP110">IF(INDEX(calc_types,1,AP$7)="INDEX",M110/M109-1,IF(INDEX(calc_types,1,AP$7)="CASH", M109/1200,M109/M110-1))</f>
        <v>4.1637806991818849E-3</v>
      </c>
      <c r="AQ110" s="20" cm="1">
        <f t="array" ref="AQ110">IF(INDEX(calc_types,1,AQ$7)="INDEX",N110/N109-1,IF(INDEX(calc_types,1,AQ$7)="CASH", N109/1200,N109/N110-1))</f>
        <v>2.2405553902071773E-4</v>
      </c>
      <c r="AR110" s="20" cm="1">
        <f t="array" ref="AR110">IF(INDEX(calc_types,1,AR$7)="INDEX",O110/O109-1,IF(INDEX(calc_types,1,AR$7)="CASH", O109/1200,O109/O110-1))</f>
        <v>-8.7069470018130701E-4</v>
      </c>
      <c r="AS110" s="20" cm="1">
        <f t="array" ref="AS110">IF(INDEX(calc_types,1,AS$7)="INDEX",P110/P109-1,IF(INDEX(calc_types,1,AS$7)="CASH", P109/1200,P109/P110-1))</f>
        <v>1.2619643931888191E-4</v>
      </c>
      <c r="AT110" s="20" cm="1">
        <f t="array" ref="AT110">IF(INDEX(calc_types,1,AT$7)="INDEX",Q110/Q109-1,IF(INDEX(calc_types,1,AT$7)="CASH", Q109/1200,Q109/Q110-1))</f>
        <v>1.5317094806113207E-3</v>
      </c>
      <c r="AU110" s="20" cm="1">
        <f t="array" ref="AU110">IF(INDEX(calc_types,1,AU$7)="INDEX",R110/R109-1,IF(INDEX(calc_types,1,AU$7)="CASH", R109/1200,R109/R110-1))</f>
        <v>3.5474147924878796E-3</v>
      </c>
      <c r="AV110" s="20" cm="1">
        <f t="array" ref="AV110">IF(INDEX(calc_types,1,AV$7)="INDEX",S110/S109-1,IF(INDEX(calc_types,1,AV$7)="CASH", S109/1200,S109/S110-1))</f>
        <v>-8.2856955688259348E-2</v>
      </c>
      <c r="AW110" s="20" cm="1">
        <f t="array" ref="AW110">IF(INDEX(calc_types,1,AW$7)="INDEX",T110/T109-1,IF(INDEX(calc_types,1,AW$7)="CASH", T109/1200,T109/T110-1))</f>
        <v>-8.5533561664528968E-2</v>
      </c>
      <c r="AX110" s="20" cm="1">
        <f t="array" ref="AX110">IF(INDEX(calc_types,1,AX$7)="INDEX",U110/U109-1,IF(INDEX(calc_types,1,AX$7)="CASH", U109/1200,U109/U110-1))</f>
        <v>-9.6815678265607774E-2</v>
      </c>
      <c r="AY110" s="20" cm="1">
        <f t="array" ref="AY110">IF(INDEX(calc_types,1,AY$7)="INDEX",V110/V109-1,IF(INDEX(calc_types,1,AY$7)="CASH", V109/1200,V109/V110-1))</f>
        <v>-8.8868950811844649E-2</v>
      </c>
      <c r="AZ110" s="20" cm="1">
        <f t="array" ref="AZ110">IF(INDEX(calc_types,1,AZ$7)="INDEX",W110/W109-1,IF(INDEX(calc_types,1,AZ$7)="CASH", W109/1200,W109/W110-1))</f>
        <v>1.3233333333333335E-3</v>
      </c>
      <c r="BA110" s="20" cm="1">
        <f t="array" ref="BA110">IF(INDEX(calc_types,1,BA$7)="INDEX",X110/X109-1,IF(INDEX(calc_types,1,BA$7)="CASH", X109/1200,X109/X110-1))</f>
        <v>-3.760833333333333E-4</v>
      </c>
      <c r="BB110" s="20" cm="1">
        <f t="array" ref="BB110">IF(INDEX(calc_types,1,BB$7)="INDEX",Y110/Y109-1,IF(INDEX(calc_types,1,BB$7)="CASH", Y109/1200,Y109/Y110-1))</f>
        <v>6.7199999999999996E-4</v>
      </c>
      <c r="BC110" s="20" cm="1">
        <f t="array" ref="BC110">IF(INDEX(calc_types,1,BC$7)="INDEX",Z110/Z109-1,IF(INDEX(calc_types,1,BC$7)="CASH", Z109/1200,Z109/Z110-1))</f>
        <v>-1.2566666666666667E-4</v>
      </c>
      <c r="BD110" s="20" cm="1">
        <f t="array" ref="BD110">IF(INDEX(calc_types,1,BD$7)="INDEX",AA110/AA109-1,IF(INDEX(calc_types,1,BD$7)="CASH", AA109/1200,AA109/AA110-1))</f>
        <v>0</v>
      </c>
      <c r="BE110" s="20" cm="1">
        <f t="array" ref="BE110">IF(INDEX(calc_types,1,BE$7)="INDEX",AB110/AB109-1,IF(INDEX(calc_types,1,BE$7)="CASH", AB109/1200,AB109/AB110-1))</f>
        <v>-5.9543499834602276E-3</v>
      </c>
      <c r="BF110" s="20" cm="1">
        <f t="array" ref="BF110">IF(INDEX(calc_types,1,BF$7)="INDEX",AC110/AC109-1,IF(INDEX(calc_types,1,BF$7)="CASH", AC109/1200,AC109/AC110-1))</f>
        <v>-2.9355210870401272E-2</v>
      </c>
      <c r="BG110" s="20" cm="1">
        <f t="array" ref="BG110">IF(INDEX(calc_types,1,BG$7)="INDEX",AD110/AD109-1,IF(INDEX(calc_types,1,BG$7)="CASH", AD109/1200,AD109/AD110-1))</f>
        <v>4.2636018166650747E-3</v>
      </c>
      <c r="BH110" s="21">
        <f t="shared" si="39"/>
        <v>1.293194810528936E-3</v>
      </c>
      <c r="BI110" s="21">
        <f t="shared" si="40"/>
        <v>7.5345077115951354E-3</v>
      </c>
      <c r="BJ110" s="21">
        <f t="shared" si="41"/>
        <v>1.5169434688506204E-2</v>
      </c>
      <c r="BK110" s="21">
        <f t="shared" si="42"/>
        <v>3.6675190222284562E-3</v>
      </c>
      <c r="BL110" s="21">
        <f t="shared" si="43"/>
        <v>6.376968250937769E-3</v>
      </c>
      <c r="BM110" s="21">
        <f t="shared" si="44"/>
        <v>-4.0003889565174116E-4</v>
      </c>
      <c r="BN110" s="21">
        <f t="shared" si="45"/>
        <v>1.2307136313003601E-3</v>
      </c>
      <c r="BO110" s="21">
        <f t="shared" si="46"/>
        <v>3.2239248264626535E-3</v>
      </c>
      <c r="BP110" s="21">
        <f t="shared" si="47"/>
        <v>-5.3325027175034258E-5</v>
      </c>
      <c r="BQ110" s="21">
        <f t="shared" si="48"/>
        <v>1.8575348255777384E-3</v>
      </c>
      <c r="BR110" s="21">
        <f t="shared" si="49"/>
        <v>3.2026693359231573E-3</v>
      </c>
      <c r="BS110" s="21">
        <f t="shared" si="50"/>
        <v>-2.1587928006098879E-3</v>
      </c>
      <c r="BT110" s="21">
        <f t="shared" si="51"/>
        <v>-4.0115639422838526E-3</v>
      </c>
      <c r="BU110" s="21">
        <f t="shared" si="52"/>
        <v>1.2514153747491418E-4</v>
      </c>
      <c r="BV110" s="21">
        <f t="shared" si="53"/>
        <v>1.5920948882304652E-3</v>
      </c>
      <c r="BW110" s="21">
        <f t="shared" si="54"/>
        <v>3.681429404431791E-3</v>
      </c>
      <c r="BX110" s="21">
        <f t="shared" si="55"/>
        <v>-9.5425333649072033E-2</v>
      </c>
      <c r="BY110" s="21">
        <f t="shared" si="56"/>
        <v>-9.2439628657325357E-2</v>
      </c>
      <c r="BZ110" s="21">
        <f t="shared" si="57"/>
        <v>-0.10143129384016453</v>
      </c>
      <c r="CA110" s="21">
        <f t="shared" si="58"/>
        <v>-0.10159329544096772</v>
      </c>
      <c r="CB110" s="21">
        <f t="shared" si="59"/>
        <v>-1.1615601851851904E-4</v>
      </c>
      <c r="CC110" s="21">
        <f t="shared" si="60"/>
        <v>-7.6143101851851845E-4</v>
      </c>
      <c r="CD110" s="21">
        <f t="shared" si="61"/>
        <v>-5.5746805555555547E-4</v>
      </c>
      <c r="CE110" s="21">
        <f t="shared" si="62"/>
        <v>1.2837037037037011E-5</v>
      </c>
      <c r="CF110" s="21">
        <f t="shared" si="63"/>
        <v>0</v>
      </c>
      <c r="CG110" s="21">
        <f t="shared" si="64"/>
        <v>-5.2588596693829946E-3</v>
      </c>
      <c r="CH110" s="21">
        <f t="shared" si="65"/>
        <v>-2.8722545111635148E-2</v>
      </c>
      <c r="CI110" s="21">
        <f t="shared" si="66"/>
        <v>7.8698733339178512E-3</v>
      </c>
    </row>
    <row r="111" spans="1:87" x14ac:dyDescent="0.2">
      <c r="A111" s="18">
        <v>103</v>
      </c>
      <c r="B111" s="19">
        <v>41729</v>
      </c>
      <c r="C111" s="18">
        <v>218.70400000000001</v>
      </c>
      <c r="D111" s="18">
        <v>1262.2449999999999</v>
      </c>
      <c r="E111" s="18">
        <v>2221.3620000000001</v>
      </c>
      <c r="F111" s="18">
        <v>1783.9929999999999</v>
      </c>
      <c r="G111" s="18">
        <v>2300.1819999999998</v>
      </c>
      <c r="H111" s="18">
        <v>140.005</v>
      </c>
      <c r="I111" s="18">
        <v>361.03100000000001</v>
      </c>
      <c r="J111" s="18">
        <v>506.26400000000001</v>
      </c>
      <c r="K111" s="18">
        <v>109.64</v>
      </c>
      <c r="L111" s="18">
        <v>679.06899999999996</v>
      </c>
      <c r="M111" s="18">
        <v>885.029</v>
      </c>
      <c r="N111" s="18">
        <v>290.11900000000003</v>
      </c>
      <c r="O111" s="18">
        <v>331.00900000000001</v>
      </c>
      <c r="P111" s="18">
        <v>102.985</v>
      </c>
      <c r="Q111" s="18">
        <v>193.76300000000001</v>
      </c>
      <c r="R111" s="18">
        <v>258.20499999999998</v>
      </c>
      <c r="S111" s="18">
        <v>4660.43</v>
      </c>
      <c r="T111" s="18">
        <v>2786.9</v>
      </c>
      <c r="U111" s="18">
        <v>5671.96</v>
      </c>
      <c r="V111" s="18">
        <v>18917.009999999998</v>
      </c>
      <c r="W111" s="18">
        <v>5.1700000000000003E-2</v>
      </c>
      <c r="X111" s="18">
        <v>5.7200000000000001E-2</v>
      </c>
      <c r="Y111" s="18">
        <v>0.6956</v>
      </c>
      <c r="Z111" s="18">
        <v>-0.2072</v>
      </c>
      <c r="AA111" s="18">
        <v>1</v>
      </c>
      <c r="AB111" s="18">
        <v>0.90639999999999998</v>
      </c>
      <c r="AC111" s="18">
        <v>0.80559999999999998</v>
      </c>
      <c r="AD111" s="18">
        <v>107.54</v>
      </c>
      <c r="AE111" s="19">
        <f t="shared" si="38"/>
        <v>41729</v>
      </c>
      <c r="AF111" s="20" cm="1">
        <f t="array" ref="AF111">IF(INDEX(calc_types,1,AF$7)="INDEX",C111/C110-1,IF(INDEX(calc_types,1,AF$7)="CASH", C110/1200,C110/C111-1))</f>
        <v>6.0212976379401262E-3</v>
      </c>
      <c r="AG111" s="20" cm="1">
        <f t="array" ref="AG111">IF(INDEX(calc_types,1,AG$7)="INDEX",D111/D110-1,IF(INDEX(calc_types,1,AG$7)="CASH", D110/1200,D110/D111-1))</f>
        <v>1.3718685826674903E-2</v>
      </c>
      <c r="AH111" s="20" cm="1">
        <f t="array" ref="AH111">IF(INDEX(calc_types,1,AH$7)="INDEX",E111/E110-1,IF(INDEX(calc_types,1,AH$7)="CASH", E110/1200,E110/E111-1))</f>
        <v>2.241772282404586E-2</v>
      </c>
      <c r="AI111" s="20" cm="1">
        <f t="array" ref="AI111">IF(INDEX(calc_types,1,AI$7)="INDEX",F111/F110-1,IF(INDEX(calc_types,1,AI$7)="CASH", F110/1200,F110/F111-1))</f>
        <v>-2.7939758182719765E-2</v>
      </c>
      <c r="AJ111" s="20" cm="1">
        <f t="array" ref="AJ111">IF(INDEX(calc_types,1,AJ$7)="INDEX",G111/G110-1,IF(INDEX(calc_types,1,AJ$7)="CASH", G110/1200,G110/G111-1))</f>
        <v>-5.2886737510623338E-2</v>
      </c>
      <c r="AK111" s="20" cm="1">
        <f t="array" ref="AK111">IF(INDEX(calc_types,1,AK$7)="INDEX",H111/H110-1,IF(INDEX(calc_types,1,AK$7)="CASH", H110/1200,H110/H111-1))</f>
        <v>-6.6382103955819893E-4</v>
      </c>
      <c r="AL111" s="20" cm="1">
        <f t="array" ref="AL111">IF(INDEX(calc_types,1,AL$7)="INDEX",I111/I110-1,IF(INDEX(calc_types,1,AL$7)="CASH", I110/1200,I110/I111-1))</f>
        <v>-2.3681359978776628E-3</v>
      </c>
      <c r="AM111" s="20" cm="1">
        <f t="array" ref="AM111">IF(INDEX(calc_types,1,AM$7)="INDEX",J111/J110-1,IF(INDEX(calc_types,1,AM$7)="CASH", J110/1200,J110/J111-1))</f>
        <v>-4.6986753274327331E-3</v>
      </c>
      <c r="AN111" s="20" cm="1">
        <f t="array" ref="AN111">IF(INDEX(calc_types,1,AN$7)="INDEX",K111/K110-1,IF(INDEX(calc_types,1,AN$7)="CASH", K110/1200,K110/K111-1))</f>
        <v>2.5145156128560942E-3</v>
      </c>
      <c r="AO111" s="20" cm="1">
        <f t="array" ref="AO111">IF(INDEX(calc_types,1,AO$7)="INDEX",L111/L110-1,IF(INDEX(calc_types,1,AO$7)="CASH", L110/1200,L110/L111-1))</f>
        <v>3.8835554267770966E-3</v>
      </c>
      <c r="AP111" s="20" cm="1">
        <f t="array" ref="AP111">IF(INDEX(calc_types,1,AP$7)="INDEX",M111/M110-1,IF(INDEX(calc_types,1,AP$7)="CASH", M110/1200,M110/M111-1))</f>
        <v>5.6964873365938917E-3</v>
      </c>
      <c r="AQ111" s="20" cm="1">
        <f t="array" ref="AQ111">IF(INDEX(calc_types,1,AQ$7)="INDEX",N111/N110-1,IF(INDEX(calc_types,1,AQ$7)="CASH", N110/1200,N110/N111-1))</f>
        <v>-3.0026746907388824E-2</v>
      </c>
      <c r="AR111" s="20" cm="1">
        <f t="array" ref="AR111">IF(INDEX(calc_types,1,AR$7)="INDEX",O111/O110-1,IF(INDEX(calc_types,1,AR$7)="CASH", O110/1200,O110/O111-1))</f>
        <v>-5.423297808508809E-2</v>
      </c>
      <c r="AS111" s="20" cm="1">
        <f t="array" ref="AS111">IF(INDEX(calc_types,1,AS$7)="INDEX",P111/P110-1,IF(INDEX(calc_types,1,AS$7)="CASH", P110/1200,P110/P111-1))</f>
        <v>-4.0766012792770034E-4</v>
      </c>
      <c r="AT111" s="20" cm="1">
        <f t="array" ref="AT111">IF(INDEX(calc_types,1,AT$7)="INDEX",Q111/Q110-1,IF(INDEX(calc_types,1,AT$7)="CASH", Q110/1200,Q110/Q111-1))</f>
        <v>-2.2399818741696276E-3</v>
      </c>
      <c r="AU111" s="20" cm="1">
        <f t="array" ref="AU111">IF(INDEX(calc_types,1,AU$7)="INDEX",R111/R110-1,IF(INDEX(calc_types,1,AU$7)="CASH", R110/1200,R110/R111-1))</f>
        <v>-5.7489853599180796E-3</v>
      </c>
      <c r="AV111" s="20" cm="1">
        <f t="array" ref="AV111">IF(INDEX(calc_types,1,AV$7)="INDEX",S111/S110-1,IF(INDEX(calc_types,1,AV$7)="CASH", S110/1200,S110/S111-1))</f>
        <v>-0.12399414295622813</v>
      </c>
      <c r="AW111" s="20" cm="1">
        <f t="array" ref="AW111">IF(INDEX(calc_types,1,AW$7)="INDEX",T111/T110-1,IF(INDEX(calc_types,1,AW$7)="CASH", T110/1200,T110/T111-1))</f>
        <v>-0.16296489852800267</v>
      </c>
      <c r="AX111" s="20" cm="1">
        <f t="array" ref="AX111">IF(INDEX(calc_types,1,AX$7)="INDEX",U111/U110-1,IF(INDEX(calc_types,1,AX$7)="CASH", U110/1200,U110/U111-1))</f>
        <v>-0.13807990444654827</v>
      </c>
      <c r="AY111" s="20" cm="1">
        <f t="array" ref="AY111">IF(INDEX(calc_types,1,AY$7)="INDEX",V111/V110-1,IF(INDEX(calc_types,1,AY$7)="CASH", V110/1200,V110/V111-1))</f>
        <v>-0.10528090674153479</v>
      </c>
      <c r="AZ111" s="20" cm="1">
        <f t="array" ref="AZ111">IF(INDEX(calc_types,1,AZ$7)="INDEX",W111/W110-1,IF(INDEX(calc_types,1,AZ$7)="CASH", W110/1200,W110/W111-1))</f>
        <v>1.2594166666666667E-3</v>
      </c>
      <c r="BA111" s="20" cm="1">
        <f t="array" ref="BA111">IF(INDEX(calc_types,1,BA$7)="INDEX",X111/X110-1,IF(INDEX(calc_types,1,BA$7)="CASH", X110/1200,X110/X111-1))</f>
        <v>-6.38E-4</v>
      </c>
      <c r="BB111" s="20" cm="1">
        <f t="array" ref="BB111">IF(INDEX(calc_types,1,BB$7)="INDEX",Y111/Y110-1,IF(INDEX(calc_types,1,BB$7)="CASH", Y110/1200,Y110/Y111-1))</f>
        <v>3.8391666666666668E-4</v>
      </c>
      <c r="BC111" s="20" cm="1">
        <f t="array" ref="BC111">IF(INDEX(calc_types,1,BC$7)="INDEX",Z111/Z110-1,IF(INDEX(calc_types,1,BC$7)="CASH", Z110/1200,Z110/Z111-1))</f>
        <v>-4.2733333333333338E-4</v>
      </c>
      <c r="BD111" s="20" cm="1">
        <f t="array" ref="BD111">IF(INDEX(calc_types,1,BD$7)="INDEX",AA111/AA110-1,IF(INDEX(calc_types,1,BD$7)="CASH", AA110/1200,AA110/AA111-1))</f>
        <v>0</v>
      </c>
      <c r="BE111" s="20" cm="1">
        <f t="array" ref="BE111">IF(INDEX(calc_types,1,BE$7)="INDEX",AB111/AB110-1,IF(INDEX(calc_types,1,BE$7)="CASH", AB110/1200,AB110/AB111-1))</f>
        <v>5.5163283318626632E-4</v>
      </c>
      <c r="BF111" s="20" cm="1">
        <f t="array" ref="BF111">IF(INDEX(calc_types,1,BF$7)="INDEX",AC111/AC110-1,IF(INDEX(calc_types,1,BF$7)="CASH", AC110/1200,AC110/AC111-1))</f>
        <v>-3.1653426017874797E-2</v>
      </c>
      <c r="BG111" s="20" cm="1">
        <f t="array" ref="BG111">IF(INDEX(calc_types,1,BG$7)="INDEX",AD111/AD110-1,IF(INDEX(calc_types,1,BG$7)="CASH", AD110/1200,AD110/AD111-1))</f>
        <v>3.2546029384414865E-3</v>
      </c>
      <c r="BH111" s="21">
        <f t="shared" si="39"/>
        <v>4.6255268930569691E-3</v>
      </c>
      <c r="BI111" s="21">
        <f t="shared" si="40"/>
        <v>1.2545418026974838E-2</v>
      </c>
      <c r="BJ111" s="21">
        <f t="shared" si="41"/>
        <v>2.1223592594388579E-2</v>
      </c>
      <c r="BK111" s="21">
        <f t="shared" si="42"/>
        <v>-3.0036310113694724E-2</v>
      </c>
      <c r="BL111" s="21">
        <f t="shared" si="43"/>
        <v>-5.5558963972761985E-2</v>
      </c>
      <c r="BM111" s="21">
        <f t="shared" si="44"/>
        <v>-9.3539494905556491E-4</v>
      </c>
      <c r="BN111" s="21">
        <f t="shared" si="45"/>
        <v>-2.4489376924915281E-3</v>
      </c>
      <c r="BO111" s="21">
        <f t="shared" si="46"/>
        <v>-4.8835320588305874E-3</v>
      </c>
      <c r="BP111" s="21">
        <f t="shared" si="47"/>
        <v>1.4360471113601379E-3</v>
      </c>
      <c r="BQ111" s="21">
        <f t="shared" si="48"/>
        <v>3.0343652413856994E-3</v>
      </c>
      <c r="BR111" s="21">
        <f t="shared" si="49"/>
        <v>4.7353759733351642E-3</v>
      </c>
      <c r="BS111" s="21">
        <f t="shared" si="50"/>
        <v>-3.2409595247019432E-2</v>
      </c>
      <c r="BT111" s="21">
        <f t="shared" si="51"/>
        <v>-5.7373847327190634E-2</v>
      </c>
      <c r="BU111" s="21">
        <f t="shared" si="52"/>
        <v>-4.0871502977166807E-4</v>
      </c>
      <c r="BV111" s="21">
        <f t="shared" si="53"/>
        <v>-2.1795964665504829E-3</v>
      </c>
      <c r="BW111" s="21">
        <f t="shared" si="54"/>
        <v>-5.6149707479741682E-3</v>
      </c>
      <c r="BX111" s="21">
        <f t="shared" si="55"/>
        <v>-0.1365625209170408</v>
      </c>
      <c r="BY111" s="21">
        <f t="shared" si="56"/>
        <v>-0.16987096552079906</v>
      </c>
      <c r="BZ111" s="21">
        <f t="shared" si="57"/>
        <v>-0.14269552002110503</v>
      </c>
      <c r="CA111" s="21">
        <f t="shared" si="58"/>
        <v>-0.11800525137065786</v>
      </c>
      <c r="CB111" s="21">
        <f t="shared" si="59"/>
        <v>-1.800726851851858E-4</v>
      </c>
      <c r="CC111" s="21">
        <f t="shared" si="60"/>
        <v>-1.0233476851851853E-3</v>
      </c>
      <c r="CD111" s="21">
        <f t="shared" si="61"/>
        <v>-8.455513888888887E-4</v>
      </c>
      <c r="CE111" s="21">
        <f t="shared" si="62"/>
        <v>-2.8882962962962968E-4</v>
      </c>
      <c r="CF111" s="21">
        <f t="shared" si="63"/>
        <v>0</v>
      </c>
      <c r="CG111" s="21">
        <f t="shared" si="64"/>
        <v>1.2471231472634995E-3</v>
      </c>
      <c r="CH111" s="21">
        <f t="shared" si="65"/>
        <v>-3.1020760259108673E-2</v>
      </c>
      <c r="CI111" s="21">
        <f t="shared" si="66"/>
        <v>6.8608744556942622E-3</v>
      </c>
    </row>
    <row r="112" spans="1:87" x14ac:dyDescent="0.2">
      <c r="A112" s="18">
        <v>104</v>
      </c>
      <c r="B112" s="19">
        <v>41759</v>
      </c>
      <c r="C112" s="18">
        <v>218.68199999999999</v>
      </c>
      <c r="D112" s="18">
        <v>1262.7729999999999</v>
      </c>
      <c r="E112" s="18">
        <v>2224.6869999999999</v>
      </c>
      <c r="F112" s="18">
        <v>1826.3219999999999</v>
      </c>
      <c r="G112" s="18">
        <v>2388.7179999999998</v>
      </c>
      <c r="H112" s="18">
        <v>139.875</v>
      </c>
      <c r="I112" s="18">
        <v>360.96699999999998</v>
      </c>
      <c r="J112" s="18">
        <v>507.48200000000003</v>
      </c>
      <c r="K112" s="18">
        <v>109.676</v>
      </c>
      <c r="L112" s="18">
        <v>680.42899999999997</v>
      </c>
      <c r="M112" s="18">
        <v>888.42600000000004</v>
      </c>
      <c r="N112" s="18">
        <v>294.62900000000002</v>
      </c>
      <c r="O112" s="18">
        <v>340.46100000000001</v>
      </c>
      <c r="P112" s="18">
        <v>102.986</v>
      </c>
      <c r="Q112" s="18">
        <v>193.91300000000001</v>
      </c>
      <c r="R112" s="18">
        <v>258.69799999999998</v>
      </c>
      <c r="S112" s="18">
        <v>5255.98</v>
      </c>
      <c r="T112" s="18">
        <v>2927.93</v>
      </c>
      <c r="U112" s="18">
        <v>5901.21</v>
      </c>
      <c r="V112" s="18">
        <v>20193.689999999999</v>
      </c>
      <c r="W112" s="18">
        <v>2.1579999999999998E-2</v>
      </c>
      <c r="X112" s="18">
        <v>-0.1331</v>
      </c>
      <c r="Y112" s="18">
        <v>0.43309999999999998</v>
      </c>
      <c r="Z112" s="18">
        <v>9.2299999999999993E-2</v>
      </c>
      <c r="AA112" s="18">
        <v>1</v>
      </c>
      <c r="AB112" s="18">
        <v>0.91310000000000002</v>
      </c>
      <c r="AC112" s="18">
        <v>0.79400000000000004</v>
      </c>
      <c r="AD112" s="18">
        <v>107.18</v>
      </c>
      <c r="AE112" s="19">
        <f t="shared" si="38"/>
        <v>41759</v>
      </c>
      <c r="AF112" s="20" cm="1">
        <f t="array" ref="AF112">IF(INDEX(calc_types,1,AF$7)="INDEX",C112/C111-1,IF(INDEX(calc_types,1,AF$7)="CASH", C111/1200,C111/C112-1))</f>
        <v>-1.0059258175443286E-4</v>
      </c>
      <c r="AG112" s="20" cm="1">
        <f t="array" ref="AG112">IF(INDEX(calc_types,1,AG$7)="INDEX",D112/D111-1,IF(INDEX(calc_types,1,AG$7)="CASH", D111/1200,D111/D112-1))</f>
        <v>4.1830231056572131E-4</v>
      </c>
      <c r="AH112" s="20" cm="1">
        <f t="array" ref="AH112">IF(INDEX(calc_types,1,AH$7)="INDEX",E112/E111-1,IF(INDEX(calc_types,1,AH$7)="CASH", E111/1200,E111/E112-1))</f>
        <v>1.4968294226693768E-3</v>
      </c>
      <c r="AI112" s="20" cm="1">
        <f t="array" ref="AI112">IF(INDEX(calc_types,1,AI$7)="INDEX",F112/F111-1,IF(INDEX(calc_types,1,AI$7)="CASH", F111/1200,F111/F112-1))</f>
        <v>2.3727111036870641E-2</v>
      </c>
      <c r="AJ112" s="20" cm="1">
        <f t="array" ref="AJ112">IF(INDEX(calc_types,1,AJ$7)="INDEX",G112/G111-1,IF(INDEX(calc_types,1,AJ$7)="CASH", G111/1200,G111/G112-1))</f>
        <v>3.849086724441797E-2</v>
      </c>
      <c r="AK112" s="20" cm="1">
        <f t="array" ref="AK112">IF(INDEX(calc_types,1,AK$7)="INDEX",H112/H111-1,IF(INDEX(calc_types,1,AK$7)="CASH", H111/1200,H111/H112-1))</f>
        <v>-9.2853826649041959E-4</v>
      </c>
      <c r="AL112" s="20" cm="1">
        <f t="array" ref="AL112">IF(INDEX(calc_types,1,AL$7)="INDEX",I112/I111-1,IF(INDEX(calc_types,1,AL$7)="CASH", I111/1200,I111/I112-1))</f>
        <v>-1.7727009591983478E-4</v>
      </c>
      <c r="AM112" s="20" cm="1">
        <f t="array" ref="AM112">IF(INDEX(calc_types,1,AM$7)="INDEX",J112/J111-1,IF(INDEX(calc_types,1,AM$7)="CASH", J111/1200,J111/J112-1))</f>
        <v>2.4058593935181172E-3</v>
      </c>
      <c r="AN112" s="20" cm="1">
        <f t="array" ref="AN112">IF(INDEX(calc_types,1,AN$7)="INDEX",K112/K111-1,IF(INDEX(calc_types,1,AN$7)="CASH", K111/1200,K111/K112-1))</f>
        <v>3.2834731849695764E-4</v>
      </c>
      <c r="AO112" s="20" cm="1">
        <f t="array" ref="AO112">IF(INDEX(calc_types,1,AO$7)="INDEX",L112/L111-1,IF(INDEX(calc_types,1,AO$7)="CASH", L111/1200,L111/L112-1))</f>
        <v>2.002741989400203E-3</v>
      </c>
      <c r="AP112" s="20" cm="1">
        <f t="array" ref="AP112">IF(INDEX(calc_types,1,AP$7)="INDEX",M112/M111-1,IF(INDEX(calc_types,1,AP$7)="CASH", M111/1200,M111/M112-1))</f>
        <v>3.8382923045459094E-3</v>
      </c>
      <c r="AQ112" s="20" cm="1">
        <f t="array" ref="AQ112">IF(INDEX(calc_types,1,AQ$7)="INDEX",N112/N111-1,IF(INDEX(calc_types,1,AQ$7)="CASH", N111/1200,N111/N112-1))</f>
        <v>1.5545345185940862E-2</v>
      </c>
      <c r="AR112" s="20" cm="1">
        <f t="array" ref="AR112">IF(INDEX(calc_types,1,AR$7)="INDEX",O112/O111-1,IF(INDEX(calc_types,1,AR$7)="CASH", O111/1200,O111/O112-1))</f>
        <v>2.8555114815609128E-2</v>
      </c>
      <c r="AS112" s="20" cm="1">
        <f t="array" ref="AS112">IF(INDEX(calc_types,1,AS$7)="INDEX",P112/P111-1,IF(INDEX(calc_types,1,AS$7)="CASH", P111/1200,P111/P112-1))</f>
        <v>9.7101519638265188E-6</v>
      </c>
      <c r="AT112" s="20" cm="1">
        <f t="array" ref="AT112">IF(INDEX(calc_types,1,AT$7)="INDEX",Q112/Q111-1,IF(INDEX(calc_types,1,AT$7)="CASH", Q111/1200,Q111/Q112-1))</f>
        <v>7.7414160598254789E-4</v>
      </c>
      <c r="AU112" s="20" cm="1">
        <f t="array" ref="AU112">IF(INDEX(calc_types,1,AU$7)="INDEX",R112/R111-1,IF(INDEX(calc_types,1,AU$7)="CASH", R111/1200,R111/R112-1))</f>
        <v>1.9093356054298294E-3</v>
      </c>
      <c r="AV112" s="20" cm="1">
        <f t="array" ref="AV112">IF(INDEX(calc_types,1,AV$7)="INDEX",S112/S111-1,IF(INDEX(calc_types,1,AV$7)="CASH", S111/1200,S111/S112-1))</f>
        <v>0.12778863752915481</v>
      </c>
      <c r="AW112" s="20" cm="1">
        <f t="array" ref="AW112">IF(INDEX(calc_types,1,AW$7)="INDEX",T112/T111-1,IF(INDEX(calc_types,1,AW$7)="CASH", T111/1200,T111/T112-1))</f>
        <v>5.0604614446158713E-2</v>
      </c>
      <c r="AX112" s="20" cm="1">
        <f t="array" ref="AX112">IF(INDEX(calc_types,1,AX$7)="INDEX",U112/U111-1,IF(INDEX(calc_types,1,AX$7)="CASH", U111/1200,U111/U112-1))</f>
        <v>4.0418127067186616E-2</v>
      </c>
      <c r="AY112" s="20" cm="1">
        <f t="array" ref="AY112">IF(INDEX(calc_types,1,AY$7)="INDEX",V112/V111-1,IF(INDEX(calc_types,1,AY$7)="CASH", V111/1200,V111/V112-1))</f>
        <v>6.7488466729150209E-2</v>
      </c>
      <c r="AZ112" s="20" cm="1">
        <f t="array" ref="AZ112">IF(INDEX(calc_types,1,AZ$7)="INDEX",W112/W111-1,IF(INDEX(calc_types,1,AZ$7)="CASH", W111/1200,W111/W112-1))</f>
        <v>4.3083333333333335E-5</v>
      </c>
      <c r="BA112" s="20" cm="1">
        <f t="array" ref="BA112">IF(INDEX(calc_types,1,BA$7)="INDEX",X112/X111-1,IF(INDEX(calc_types,1,BA$7)="CASH", X111/1200,X111/X112-1))</f>
        <v>4.7666666666666669E-5</v>
      </c>
      <c r="BB112" s="20" cm="1">
        <f t="array" ref="BB112">IF(INDEX(calc_types,1,BB$7)="INDEX",Y112/Y111-1,IF(INDEX(calc_types,1,BB$7)="CASH", Y111/1200,Y111/Y112-1))</f>
        <v>5.796666666666667E-4</v>
      </c>
      <c r="BC112" s="20" cm="1">
        <f t="array" ref="BC112">IF(INDEX(calc_types,1,BC$7)="INDEX",Z112/Z111-1,IF(INDEX(calc_types,1,BC$7)="CASH", Z111/1200,Z111/Z112-1))</f>
        <v>-1.7266666666666667E-4</v>
      </c>
      <c r="BD112" s="20" cm="1">
        <f t="array" ref="BD112">IF(INDEX(calc_types,1,BD$7)="INDEX",AA112/AA111-1,IF(INDEX(calc_types,1,BD$7)="CASH", AA111/1200,AA111/AA112-1))</f>
        <v>0</v>
      </c>
      <c r="BE112" s="20" cm="1">
        <f t="array" ref="BE112">IF(INDEX(calc_types,1,BE$7)="INDEX",AB112/AB111-1,IF(INDEX(calc_types,1,BE$7)="CASH", AB111/1200,AB111/AB112-1))</f>
        <v>-7.3376410031760209E-3</v>
      </c>
      <c r="BF112" s="20" cm="1">
        <f t="array" ref="BF112">IF(INDEX(calc_types,1,BF$7)="INDEX",AC112/AC111-1,IF(INDEX(calc_types,1,BF$7)="CASH", AC111/1200,AC111/AC112-1))</f>
        <v>1.4609571788412934E-2</v>
      </c>
      <c r="BG112" s="20" cm="1">
        <f t="array" ref="BG112">IF(INDEX(calc_types,1,BG$7)="INDEX",AD112/AD111-1,IF(INDEX(calc_types,1,BG$7)="CASH", AD111/1200,AD111/AD112-1))</f>
        <v>3.3588356036573508E-3</v>
      </c>
      <c r="BH112" s="21">
        <f t="shared" si="39"/>
        <v>-1.4963633266375897E-3</v>
      </c>
      <c r="BI112" s="21">
        <f t="shared" si="40"/>
        <v>-7.5496548913434481E-4</v>
      </c>
      <c r="BJ112" s="21">
        <f t="shared" si="41"/>
        <v>3.0269919301209461E-4</v>
      </c>
      <c r="BK112" s="21">
        <f t="shared" si="42"/>
        <v>2.1630559105895682E-2</v>
      </c>
      <c r="BL112" s="21">
        <f t="shared" si="43"/>
        <v>3.5818640782279323E-2</v>
      </c>
      <c r="BM112" s="21">
        <f t="shared" si="44"/>
        <v>-1.2001121759877857E-3</v>
      </c>
      <c r="BN112" s="21">
        <f t="shared" si="45"/>
        <v>-2.5807179053370004E-4</v>
      </c>
      <c r="BO112" s="21">
        <f t="shared" si="46"/>
        <v>2.2210026621202633E-3</v>
      </c>
      <c r="BP112" s="21">
        <f t="shared" si="47"/>
        <v>-7.5012118299899863E-4</v>
      </c>
      <c r="BQ112" s="21">
        <f t="shared" si="48"/>
        <v>1.153551804008806E-3</v>
      </c>
      <c r="BR112" s="21">
        <f t="shared" si="49"/>
        <v>2.8771809412871819E-3</v>
      </c>
      <c r="BS112" s="21">
        <f t="shared" si="50"/>
        <v>1.3162496846310257E-2</v>
      </c>
      <c r="BT112" s="21">
        <f t="shared" si="51"/>
        <v>2.5414245573506581E-2</v>
      </c>
      <c r="BU112" s="21">
        <f t="shared" si="52"/>
        <v>8.6552501198587804E-6</v>
      </c>
      <c r="BV112" s="21">
        <f t="shared" si="53"/>
        <v>8.3452701360169231E-4</v>
      </c>
      <c r="BW112" s="21">
        <f t="shared" si="54"/>
        <v>2.0433502173737407E-3</v>
      </c>
      <c r="BX112" s="21">
        <f t="shared" si="55"/>
        <v>0.11522025956834213</v>
      </c>
      <c r="BY112" s="21">
        <f t="shared" si="56"/>
        <v>4.3698547453362324E-2</v>
      </c>
      <c r="BZ112" s="21">
        <f t="shared" si="57"/>
        <v>3.5802511492629863E-2</v>
      </c>
      <c r="CA112" s="21">
        <f t="shared" si="58"/>
        <v>5.4764122100027138E-2</v>
      </c>
      <c r="CB112" s="21">
        <f t="shared" si="59"/>
        <v>-1.3964060185185192E-3</v>
      </c>
      <c r="CC112" s="21">
        <f t="shared" si="60"/>
        <v>-3.3768101851851853E-4</v>
      </c>
      <c r="CD112" s="21">
        <f t="shared" si="61"/>
        <v>-6.4980138888888874E-4</v>
      </c>
      <c r="CE112" s="21">
        <f t="shared" si="62"/>
        <v>-3.4162962962962993E-5</v>
      </c>
      <c r="CF112" s="21">
        <f t="shared" si="63"/>
        <v>0</v>
      </c>
      <c r="CG112" s="21">
        <f t="shared" si="64"/>
        <v>-6.6421506890987879E-3</v>
      </c>
      <c r="CH112" s="21">
        <f t="shared" si="65"/>
        <v>1.5242237547179058E-2</v>
      </c>
      <c r="CI112" s="21">
        <f t="shared" si="66"/>
        <v>6.9651071209101264E-3</v>
      </c>
    </row>
    <row r="113" spans="1:87" x14ac:dyDescent="0.2">
      <c r="A113" s="18">
        <v>105</v>
      </c>
      <c r="B113" s="19">
        <v>41790</v>
      </c>
      <c r="C113" s="18">
        <v>218.648</v>
      </c>
      <c r="D113" s="18">
        <v>1263.598</v>
      </c>
      <c r="E113" s="18">
        <v>2230.3409999999999</v>
      </c>
      <c r="F113" s="18">
        <v>1847.3440000000001</v>
      </c>
      <c r="G113" s="18">
        <v>2435.3969999999999</v>
      </c>
      <c r="H113" s="18">
        <v>139.83600000000001</v>
      </c>
      <c r="I113" s="18">
        <v>360.15899999999999</v>
      </c>
      <c r="J113" s="18">
        <v>504.96199999999999</v>
      </c>
      <c r="K113" s="18">
        <v>109.694</v>
      </c>
      <c r="L113" s="18">
        <v>681.10799999999995</v>
      </c>
      <c r="M113" s="18">
        <v>891.87699999999995</v>
      </c>
      <c r="N113" s="18">
        <v>296.822</v>
      </c>
      <c r="O113" s="18">
        <v>344.74299999999999</v>
      </c>
      <c r="P113" s="18">
        <v>102.96299999999999</v>
      </c>
      <c r="Q113" s="18">
        <v>193.79599999999999</v>
      </c>
      <c r="R113" s="18">
        <v>258.38099999999997</v>
      </c>
      <c r="S113" s="18">
        <v>5502.6</v>
      </c>
      <c r="T113" s="18">
        <v>3050.2</v>
      </c>
      <c r="U113" s="18">
        <v>6076.6</v>
      </c>
      <c r="V113" s="18">
        <v>21877.89</v>
      </c>
      <c r="W113" s="18">
        <v>7.1400000000000005E-2</v>
      </c>
      <c r="X113" s="18">
        <v>-0.38550000000000001</v>
      </c>
      <c r="Y113" s="18">
        <v>0.2014</v>
      </c>
      <c r="Z113" s="18">
        <v>-0.18490000000000001</v>
      </c>
      <c r="AA113" s="18">
        <v>1</v>
      </c>
      <c r="AB113" s="18">
        <v>0.90059999999999996</v>
      </c>
      <c r="AC113" s="18">
        <v>0.8095</v>
      </c>
      <c r="AD113" s="18">
        <v>107.83</v>
      </c>
      <c r="AE113" s="19">
        <f t="shared" si="38"/>
        <v>41790</v>
      </c>
      <c r="AF113" s="20" cm="1">
        <f t="array" ref="AF113">IF(INDEX(calc_types,1,AF$7)="INDEX",C113/C112-1,IF(INDEX(calc_types,1,AF$7)="CASH", C112/1200,C112/C113-1))</f>
        <v>-1.5547690253425728E-4</v>
      </c>
      <c r="AG113" s="20" cm="1">
        <f t="array" ref="AG113">IF(INDEX(calc_types,1,AG$7)="INDEX",D113/D112-1,IF(INDEX(calc_types,1,AG$7)="CASH", D112/1200,D112/D113-1))</f>
        <v>6.5332407328955178E-4</v>
      </c>
      <c r="AH113" s="20" cm="1">
        <f t="array" ref="AH113">IF(INDEX(calc_types,1,AH$7)="INDEX",E113/E112-1,IF(INDEX(calc_types,1,AH$7)="CASH", E112/1200,E112/E113-1))</f>
        <v>2.5414811162198792E-3</v>
      </c>
      <c r="AI113" s="20" cm="1">
        <f t="array" ref="AI113">IF(INDEX(calc_types,1,AI$7)="INDEX",F113/F112-1,IF(INDEX(calc_types,1,AI$7)="CASH", F112/1200,F112/F113-1))</f>
        <v>1.1510566044761195E-2</v>
      </c>
      <c r="AJ113" s="20" cm="1">
        <f t="array" ref="AJ113">IF(INDEX(calc_types,1,AJ$7)="INDEX",G113/G112-1,IF(INDEX(calc_types,1,AJ$7)="CASH", G112/1200,G112/G113-1))</f>
        <v>1.9541444406581343E-2</v>
      </c>
      <c r="AK113" s="20" cm="1">
        <f t="array" ref="AK113">IF(INDEX(calc_types,1,AK$7)="INDEX",H113/H112-1,IF(INDEX(calc_types,1,AK$7)="CASH", H112/1200,H112/H113-1))</f>
        <v>-2.7882037533499826E-4</v>
      </c>
      <c r="AL113" s="20" cm="1">
        <f t="array" ref="AL113">IF(INDEX(calc_types,1,AL$7)="INDEX",I113/I112-1,IF(INDEX(calc_types,1,AL$7)="CASH", I112/1200,I112/I113-1))</f>
        <v>-2.2384317680009813E-3</v>
      </c>
      <c r="AM113" s="20" cm="1">
        <f t="array" ref="AM113">IF(INDEX(calc_types,1,AM$7)="INDEX",J113/J112-1,IF(INDEX(calc_types,1,AM$7)="CASH", J112/1200,J112/J113-1))</f>
        <v>-4.9656933644938173E-3</v>
      </c>
      <c r="AN113" s="20" cm="1">
        <f t="array" ref="AN113">IF(INDEX(calc_types,1,AN$7)="INDEX",K113/K112-1,IF(INDEX(calc_types,1,AN$7)="CASH", K112/1200,K112/K113-1))</f>
        <v>1.6411977096164598E-4</v>
      </c>
      <c r="AO113" s="20" cm="1">
        <f t="array" ref="AO113">IF(INDEX(calc_types,1,AO$7)="INDEX",L113/L112-1,IF(INDEX(calc_types,1,AO$7)="CASH", L112/1200,L112/L113-1))</f>
        <v>9.9789985435649875E-4</v>
      </c>
      <c r="AP113" s="20" cm="1">
        <f t="array" ref="AP113">IF(INDEX(calc_types,1,AP$7)="INDEX",M113/M112-1,IF(INDEX(calc_types,1,AP$7)="CASH", M112/1200,M112/M113-1))</f>
        <v>3.8843978001543711E-3</v>
      </c>
      <c r="AQ113" s="20" cm="1">
        <f t="array" ref="AQ113">IF(INDEX(calc_types,1,AQ$7)="INDEX",N113/N112-1,IF(INDEX(calc_types,1,AQ$7)="CASH", N112/1200,N112/N113-1))</f>
        <v>7.4432591496422784E-3</v>
      </c>
      <c r="AR113" s="20" cm="1">
        <f t="array" ref="AR113">IF(INDEX(calc_types,1,AR$7)="INDEX",O113/O112-1,IF(INDEX(calc_types,1,AR$7)="CASH", O112/1200,O112/O113-1))</f>
        <v>1.2577064627079082E-2</v>
      </c>
      <c r="AS113" s="20" cm="1">
        <f t="array" ref="AS113">IF(INDEX(calc_types,1,AS$7)="INDEX",P113/P112-1,IF(INDEX(calc_types,1,AS$7)="CASH", P112/1200,P112/P113-1))</f>
        <v>-2.233313265881387E-4</v>
      </c>
      <c r="AT113" s="20" cm="1">
        <f t="array" ref="AT113">IF(INDEX(calc_types,1,AT$7)="INDEX",Q113/Q112-1,IF(INDEX(calc_types,1,AT$7)="CASH", Q112/1200,Q112/Q113-1))</f>
        <v>-6.0336336398292278E-4</v>
      </c>
      <c r="AU113" s="20" cm="1">
        <f t="array" ref="AU113">IF(INDEX(calc_types,1,AU$7)="INDEX",R113/R112-1,IF(INDEX(calc_types,1,AU$7)="CASH", R112/1200,R112/R113-1))</f>
        <v>-1.2253670302824204E-3</v>
      </c>
      <c r="AV113" s="20" cm="1">
        <f t="array" ref="AV113">IF(INDEX(calc_types,1,AV$7)="INDEX",S113/S112-1,IF(INDEX(calc_types,1,AV$7)="CASH", S112/1200,S112/S113-1))</f>
        <v>4.692179193984769E-2</v>
      </c>
      <c r="AW113" s="20" cm="1">
        <f t="array" ref="AW113">IF(INDEX(calc_types,1,AW$7)="INDEX",T113/T112-1,IF(INDEX(calc_types,1,AW$7)="CASH", T112/1200,T112/T113-1))</f>
        <v>4.1759878139163265E-2</v>
      </c>
      <c r="AX113" s="20" cm="1">
        <f t="array" ref="AX113">IF(INDEX(calc_types,1,AX$7)="INDEX",U113/U112-1,IF(INDEX(calc_types,1,AX$7)="CASH", U112/1200,U112/U113-1))</f>
        <v>2.9721023315557371E-2</v>
      </c>
      <c r="AY113" s="20" cm="1">
        <f t="array" ref="AY113">IF(INDEX(calc_types,1,AY$7)="INDEX",V113/V112-1,IF(INDEX(calc_types,1,AY$7)="CASH", V112/1200,V112/V113-1))</f>
        <v>8.340229051748338E-2</v>
      </c>
      <c r="AZ113" s="20" cm="1">
        <f t="array" ref="AZ113">IF(INDEX(calc_types,1,AZ$7)="INDEX",W113/W112-1,IF(INDEX(calc_types,1,AZ$7)="CASH", W112/1200,W112/W113-1))</f>
        <v>1.7983333333333331E-5</v>
      </c>
      <c r="BA113" s="20" cm="1">
        <f t="array" ref="BA113">IF(INDEX(calc_types,1,BA$7)="INDEX",X113/X112-1,IF(INDEX(calc_types,1,BA$7)="CASH", X112/1200,X112/X113-1))</f>
        <v>-1.1091666666666666E-4</v>
      </c>
      <c r="BB113" s="20" cm="1">
        <f t="array" ref="BB113">IF(INDEX(calc_types,1,BB$7)="INDEX",Y113/Y112-1,IF(INDEX(calc_types,1,BB$7)="CASH", Y112/1200,Y112/Y113-1))</f>
        <v>3.6091666666666667E-4</v>
      </c>
      <c r="BC113" s="20" cm="1">
        <f t="array" ref="BC113">IF(INDEX(calc_types,1,BC$7)="INDEX",Z113/Z112-1,IF(INDEX(calc_types,1,BC$7)="CASH", Z112/1200,Z112/Z113-1))</f>
        <v>7.6916666666666662E-5</v>
      </c>
      <c r="BD113" s="20" cm="1">
        <f t="array" ref="BD113">IF(INDEX(calc_types,1,BD$7)="INDEX",AA113/AA112-1,IF(INDEX(calc_types,1,BD$7)="CASH", AA112/1200,AA112/AA113-1))</f>
        <v>0</v>
      </c>
      <c r="BE113" s="20" cm="1">
        <f t="array" ref="BE113">IF(INDEX(calc_types,1,BE$7)="INDEX",AB113/AB112-1,IF(INDEX(calc_types,1,BE$7)="CASH", AB112/1200,AB112/AB113-1))</f>
        <v>1.3879635798356826E-2</v>
      </c>
      <c r="BF113" s="20" cm="1">
        <f t="array" ref="BF113">IF(INDEX(calc_types,1,BF$7)="INDEX",AC113/AC112-1,IF(INDEX(calc_types,1,BF$7)="CASH", AC112/1200,AC112/AC113-1))</f>
        <v>-1.914762198888198E-2</v>
      </c>
      <c r="BG113" s="20" cm="1">
        <f t="array" ref="BG113">IF(INDEX(calc_types,1,BG$7)="INDEX",AD113/AD112-1,IF(INDEX(calc_types,1,BG$7)="CASH", AD112/1200,AD112/AD113-1))</f>
        <v>-6.0280070481312231E-3</v>
      </c>
      <c r="BH113" s="21">
        <f t="shared" si="39"/>
        <v>-1.5512476474174141E-3</v>
      </c>
      <c r="BI113" s="21">
        <f t="shared" si="40"/>
        <v>-5.1994372641051435E-4</v>
      </c>
      <c r="BJ113" s="21">
        <f t="shared" si="41"/>
        <v>1.347350886562597E-3</v>
      </c>
      <c r="BK113" s="21">
        <f t="shared" si="42"/>
        <v>9.4140141137862357E-3</v>
      </c>
      <c r="BL113" s="21">
        <f t="shared" si="43"/>
        <v>1.68692179444427E-2</v>
      </c>
      <c r="BM113" s="21">
        <f t="shared" si="44"/>
        <v>-5.5039428483236424E-4</v>
      </c>
      <c r="BN113" s="21">
        <f t="shared" si="45"/>
        <v>-2.3192334626148466E-3</v>
      </c>
      <c r="BO113" s="21">
        <f t="shared" si="46"/>
        <v>-5.1505500958916716E-3</v>
      </c>
      <c r="BP113" s="21">
        <f t="shared" si="47"/>
        <v>-9.1434873053431029E-4</v>
      </c>
      <c r="BQ113" s="21">
        <f t="shared" si="48"/>
        <v>1.4870966896510175E-4</v>
      </c>
      <c r="BR113" s="21">
        <f t="shared" si="49"/>
        <v>2.9232864368956436E-3</v>
      </c>
      <c r="BS113" s="21">
        <f t="shared" si="50"/>
        <v>5.0604108100116727E-3</v>
      </c>
      <c r="BT113" s="21">
        <f t="shared" si="51"/>
        <v>9.4361953849765364E-3</v>
      </c>
      <c r="BU113" s="21">
        <f t="shared" si="52"/>
        <v>-2.2438622843210643E-4</v>
      </c>
      <c r="BV113" s="21">
        <f t="shared" si="53"/>
        <v>-5.4297795636377836E-4</v>
      </c>
      <c r="BW113" s="21">
        <f t="shared" si="54"/>
        <v>-1.0913524183385093E-3</v>
      </c>
      <c r="BX113" s="21">
        <f t="shared" si="55"/>
        <v>3.4353413979035005E-2</v>
      </c>
      <c r="BY113" s="21">
        <f t="shared" si="56"/>
        <v>3.4853811146366875E-2</v>
      </c>
      <c r="BZ113" s="21">
        <f t="shared" si="57"/>
        <v>2.5105407741000618E-2</v>
      </c>
      <c r="CA113" s="21">
        <f t="shared" si="58"/>
        <v>7.0677945888360308E-2</v>
      </c>
      <c r="CB113" s="21">
        <f t="shared" si="59"/>
        <v>-1.4215060185185191E-3</v>
      </c>
      <c r="CC113" s="21">
        <f t="shared" si="60"/>
        <v>-4.9626435185185186E-4</v>
      </c>
      <c r="CD113" s="21">
        <f t="shared" si="61"/>
        <v>-8.6855138888888871E-4</v>
      </c>
      <c r="CE113" s="21">
        <f t="shared" si="62"/>
        <v>2.1542037037037035E-4</v>
      </c>
      <c r="CF113" s="21">
        <f t="shared" si="63"/>
        <v>0</v>
      </c>
      <c r="CG113" s="21">
        <f t="shared" si="64"/>
        <v>1.4575126112434059E-2</v>
      </c>
      <c r="CH113" s="21">
        <f t="shared" si="65"/>
        <v>-1.8514956230115856E-2</v>
      </c>
      <c r="CI113" s="21">
        <f t="shared" si="66"/>
        <v>-2.4217355308784475E-3</v>
      </c>
    </row>
    <row r="114" spans="1:87" x14ac:dyDescent="0.2">
      <c r="A114" s="18">
        <v>106</v>
      </c>
      <c r="B114" s="19">
        <v>41820</v>
      </c>
      <c r="C114" s="18">
        <v>218.68199999999999</v>
      </c>
      <c r="D114" s="18">
        <v>1263.923</v>
      </c>
      <c r="E114" s="18">
        <v>2233.1790000000001</v>
      </c>
      <c r="F114" s="18">
        <v>1862.251</v>
      </c>
      <c r="G114" s="18">
        <v>2472.0210000000002</v>
      </c>
      <c r="H114" s="18">
        <v>139.79400000000001</v>
      </c>
      <c r="I114" s="18">
        <v>360.339</v>
      </c>
      <c r="J114" s="18">
        <v>505.94099999999997</v>
      </c>
      <c r="K114" s="18">
        <v>109.702</v>
      </c>
      <c r="L114" s="18">
        <v>681.53099999999995</v>
      </c>
      <c r="M114" s="18">
        <v>893.04300000000001</v>
      </c>
      <c r="N114" s="18">
        <v>299.41699999999997</v>
      </c>
      <c r="O114" s="18">
        <v>349.91399999999999</v>
      </c>
      <c r="P114" s="18">
        <v>102.95099999999999</v>
      </c>
      <c r="Q114" s="18">
        <v>193.71199999999999</v>
      </c>
      <c r="R114" s="18">
        <v>258.108</v>
      </c>
      <c r="S114" s="18">
        <v>5609.56</v>
      </c>
      <c r="T114" s="18">
        <v>3234.07</v>
      </c>
      <c r="U114" s="18">
        <v>6169.74</v>
      </c>
      <c r="V114" s="18">
        <v>22288.14</v>
      </c>
      <c r="W114" s="18">
        <v>7.0900000000000005E-2</v>
      </c>
      <c r="X114" s="18">
        <v>-0.47589999999999999</v>
      </c>
      <c r="Y114" s="18">
        <v>7.4700000000000003E-2</v>
      </c>
      <c r="Z114" s="18">
        <v>-0.14019999999999999</v>
      </c>
      <c r="AA114" s="18">
        <v>1</v>
      </c>
      <c r="AB114" s="18">
        <v>0.89019999999999999</v>
      </c>
      <c r="AC114" s="18">
        <v>0.80640000000000001</v>
      </c>
      <c r="AD114" s="18">
        <v>107.93</v>
      </c>
      <c r="AE114" s="19">
        <f t="shared" si="38"/>
        <v>41820</v>
      </c>
      <c r="AF114" s="20" cm="1">
        <f t="array" ref="AF114">IF(INDEX(calc_types,1,AF$7)="INDEX",C114/C113-1,IF(INDEX(calc_types,1,AF$7)="CASH", C113/1200,C113/C114-1))</f>
        <v>1.5550107936035396E-4</v>
      </c>
      <c r="AG114" s="20" cm="1">
        <f t="array" ref="AG114">IF(INDEX(calc_types,1,AG$7)="INDEX",D114/D113-1,IF(INDEX(calc_types,1,AG$7)="CASH", D113/1200,D113/D114-1))</f>
        <v>2.5720205318457978E-4</v>
      </c>
      <c r="AH114" s="20" cm="1">
        <f t="array" ref="AH114">IF(INDEX(calc_types,1,AH$7)="INDEX",E114/E113-1,IF(INDEX(calc_types,1,AH$7)="CASH", E113/1200,E113/E114-1))</f>
        <v>1.2724511632975499E-3</v>
      </c>
      <c r="AI114" s="20" cm="1">
        <f t="array" ref="AI114">IF(INDEX(calc_types,1,AI$7)="INDEX",F114/F113-1,IF(INDEX(calc_types,1,AI$7)="CASH", F113/1200,F113/F114-1))</f>
        <v>8.0694229120292782E-3</v>
      </c>
      <c r="AJ114" s="20" cm="1">
        <f t="array" ref="AJ114">IF(INDEX(calc_types,1,AJ$7)="INDEX",G114/G113-1,IF(INDEX(calc_types,1,AJ$7)="CASH", G113/1200,G113/G114-1))</f>
        <v>1.5038205270023752E-2</v>
      </c>
      <c r="AK114" s="20" cm="1">
        <f t="array" ref="AK114">IF(INDEX(calc_types,1,AK$7)="INDEX",H114/H113-1,IF(INDEX(calc_types,1,AK$7)="CASH", H113/1200,H113/H114-1))</f>
        <v>-3.0035184072774168E-4</v>
      </c>
      <c r="AL114" s="20" cm="1">
        <f t="array" ref="AL114">IF(INDEX(calc_types,1,AL$7)="INDEX",I114/I113-1,IF(INDEX(calc_types,1,AL$7)="CASH", I113/1200,I113/I114-1))</f>
        <v>4.9977926415833984E-4</v>
      </c>
      <c r="AM114" s="20" cm="1">
        <f t="array" ref="AM114">IF(INDEX(calc_types,1,AM$7)="INDEX",J114/J113-1,IF(INDEX(calc_types,1,AM$7)="CASH", J113/1200,J113/J114-1))</f>
        <v>1.9387597482583008E-3</v>
      </c>
      <c r="AN114" s="20" cm="1">
        <f t="array" ref="AN114">IF(INDEX(calc_types,1,AN$7)="INDEX",K114/K113-1,IF(INDEX(calc_types,1,AN$7)="CASH", K113/1200,K113/K114-1))</f>
        <v>7.2930151147732047E-5</v>
      </c>
      <c r="AO114" s="20" cm="1">
        <f t="array" ref="AO114">IF(INDEX(calc_types,1,AO$7)="INDEX",L114/L113-1,IF(INDEX(calc_types,1,AO$7)="CASH", L113/1200,L113/L114-1))</f>
        <v>6.2104688243280748E-4</v>
      </c>
      <c r="AP114" s="20" cm="1">
        <f t="array" ref="AP114">IF(INDEX(calc_types,1,AP$7)="INDEX",M114/M113-1,IF(INDEX(calc_types,1,AP$7)="CASH", M113/1200,M113/M114-1))</f>
        <v>1.3073551622029278E-3</v>
      </c>
      <c r="AQ114" s="20" cm="1">
        <f t="array" ref="AQ114">IF(INDEX(calc_types,1,AQ$7)="INDEX",N114/N113-1,IF(INDEX(calc_types,1,AQ$7)="CASH", N113/1200,N113/N114-1))</f>
        <v>8.7426134181427528E-3</v>
      </c>
      <c r="AR114" s="20" cm="1">
        <f t="array" ref="AR114">IF(INDEX(calc_types,1,AR$7)="INDEX",O114/O113-1,IF(INDEX(calc_types,1,AR$7)="CASH", O113/1200,O113/O114-1))</f>
        <v>1.4999579396826057E-2</v>
      </c>
      <c r="AS114" s="20" cm="1">
        <f t="array" ref="AS114">IF(INDEX(calc_types,1,AS$7)="INDEX",P114/P113-1,IF(INDEX(calc_types,1,AS$7)="CASH", P113/1200,P113/P114-1))</f>
        <v>-1.1654672066663263E-4</v>
      </c>
      <c r="AT114" s="20" cm="1">
        <f t="array" ref="AT114">IF(INDEX(calc_types,1,AT$7)="INDEX",Q114/Q113-1,IF(INDEX(calc_types,1,AT$7)="CASH", Q113/1200,Q113/Q114-1))</f>
        <v>-4.3344547875090456E-4</v>
      </c>
      <c r="AU114" s="20" cm="1">
        <f t="array" ref="AU114">IF(INDEX(calc_types,1,AU$7)="INDEX",R114/R113-1,IF(INDEX(calc_types,1,AU$7)="CASH", R113/1200,R113/R114-1))</f>
        <v>-1.0565792376373562E-3</v>
      </c>
      <c r="AV114" s="20" cm="1">
        <f t="array" ref="AV114">IF(INDEX(calc_types,1,AV$7)="INDEX",S114/S113-1,IF(INDEX(calc_types,1,AV$7)="CASH", S113/1200,S113/S114-1))</f>
        <v>1.9438083814923957E-2</v>
      </c>
      <c r="AW114" s="20" cm="1">
        <f t="array" ref="AW114">IF(INDEX(calc_types,1,AW$7)="INDEX",T114/T113-1,IF(INDEX(calc_types,1,AW$7)="CASH", T113/1200,T113/T114-1))</f>
        <v>6.0281293029965433E-2</v>
      </c>
      <c r="AX114" s="20" cm="1">
        <f t="array" ref="AX114">IF(INDEX(calc_types,1,AX$7)="INDEX",U114/U113-1,IF(INDEX(calc_types,1,AX$7)="CASH", U113/1200,U113/U114-1))</f>
        <v>1.5327650330776876E-2</v>
      </c>
      <c r="AY114" s="20" cm="1">
        <f t="array" ref="AY114">IF(INDEX(calc_types,1,AY$7)="INDEX",V114/V113-1,IF(INDEX(calc_types,1,AY$7)="CASH", V113/1200,V113/V114-1))</f>
        <v>1.8751808332521991E-2</v>
      </c>
      <c r="AZ114" s="20" cm="1">
        <f t="array" ref="AZ114">IF(INDEX(calc_types,1,AZ$7)="INDEX",W114/W113-1,IF(INDEX(calc_types,1,AZ$7)="CASH", W113/1200,W113/W114-1))</f>
        <v>5.9500000000000003E-5</v>
      </c>
      <c r="BA114" s="20" cm="1">
        <f t="array" ref="BA114">IF(INDEX(calc_types,1,BA$7)="INDEX",X114/X113-1,IF(INDEX(calc_types,1,BA$7)="CASH", X113/1200,X113/X114-1))</f>
        <v>-3.2125000000000003E-4</v>
      </c>
      <c r="BB114" s="20" cm="1">
        <f t="array" ref="BB114">IF(INDEX(calc_types,1,BB$7)="INDEX",Y114/Y113-1,IF(INDEX(calc_types,1,BB$7)="CASH", Y113/1200,Y113/Y114-1))</f>
        <v>1.6783333333333334E-4</v>
      </c>
      <c r="BC114" s="20" cm="1">
        <f t="array" ref="BC114">IF(INDEX(calc_types,1,BC$7)="INDEX",Z114/Z113-1,IF(INDEX(calc_types,1,BC$7)="CASH", Z113/1200,Z113/Z114-1))</f>
        <v>-1.5408333333333333E-4</v>
      </c>
      <c r="BD114" s="20" cm="1">
        <f t="array" ref="BD114">IF(INDEX(calc_types,1,BD$7)="INDEX",AA114/AA113-1,IF(INDEX(calc_types,1,BD$7)="CASH", AA113/1200,AA113/AA114-1))</f>
        <v>0</v>
      </c>
      <c r="BE114" s="20" cm="1">
        <f t="array" ref="BE114">IF(INDEX(calc_types,1,BE$7)="INDEX",AB114/AB113-1,IF(INDEX(calc_types,1,BE$7)="CASH", AB113/1200,AB113/AB114-1))</f>
        <v>1.1682767917321923E-2</v>
      </c>
      <c r="BF114" s="20" cm="1">
        <f t="array" ref="BF114">IF(INDEX(calc_types,1,BF$7)="INDEX",AC114/AC113-1,IF(INDEX(calc_types,1,BF$7)="CASH", AC113/1200,AC113/AC114-1))</f>
        <v>3.8442460317460458E-3</v>
      </c>
      <c r="BG114" s="20" cm="1">
        <f t="array" ref="BG114">IF(INDEX(calc_types,1,BG$7)="INDEX",AD114/AD113-1,IF(INDEX(calc_types,1,BG$7)="CASH", AD113/1200,AD113/AD114-1))</f>
        <v>-9.2652645233026742E-4</v>
      </c>
      <c r="BH114" s="21">
        <f t="shared" si="39"/>
        <v>-1.2402696655228029E-3</v>
      </c>
      <c r="BI114" s="21">
        <f t="shared" si="40"/>
        <v>-9.1606574651548634E-4</v>
      </c>
      <c r="BJ114" s="21">
        <f t="shared" si="41"/>
        <v>7.832093364026774E-5</v>
      </c>
      <c r="BK114" s="21">
        <f t="shared" si="42"/>
        <v>5.9728709810543193E-3</v>
      </c>
      <c r="BL114" s="21">
        <f t="shared" si="43"/>
        <v>1.2365978807885107E-2</v>
      </c>
      <c r="BM114" s="21">
        <f t="shared" si="44"/>
        <v>-5.7192575022510766E-4</v>
      </c>
      <c r="BN114" s="21">
        <f t="shared" si="45"/>
        <v>4.1897756954447458E-4</v>
      </c>
      <c r="BO114" s="21">
        <f t="shared" si="46"/>
        <v>1.7539030168604469E-3</v>
      </c>
      <c r="BP114" s="21">
        <f t="shared" si="47"/>
        <v>-1.0055383503482242E-3</v>
      </c>
      <c r="BQ114" s="21">
        <f t="shared" si="48"/>
        <v>-2.2814330295858952E-4</v>
      </c>
      <c r="BR114" s="21">
        <f t="shared" si="49"/>
        <v>3.4624379894420006E-4</v>
      </c>
      <c r="BS114" s="21">
        <f t="shared" si="50"/>
        <v>6.3597650785121472E-3</v>
      </c>
      <c r="BT114" s="21">
        <f t="shared" si="51"/>
        <v>1.1858710154723512E-2</v>
      </c>
      <c r="BU114" s="21">
        <f t="shared" si="52"/>
        <v>-1.1760162251060037E-4</v>
      </c>
      <c r="BV114" s="21">
        <f t="shared" si="53"/>
        <v>-3.7306007113176013E-4</v>
      </c>
      <c r="BW114" s="21">
        <f t="shared" si="54"/>
        <v>-9.2256462569344504E-4</v>
      </c>
      <c r="BX114" s="21">
        <f t="shared" si="55"/>
        <v>6.8697058541112733E-3</v>
      </c>
      <c r="BY114" s="21">
        <f t="shared" si="56"/>
        <v>5.3375226037169043E-2</v>
      </c>
      <c r="BZ114" s="21">
        <f t="shared" si="57"/>
        <v>1.0712034756220123E-2</v>
      </c>
      <c r="CA114" s="21">
        <f t="shared" si="58"/>
        <v>6.0274637033989175E-3</v>
      </c>
      <c r="CB114" s="21">
        <f t="shared" si="59"/>
        <v>-1.3799893518518524E-3</v>
      </c>
      <c r="CC114" s="21">
        <f t="shared" si="60"/>
        <v>-7.0659768518518528E-4</v>
      </c>
      <c r="CD114" s="21">
        <f t="shared" si="61"/>
        <v>-1.061634722222222E-3</v>
      </c>
      <c r="CE114" s="21">
        <f t="shared" si="62"/>
        <v>-1.5579629629629651E-5</v>
      </c>
      <c r="CF114" s="21">
        <f t="shared" si="63"/>
        <v>0</v>
      </c>
      <c r="CG114" s="21">
        <f t="shared" si="64"/>
        <v>1.2378258231399156E-2</v>
      </c>
      <c r="CH114" s="21">
        <f t="shared" si="65"/>
        <v>4.4769117905121697E-3</v>
      </c>
      <c r="CI114" s="21">
        <f t="shared" si="66"/>
        <v>2.6797450649225082E-3</v>
      </c>
    </row>
    <row r="115" spans="1:87" x14ac:dyDescent="0.2">
      <c r="A115" s="18">
        <v>107</v>
      </c>
      <c r="B115" s="19">
        <v>41851</v>
      </c>
      <c r="C115" s="18">
        <v>218.75800000000001</v>
      </c>
      <c r="D115" s="18">
        <v>1265.2</v>
      </c>
      <c r="E115" s="18">
        <v>2238.7080000000001</v>
      </c>
      <c r="F115" s="18">
        <v>1871.549</v>
      </c>
      <c r="G115" s="18">
        <v>2502.6089999999999</v>
      </c>
      <c r="H115" s="18">
        <v>139.72200000000001</v>
      </c>
      <c r="I115" s="18">
        <v>360.33300000000003</v>
      </c>
      <c r="J115" s="18">
        <v>506.39600000000002</v>
      </c>
      <c r="K115" s="18">
        <v>109.68899999999999</v>
      </c>
      <c r="L115" s="18">
        <v>681.46900000000005</v>
      </c>
      <c r="M115" s="18">
        <v>895.226</v>
      </c>
      <c r="N115" s="18">
        <v>301.24099999999999</v>
      </c>
      <c r="O115" s="18">
        <v>354.25299999999999</v>
      </c>
      <c r="P115" s="18">
        <v>102.928</v>
      </c>
      <c r="Q115" s="18">
        <v>193.71</v>
      </c>
      <c r="R115" s="18">
        <v>258.33999999999997</v>
      </c>
      <c r="S115" s="18">
        <v>5923.7</v>
      </c>
      <c r="T115" s="18">
        <v>3174.32</v>
      </c>
      <c r="U115" s="18">
        <v>5897.76</v>
      </c>
      <c r="V115" s="18">
        <v>21710</v>
      </c>
      <c r="W115" s="18">
        <v>8.1000000000000003E-2</v>
      </c>
      <c r="X115" s="18">
        <v>-0.51219999999999999</v>
      </c>
      <c r="Y115" s="18">
        <v>6.7400000000000002E-2</v>
      </c>
      <c r="Z115" s="18">
        <v>-0.14369999999999999</v>
      </c>
      <c r="AA115" s="18">
        <v>1</v>
      </c>
      <c r="AB115" s="18">
        <v>0.84899999999999998</v>
      </c>
      <c r="AC115" s="18">
        <v>0.76419999999999999</v>
      </c>
      <c r="AD115" s="18">
        <v>105.83</v>
      </c>
      <c r="AE115" s="19">
        <f t="shared" si="38"/>
        <v>41851</v>
      </c>
      <c r="AF115" s="20" cm="1">
        <f t="array" ref="AF115">IF(INDEX(calc_types,1,AF$7)="INDEX",C115/C114-1,IF(INDEX(calc_types,1,AF$7)="CASH", C114/1200,C114/C115-1))</f>
        <v>3.4753660566488875E-4</v>
      </c>
      <c r="AG115" s="20" cm="1">
        <f t="array" ref="AG115">IF(INDEX(calc_types,1,AG$7)="INDEX",D115/D114-1,IF(INDEX(calc_types,1,AG$7)="CASH", D114/1200,D114/D115-1))</f>
        <v>1.0103463581248029E-3</v>
      </c>
      <c r="AH115" s="20" cm="1">
        <f t="array" ref="AH115">IF(INDEX(calc_types,1,AH$7)="INDEX",E115/E114-1,IF(INDEX(calc_types,1,AH$7)="CASH", E114/1200,E114/E115-1))</f>
        <v>2.4758427336097899E-3</v>
      </c>
      <c r="AI115" s="20" cm="1">
        <f t="array" ref="AI115">IF(INDEX(calc_types,1,AI$7)="INDEX",F115/F114-1,IF(INDEX(calc_types,1,AI$7)="CASH", F114/1200,F114/F115-1))</f>
        <v>4.9928822698981357E-3</v>
      </c>
      <c r="AJ115" s="20" cm="1">
        <f t="array" ref="AJ115">IF(INDEX(calc_types,1,AJ$7)="INDEX",G115/G114-1,IF(INDEX(calc_types,1,AJ$7)="CASH", G114/1200,G114/G115-1))</f>
        <v>1.237368129154226E-2</v>
      </c>
      <c r="AK115" s="20" cm="1">
        <f t="array" ref="AK115">IF(INDEX(calc_types,1,AK$7)="INDEX",H115/H114-1,IF(INDEX(calc_types,1,AK$7)="CASH", H114/1200,H114/H115-1))</f>
        <v>-5.1504356410148056E-4</v>
      </c>
      <c r="AL115" s="20" cm="1">
        <f t="array" ref="AL115">IF(INDEX(calc_types,1,AL$7)="INDEX",I115/I114-1,IF(INDEX(calc_types,1,AL$7)="CASH", I114/1200,I114/I115-1))</f>
        <v>-1.6650986987221117E-5</v>
      </c>
      <c r="AM115" s="20" cm="1">
        <f t="array" ref="AM115">IF(INDEX(calc_types,1,AM$7)="INDEX",J115/J114-1,IF(INDEX(calc_types,1,AM$7)="CASH", J114/1200,J114/J115-1))</f>
        <v>8.9931434692980261E-4</v>
      </c>
      <c r="AN115" s="20" cm="1">
        <f t="array" ref="AN115">IF(INDEX(calc_types,1,AN$7)="INDEX",K115/K114-1,IF(INDEX(calc_types,1,AN$7)="CASH", K114/1200,K114/K115-1))</f>
        <v>-1.1850285318415477E-4</v>
      </c>
      <c r="AO115" s="20" cm="1">
        <f t="array" ref="AO115">IF(INDEX(calc_types,1,AO$7)="INDEX",L115/L114-1,IF(INDEX(calc_types,1,AO$7)="CASH", L114/1200,L114/L115-1))</f>
        <v>-9.0971650592464037E-5</v>
      </c>
      <c r="AP115" s="20" cm="1">
        <f t="array" ref="AP115">IF(INDEX(calc_types,1,AP$7)="INDEX",M115/M114-1,IF(INDEX(calc_types,1,AP$7)="CASH", M114/1200,M114/M115-1))</f>
        <v>2.4444511630459242E-3</v>
      </c>
      <c r="AQ115" s="20" cm="1">
        <f t="array" ref="AQ115">IF(INDEX(calc_types,1,AQ$7)="INDEX",N115/N114-1,IF(INDEX(calc_types,1,AQ$7)="CASH", N114/1200,N114/N115-1))</f>
        <v>6.0918384727655095E-3</v>
      </c>
      <c r="AR115" s="20" cm="1">
        <f t="array" ref="AR115">IF(INDEX(calc_types,1,AR$7)="INDEX",O115/O114-1,IF(INDEX(calc_types,1,AR$7)="CASH", O114/1200,O114/O115-1))</f>
        <v>1.2400189760912728E-2</v>
      </c>
      <c r="AS115" s="20" cm="1">
        <f t="array" ref="AS115">IF(INDEX(calc_types,1,AS$7)="INDEX",P115/P114-1,IF(INDEX(calc_types,1,AS$7)="CASH", P114/1200,P114/P115-1))</f>
        <v>-2.2340725199365696E-4</v>
      </c>
      <c r="AT115" s="20" cm="1">
        <f t="array" ref="AT115">IF(INDEX(calc_types,1,AT$7)="INDEX",Q115/Q114-1,IF(INDEX(calc_types,1,AT$7)="CASH", Q114/1200,Q114/Q115-1))</f>
        <v>-1.0324605600020575E-5</v>
      </c>
      <c r="AU115" s="20" cm="1">
        <f t="array" ref="AU115">IF(INDEX(calc_types,1,AU$7)="INDEX",R115/R114-1,IF(INDEX(calc_types,1,AU$7)="CASH", R114/1200,R114/R115-1))</f>
        <v>8.988485440202254E-4</v>
      </c>
      <c r="AV115" s="20" cm="1">
        <f t="array" ref="AV115">IF(INDEX(calc_types,1,AV$7)="INDEX",S115/S114-1,IF(INDEX(calc_types,1,AV$7)="CASH", S114/1200,S114/S115-1))</f>
        <v>5.6000827159349287E-2</v>
      </c>
      <c r="AW115" s="20" cm="1">
        <f t="array" ref="AW115">IF(INDEX(calc_types,1,AW$7)="INDEX",T115/T114-1,IF(INDEX(calc_types,1,AW$7)="CASH", T114/1200,T114/T115-1))</f>
        <v>-1.8475172151499519E-2</v>
      </c>
      <c r="AX115" s="20" cm="1">
        <f t="array" ref="AX115">IF(INDEX(calc_types,1,AX$7)="INDEX",U115/U114-1,IF(INDEX(calc_types,1,AX$7)="CASH", U114/1200,U114/U115-1))</f>
        <v>-4.408289490318873E-2</v>
      </c>
      <c r="AY115" s="20" cm="1">
        <f t="array" ref="AY115">IF(INDEX(calc_types,1,AY$7)="INDEX",V115/V114-1,IF(INDEX(calc_types,1,AY$7)="CASH", V114/1200,V114/V115-1))</f>
        <v>-2.5939356088035992E-2</v>
      </c>
      <c r="AZ115" s="20" cm="1">
        <f t="array" ref="AZ115">IF(INDEX(calc_types,1,AZ$7)="INDEX",W115/W114-1,IF(INDEX(calc_types,1,AZ$7)="CASH", W114/1200,W114/W115-1))</f>
        <v>5.9083333333333337E-5</v>
      </c>
      <c r="BA115" s="20" cm="1">
        <f t="array" ref="BA115">IF(INDEX(calc_types,1,BA$7)="INDEX",X115/X114-1,IF(INDEX(calc_types,1,BA$7)="CASH", X114/1200,X114/X115-1))</f>
        <v>-3.9658333333333331E-4</v>
      </c>
      <c r="BB115" s="20" cm="1">
        <f t="array" ref="BB115">IF(INDEX(calc_types,1,BB$7)="INDEX",Y115/Y114-1,IF(INDEX(calc_types,1,BB$7)="CASH", Y114/1200,Y114/Y115-1))</f>
        <v>6.2250000000000009E-5</v>
      </c>
      <c r="BC115" s="20" cm="1">
        <f t="array" ref="BC115">IF(INDEX(calc_types,1,BC$7)="INDEX",Z115/Z114-1,IF(INDEX(calc_types,1,BC$7)="CASH", Z114/1200,Z114/Z115-1))</f>
        <v>-1.1683333333333333E-4</v>
      </c>
      <c r="BD115" s="20" cm="1">
        <f t="array" ref="BD115">IF(INDEX(calc_types,1,BD$7)="INDEX",AA115/AA114-1,IF(INDEX(calc_types,1,BD$7)="CASH", AA114/1200,AA114/AA115-1))</f>
        <v>0</v>
      </c>
      <c r="BE115" s="20" cm="1">
        <f t="array" ref="BE115">IF(INDEX(calc_types,1,BE$7)="INDEX",AB115/AB114-1,IF(INDEX(calc_types,1,BE$7)="CASH", AB114/1200,AB114/AB115-1))</f>
        <v>4.8527679623086017E-2</v>
      </c>
      <c r="BF115" s="20" cm="1">
        <f t="array" ref="BF115">IF(INDEX(calc_types,1,BF$7)="INDEX",AC115/AC114-1,IF(INDEX(calc_types,1,BF$7)="CASH", AC114/1200,AC114/AC115-1))</f>
        <v>5.5221146296780876E-2</v>
      </c>
      <c r="BG115" s="20" cm="1">
        <f t="array" ref="BG115">IF(INDEX(calc_types,1,BG$7)="INDEX",AD115/AD114-1,IF(INDEX(calc_types,1,BG$7)="CASH", AD114/1200,AD114/AD115-1))</f>
        <v>1.9843144665973922E-2</v>
      </c>
      <c r="BH115" s="21">
        <f t="shared" si="39"/>
        <v>-1.0482341392182681E-3</v>
      </c>
      <c r="BI115" s="21">
        <f t="shared" si="40"/>
        <v>-1.6292144157526323E-4</v>
      </c>
      <c r="BJ115" s="21">
        <f t="shared" si="41"/>
        <v>1.2817125039525077E-3</v>
      </c>
      <c r="BK115" s="21">
        <f t="shared" si="42"/>
        <v>2.8963303389231768E-3</v>
      </c>
      <c r="BL115" s="21">
        <f t="shared" si="43"/>
        <v>9.7014548294036152E-3</v>
      </c>
      <c r="BM115" s="21">
        <f t="shared" si="44"/>
        <v>-7.8661747359884654E-4</v>
      </c>
      <c r="BN115" s="21">
        <f t="shared" si="45"/>
        <v>-9.7452681601086405E-5</v>
      </c>
      <c r="BO115" s="21">
        <f t="shared" si="46"/>
        <v>7.144576155319487E-4</v>
      </c>
      <c r="BP115" s="21">
        <f t="shared" si="47"/>
        <v>-1.196971354680111E-3</v>
      </c>
      <c r="BQ115" s="21">
        <f t="shared" si="48"/>
        <v>-9.4016183598386103E-4</v>
      </c>
      <c r="BR115" s="21">
        <f t="shared" si="49"/>
        <v>1.4833397997871965E-3</v>
      </c>
      <c r="BS115" s="21">
        <f t="shared" si="50"/>
        <v>3.7089901331349038E-3</v>
      </c>
      <c r="BT115" s="21">
        <f t="shared" si="51"/>
        <v>9.259320518810182E-3</v>
      </c>
      <c r="BU115" s="21">
        <f t="shared" si="52"/>
        <v>-2.2446215383762469E-4</v>
      </c>
      <c r="BV115" s="21">
        <f t="shared" si="53"/>
        <v>5.0060802019123875E-5</v>
      </c>
      <c r="BW115" s="21">
        <f t="shared" si="54"/>
        <v>1.0328631559641365E-3</v>
      </c>
      <c r="BX115" s="21">
        <f t="shared" si="55"/>
        <v>4.3432449198536602E-2</v>
      </c>
      <c r="BY115" s="21">
        <f t="shared" si="56"/>
        <v>-2.5381239144295908E-2</v>
      </c>
      <c r="BZ115" s="21">
        <f t="shared" si="57"/>
        <v>-4.8698510477745482E-2</v>
      </c>
      <c r="CA115" s="21">
        <f t="shared" si="58"/>
        <v>-3.8663700717159064E-2</v>
      </c>
      <c r="CB115" s="21">
        <f t="shared" si="59"/>
        <v>-1.3804060185185192E-3</v>
      </c>
      <c r="CC115" s="21">
        <f t="shared" si="60"/>
        <v>-7.8193101851851857E-4</v>
      </c>
      <c r="CD115" s="21">
        <f t="shared" si="61"/>
        <v>-1.1672180555555554E-3</v>
      </c>
      <c r="CE115" s="21">
        <f t="shared" si="62"/>
        <v>2.1670370370370346E-5</v>
      </c>
      <c r="CF115" s="21">
        <f t="shared" si="63"/>
        <v>0</v>
      </c>
      <c r="CG115" s="21">
        <f t="shared" si="64"/>
        <v>4.9223169937163254E-2</v>
      </c>
      <c r="CH115" s="21">
        <f t="shared" si="65"/>
        <v>5.5853812055547E-2</v>
      </c>
      <c r="CI115" s="21">
        <f t="shared" si="66"/>
        <v>2.3449416183226698E-2</v>
      </c>
    </row>
    <row r="116" spans="1:87" x14ac:dyDescent="0.2">
      <c r="A116" s="18">
        <v>108</v>
      </c>
      <c r="B116" s="19">
        <v>41882</v>
      </c>
      <c r="C116" s="18">
        <v>218.76599999999999</v>
      </c>
      <c r="D116" s="18">
        <v>1264.893</v>
      </c>
      <c r="E116" s="18">
        <v>2236.3510000000001</v>
      </c>
      <c r="F116" s="18">
        <v>1876.261</v>
      </c>
      <c r="G116" s="18">
        <v>2511.9589999999998</v>
      </c>
      <c r="H116" s="18">
        <v>139.63399999999999</v>
      </c>
      <c r="I116" s="18">
        <v>359.685</v>
      </c>
      <c r="J116" s="18">
        <v>504.48399999999998</v>
      </c>
      <c r="K116" s="18">
        <v>109.749</v>
      </c>
      <c r="L116" s="18">
        <v>681.10500000000002</v>
      </c>
      <c r="M116" s="18">
        <v>892.01400000000001</v>
      </c>
      <c r="N116" s="18">
        <v>302.38299999999998</v>
      </c>
      <c r="O116" s="18">
        <v>355.68</v>
      </c>
      <c r="P116" s="18">
        <v>102.902</v>
      </c>
      <c r="Q116" s="18">
        <v>193.57</v>
      </c>
      <c r="R116" s="18">
        <v>257.80700000000002</v>
      </c>
      <c r="S116" s="18">
        <v>6346.27</v>
      </c>
      <c r="T116" s="18">
        <v>3272.51</v>
      </c>
      <c r="U116" s="18">
        <v>5963.57</v>
      </c>
      <c r="V116" s="18">
        <v>23139.759999999998</v>
      </c>
      <c r="W116" s="18">
        <v>7.0099999999999996E-2</v>
      </c>
      <c r="X116" s="18">
        <v>-0.5706</v>
      </c>
      <c r="Y116" s="18">
        <v>-1.43E-2</v>
      </c>
      <c r="Z116" s="18">
        <v>-0.25619999999999998</v>
      </c>
      <c r="AA116" s="18">
        <v>1</v>
      </c>
      <c r="AB116" s="18">
        <v>0.83779999999999999</v>
      </c>
      <c r="AC116" s="18">
        <v>0.748</v>
      </c>
      <c r="AD116" s="18">
        <v>105.91</v>
      </c>
      <c r="AE116" s="19">
        <f t="shared" si="38"/>
        <v>41882</v>
      </c>
      <c r="AF116" s="20" cm="1">
        <f t="array" ref="AF116">IF(INDEX(calc_types,1,AF$7)="INDEX",C116/C115-1,IF(INDEX(calc_types,1,AF$7)="CASH", C115/1200,C115/C116-1))</f>
        <v>3.657009115087817E-5</v>
      </c>
      <c r="AG116" s="20" cm="1">
        <f t="array" ref="AG116">IF(INDEX(calc_types,1,AG$7)="INDEX",D116/D115-1,IF(INDEX(calc_types,1,AG$7)="CASH", D115/1200,D115/D116-1))</f>
        <v>-2.4264938349671805E-4</v>
      </c>
      <c r="AH116" s="20" cm="1">
        <f t="array" ref="AH116">IF(INDEX(calc_types,1,AH$7)="INDEX",E116/E115-1,IF(INDEX(calc_types,1,AH$7)="CASH", E115/1200,E115/E116-1))</f>
        <v>-1.0528394055857593E-3</v>
      </c>
      <c r="AI116" s="20" cm="1">
        <f t="array" ref="AI116">IF(INDEX(calc_types,1,AI$7)="INDEX",F116/F115-1,IF(INDEX(calc_types,1,AI$7)="CASH", F115/1200,F115/F116-1))</f>
        <v>2.5177005785046447E-3</v>
      </c>
      <c r="AJ116" s="20" cm="1">
        <f t="array" ref="AJ116">IF(INDEX(calc_types,1,AJ$7)="INDEX",G116/G115-1,IF(INDEX(calc_types,1,AJ$7)="CASH", G115/1200,G115/G116-1))</f>
        <v>3.7361010049912213E-3</v>
      </c>
      <c r="AK116" s="20" cm="1">
        <f t="array" ref="AK116">IF(INDEX(calc_types,1,AK$7)="INDEX",H116/H115-1,IF(INDEX(calc_types,1,AK$7)="CASH", H115/1200,H115/H116-1))</f>
        <v>-6.2982207526385281E-4</v>
      </c>
      <c r="AL116" s="20" cm="1">
        <f t="array" ref="AL116">IF(INDEX(calc_types,1,AL$7)="INDEX",I116/I115-1,IF(INDEX(calc_types,1,AL$7)="CASH", I115/1200,I115/I116-1))</f>
        <v>-1.7983365387017614E-3</v>
      </c>
      <c r="AM116" s="20" cm="1">
        <f t="array" ref="AM116">IF(INDEX(calc_types,1,AM$7)="INDEX",J116/J115-1,IF(INDEX(calc_types,1,AM$7)="CASH", J115/1200,J115/J116-1))</f>
        <v>-3.7757012298675896E-3</v>
      </c>
      <c r="AN116" s="20" cm="1">
        <f t="array" ref="AN116">IF(INDEX(calc_types,1,AN$7)="INDEX",K116/K115-1,IF(INDEX(calc_types,1,AN$7)="CASH", K115/1200,K115/K116-1))</f>
        <v>5.4700106665217518E-4</v>
      </c>
      <c r="AO116" s="20" cm="1">
        <f t="array" ref="AO116">IF(INDEX(calc_types,1,AO$7)="INDEX",L116/L115-1,IF(INDEX(calc_types,1,AO$7)="CASH", L115/1200,L115/L116-1))</f>
        <v>-5.3414021767683728E-4</v>
      </c>
      <c r="AP116" s="20" cm="1">
        <f t="array" ref="AP116">IF(INDEX(calc_types,1,AP$7)="INDEX",M116/M115-1,IF(INDEX(calc_types,1,AP$7)="CASH", M115/1200,M115/M116-1))</f>
        <v>-3.5879208155259468E-3</v>
      </c>
      <c r="AQ116" s="20" cm="1">
        <f t="array" ref="AQ116">IF(INDEX(calc_types,1,AQ$7)="INDEX",N116/N115-1,IF(INDEX(calc_types,1,AQ$7)="CASH", N115/1200,N115/N116-1))</f>
        <v>3.790984626926619E-3</v>
      </c>
      <c r="AR116" s="20" cm="1">
        <f t="array" ref="AR116">IF(INDEX(calc_types,1,AR$7)="INDEX",O116/O115-1,IF(INDEX(calc_types,1,AR$7)="CASH", O115/1200,O115/O116-1))</f>
        <v>4.0281945389313289E-3</v>
      </c>
      <c r="AS116" s="20" cm="1">
        <f t="array" ref="AS116">IF(INDEX(calc_types,1,AS$7)="INDEX",P116/P115-1,IF(INDEX(calc_types,1,AS$7)="CASH", P115/1200,P115/P116-1))</f>
        <v>-2.5260376185287647E-4</v>
      </c>
      <c r="AT116" s="20" cm="1">
        <f t="array" ref="AT116">IF(INDEX(calc_types,1,AT$7)="INDEX",Q116/Q115-1,IF(INDEX(calc_types,1,AT$7)="CASH", Q115/1200,Q115/Q116-1))</f>
        <v>-7.2272985390542388E-4</v>
      </c>
      <c r="AU116" s="20" cm="1">
        <f t="array" ref="AU116">IF(INDEX(calc_types,1,AU$7)="INDEX",R116/R115-1,IF(INDEX(calc_types,1,AU$7)="CASH", R115/1200,R115/R116-1))</f>
        <v>-2.0631725632885844E-3</v>
      </c>
      <c r="AV116" s="20" cm="1">
        <f t="array" ref="AV116">IF(INDEX(calc_types,1,AV$7)="INDEX",S116/S115-1,IF(INDEX(calc_types,1,AV$7)="CASH", S115/1200,S115/S116-1))</f>
        <v>7.133548289076086E-2</v>
      </c>
      <c r="AW116" s="20" cm="1">
        <f t="array" ref="AW116">IF(INDEX(calc_types,1,AW$7)="INDEX",T116/T115-1,IF(INDEX(calc_types,1,AW$7)="CASH", T115/1200,T115/T116-1))</f>
        <v>3.0932609188739635E-2</v>
      </c>
      <c r="AX116" s="20" cm="1">
        <f t="array" ref="AX116">IF(INDEX(calc_types,1,AX$7)="INDEX",U116/U115-1,IF(INDEX(calc_types,1,AX$7)="CASH", U115/1200,U115/U116-1))</f>
        <v>1.1158473725617846E-2</v>
      </c>
      <c r="AY116" s="20" cm="1">
        <f t="array" ref="AY116">IF(INDEX(calc_types,1,AY$7)="INDEX",V116/V115-1,IF(INDEX(calc_types,1,AY$7)="CASH", V115/1200,V115/V116-1))</f>
        <v>6.5857208659603872E-2</v>
      </c>
      <c r="AZ116" s="20" cm="1">
        <f t="array" ref="AZ116">IF(INDEX(calc_types,1,AZ$7)="INDEX",W116/W115-1,IF(INDEX(calc_types,1,AZ$7)="CASH", W115/1200,W115/W116-1))</f>
        <v>6.7500000000000001E-5</v>
      </c>
      <c r="BA116" s="20" cm="1">
        <f t="array" ref="BA116">IF(INDEX(calc_types,1,BA$7)="INDEX",X116/X115-1,IF(INDEX(calc_types,1,BA$7)="CASH", X115/1200,X115/X116-1))</f>
        <v>-4.2683333333333332E-4</v>
      </c>
      <c r="BB116" s="20" cm="1">
        <f t="array" ref="BB116">IF(INDEX(calc_types,1,BB$7)="INDEX",Y116/Y115-1,IF(INDEX(calc_types,1,BB$7)="CASH", Y115/1200,Y115/Y116-1))</f>
        <v>5.6166666666666665E-5</v>
      </c>
      <c r="BC116" s="20" cm="1">
        <f t="array" ref="BC116">IF(INDEX(calc_types,1,BC$7)="INDEX",Z116/Z115-1,IF(INDEX(calc_types,1,BC$7)="CASH", Z115/1200,Z115/Z116-1))</f>
        <v>-1.1975E-4</v>
      </c>
      <c r="BD116" s="20" cm="1">
        <f t="array" ref="BD116">IF(INDEX(calc_types,1,BD$7)="INDEX",AA116/AA115-1,IF(INDEX(calc_types,1,BD$7)="CASH", AA115/1200,AA115/AA116-1))</f>
        <v>0</v>
      </c>
      <c r="BE116" s="20" cm="1">
        <f t="array" ref="BE116">IF(INDEX(calc_types,1,BE$7)="INDEX",AB116/AB115-1,IF(INDEX(calc_types,1,BE$7)="CASH", AB115/1200,AB115/AB116-1))</f>
        <v>1.3368345667223558E-2</v>
      </c>
      <c r="BF116" s="20" cm="1">
        <f t="array" ref="BF116">IF(INDEX(calc_types,1,BF$7)="INDEX",AC116/AC115-1,IF(INDEX(calc_types,1,BF$7)="CASH", AC115/1200,AC115/AC116-1))</f>
        <v>2.1657754010695252E-2</v>
      </c>
      <c r="BG116" s="20" cm="1">
        <f t="array" ref="BG116">IF(INDEX(calc_types,1,BG$7)="INDEX",AD116/AD115-1,IF(INDEX(calc_types,1,BG$7)="CASH", AD115/1200,AD115/AD116-1))</f>
        <v>-7.5535832310447137E-4</v>
      </c>
      <c r="BH116" s="21">
        <f t="shared" si="39"/>
        <v>-1.3592006537322787E-3</v>
      </c>
      <c r="BI116" s="21">
        <f t="shared" si="40"/>
        <v>-1.4159171831967842E-3</v>
      </c>
      <c r="BJ116" s="21">
        <f t="shared" si="41"/>
        <v>-2.2469696352430415E-3</v>
      </c>
      <c r="BK116" s="21">
        <f t="shared" si="42"/>
        <v>4.2114864752968578E-4</v>
      </c>
      <c r="BL116" s="21">
        <f t="shared" si="43"/>
        <v>1.0638745428525769E-3</v>
      </c>
      <c r="BM116" s="21">
        <f t="shared" si="44"/>
        <v>-9.0139598476121879E-4</v>
      </c>
      <c r="BN116" s="21">
        <f t="shared" si="45"/>
        <v>-1.8791382333156266E-3</v>
      </c>
      <c r="BO116" s="21">
        <f t="shared" si="46"/>
        <v>-3.9605579612654439E-3</v>
      </c>
      <c r="BP116" s="21">
        <f t="shared" si="47"/>
        <v>-5.3146743484378109E-4</v>
      </c>
      <c r="BQ116" s="21">
        <f t="shared" si="48"/>
        <v>-1.3833304030682343E-3</v>
      </c>
      <c r="BR116" s="21">
        <f t="shared" si="49"/>
        <v>-4.5490321787846743E-3</v>
      </c>
      <c r="BS116" s="21">
        <f t="shared" si="50"/>
        <v>1.4081362872960133E-3</v>
      </c>
      <c r="BT116" s="21">
        <f t="shared" si="51"/>
        <v>8.8732529682878291E-4</v>
      </c>
      <c r="BU116" s="21">
        <f t="shared" si="52"/>
        <v>-2.536586636968442E-4</v>
      </c>
      <c r="BV116" s="21">
        <f t="shared" si="53"/>
        <v>-6.6234444628627946E-4</v>
      </c>
      <c r="BW116" s="21">
        <f t="shared" si="54"/>
        <v>-1.9291579513446733E-3</v>
      </c>
      <c r="BX116" s="21">
        <f t="shared" si="55"/>
        <v>5.8767104929948175E-2</v>
      </c>
      <c r="BY116" s="21">
        <f t="shared" si="56"/>
        <v>2.4026542195943246E-2</v>
      </c>
      <c r="BZ116" s="21">
        <f t="shared" si="57"/>
        <v>6.5428581510610937E-3</v>
      </c>
      <c r="CA116" s="21">
        <f t="shared" si="58"/>
        <v>5.31328640304808E-2</v>
      </c>
      <c r="CB116" s="21">
        <f t="shared" si="59"/>
        <v>-1.3719893518518524E-3</v>
      </c>
      <c r="CC116" s="21">
        <f t="shared" si="60"/>
        <v>-8.1218101851851846E-4</v>
      </c>
      <c r="CD116" s="21">
        <f t="shared" si="61"/>
        <v>-1.1733013888888888E-3</v>
      </c>
      <c r="CE116" s="21">
        <f t="shared" si="62"/>
        <v>1.8753703703703681E-5</v>
      </c>
      <c r="CF116" s="21">
        <f t="shared" si="63"/>
        <v>0</v>
      </c>
      <c r="CG116" s="21">
        <f t="shared" si="64"/>
        <v>1.4063835981300791E-2</v>
      </c>
      <c r="CH116" s="21">
        <f t="shared" si="65"/>
        <v>2.2290419769461375E-2</v>
      </c>
      <c r="CI116" s="21">
        <f t="shared" si="66"/>
        <v>2.8509131941483043E-3</v>
      </c>
    </row>
    <row r="117" spans="1:87" x14ac:dyDescent="0.2">
      <c r="A117" s="18">
        <v>109</v>
      </c>
      <c r="B117" s="19">
        <v>41912</v>
      </c>
      <c r="C117" s="18">
        <v>218.839</v>
      </c>
      <c r="D117" s="18">
        <v>1265.2349999999999</v>
      </c>
      <c r="E117" s="18">
        <v>2236.7600000000002</v>
      </c>
      <c r="F117" s="18">
        <v>1876.038</v>
      </c>
      <c r="G117" s="18">
        <v>2507.9110000000001</v>
      </c>
      <c r="H117" s="18">
        <v>139.58199999999999</v>
      </c>
      <c r="I117" s="18">
        <v>359.73200000000003</v>
      </c>
      <c r="J117" s="18">
        <v>505.52800000000002</v>
      </c>
      <c r="K117" s="18">
        <v>109.736</v>
      </c>
      <c r="L117" s="18">
        <v>680.822</v>
      </c>
      <c r="M117" s="18">
        <v>893.25599999999997</v>
      </c>
      <c r="N117" s="18">
        <v>302.49599999999998</v>
      </c>
      <c r="O117" s="18">
        <v>356.17700000000002</v>
      </c>
      <c r="P117" s="18">
        <v>102.89700000000001</v>
      </c>
      <c r="Q117" s="18">
        <v>193.61699999999999</v>
      </c>
      <c r="R117" s="18">
        <v>258.11799999999999</v>
      </c>
      <c r="S117" s="18">
        <v>6102.78</v>
      </c>
      <c r="T117" s="18">
        <v>3193.61</v>
      </c>
      <c r="U117" s="18">
        <v>5866.1</v>
      </c>
      <c r="V117" s="18">
        <v>23185.119999999999</v>
      </c>
      <c r="W117" s="18">
        <v>7.3599999999999999E-2</v>
      </c>
      <c r="X117" s="18">
        <v>-0.5071</v>
      </c>
      <c r="Y117" s="18">
        <v>5.5500000000000001E-2</v>
      </c>
      <c r="Z117" s="18">
        <v>-0.1605</v>
      </c>
      <c r="AA117" s="18">
        <v>1</v>
      </c>
      <c r="AB117" s="18">
        <v>0.85319999999999996</v>
      </c>
      <c r="AC117" s="18">
        <v>0.77380000000000004</v>
      </c>
      <c r="AD117" s="18">
        <v>105.48</v>
      </c>
      <c r="AE117" s="19">
        <f t="shared" si="38"/>
        <v>41912</v>
      </c>
      <c r="AF117" s="20" cm="1">
        <f t="array" ref="AF117">IF(INDEX(calc_types,1,AF$7)="INDEX",C117/C116-1,IF(INDEX(calc_types,1,AF$7)="CASH", C116/1200,C116/C117-1))</f>
        <v>3.3368987868320765E-4</v>
      </c>
      <c r="AG117" s="20" cm="1">
        <f t="array" ref="AG117">IF(INDEX(calc_types,1,AG$7)="INDEX",D117/D116-1,IF(INDEX(calc_types,1,AG$7)="CASH", D116/1200,D116/D117-1))</f>
        <v>2.7037860119394352E-4</v>
      </c>
      <c r="AH117" s="20" cm="1">
        <f t="array" ref="AH117">IF(INDEX(calc_types,1,AH$7)="INDEX",E117/E116-1,IF(INDEX(calc_types,1,AH$7)="CASH", E116/1200,E116/E117-1))</f>
        <v>1.8288721224890558E-4</v>
      </c>
      <c r="AI117" s="20" cm="1">
        <f t="array" ref="AI117">IF(INDEX(calc_types,1,AI$7)="INDEX",F117/F116-1,IF(INDEX(calc_types,1,AI$7)="CASH", F116/1200,F116/F117-1))</f>
        <v>-1.1885340045969528E-4</v>
      </c>
      <c r="AJ117" s="20" cm="1">
        <f t="array" ref="AJ117">IF(INDEX(calc_types,1,AJ$7)="INDEX",G117/G116-1,IF(INDEX(calc_types,1,AJ$7)="CASH", G116/1200,G116/G117-1))</f>
        <v>-1.6114912703589779E-3</v>
      </c>
      <c r="AK117" s="20" cm="1">
        <f t="array" ref="AK117">IF(INDEX(calc_types,1,AK$7)="INDEX",H117/H116-1,IF(INDEX(calc_types,1,AK$7)="CASH", H116/1200,H116/H117-1))</f>
        <v>-3.7240213701528191E-4</v>
      </c>
      <c r="AL117" s="20" cm="1">
        <f t="array" ref="AL117">IF(INDEX(calc_types,1,AL$7)="INDEX",I117/I116-1,IF(INDEX(calc_types,1,AL$7)="CASH", I116/1200,I116/I117-1))</f>
        <v>1.30669891710955E-4</v>
      </c>
      <c r="AM117" s="20" cm="1">
        <f t="array" ref="AM117">IF(INDEX(calc_types,1,AM$7)="INDEX",J117/J116-1,IF(INDEX(calc_types,1,AM$7)="CASH", J116/1200,J116/J117-1))</f>
        <v>2.0694412508623916E-3</v>
      </c>
      <c r="AN117" s="20" cm="1">
        <f t="array" ref="AN117">IF(INDEX(calc_types,1,AN$7)="INDEX",K117/K116-1,IF(INDEX(calc_types,1,AN$7)="CASH", K116/1200,K116/K117-1))</f>
        <v>-1.1845210434713316E-4</v>
      </c>
      <c r="AO117" s="20" cm="1">
        <f t="array" ref="AO117">IF(INDEX(calc_types,1,AO$7)="INDEX",L117/L116-1,IF(INDEX(calc_types,1,AO$7)="CASH", L116/1200,L116/L117-1))</f>
        <v>-4.1550128100664718E-4</v>
      </c>
      <c r="AP117" s="20" cm="1">
        <f t="array" ref="AP117">IF(INDEX(calc_types,1,AP$7)="INDEX",M117/M116-1,IF(INDEX(calc_types,1,AP$7)="CASH", M116/1200,M116/M117-1))</f>
        <v>1.3923548285115217E-3</v>
      </c>
      <c r="AQ117" s="20" cm="1">
        <f t="array" ref="AQ117">IF(INDEX(calc_types,1,AQ$7)="INDEX",N117/N116-1,IF(INDEX(calc_types,1,AQ$7)="CASH", N116/1200,N116/N117-1))</f>
        <v>3.7369825684652191E-4</v>
      </c>
      <c r="AR117" s="20" cm="1">
        <f t="array" ref="AR117">IF(INDEX(calc_types,1,AR$7)="INDEX",O117/O116-1,IF(INDEX(calc_types,1,AR$7)="CASH", O116/1200,O116/O117-1))</f>
        <v>1.3973234367972154E-3</v>
      </c>
      <c r="AS117" s="20" cm="1">
        <f t="array" ref="AS117">IF(INDEX(calc_types,1,AS$7)="INDEX",P117/P116-1,IF(INDEX(calc_types,1,AS$7)="CASH", P116/1200,P116/P117-1))</f>
        <v>-4.8589920506825202E-5</v>
      </c>
      <c r="AT117" s="20" cm="1">
        <f t="array" ref="AT117">IF(INDEX(calc_types,1,AT$7)="INDEX",Q117/Q116-1,IF(INDEX(calc_types,1,AT$7)="CASH", Q116/1200,Q116/Q117-1))</f>
        <v>2.4280621997219143E-4</v>
      </c>
      <c r="AU117" s="20" cm="1">
        <f t="array" ref="AU117">IF(INDEX(calc_types,1,AU$7)="INDEX",R117/R116-1,IF(INDEX(calc_types,1,AU$7)="CASH", R116/1200,R116/R117-1))</f>
        <v>1.2063287653165666E-3</v>
      </c>
      <c r="AV117" s="20" cm="1">
        <f t="array" ref="AV117">IF(INDEX(calc_types,1,AV$7)="INDEX",S117/S116-1,IF(INDEX(calc_types,1,AV$7)="CASH", S116/1200,S116/S117-1))</f>
        <v>-3.8367418972089173E-2</v>
      </c>
      <c r="AW117" s="20" cm="1">
        <f t="array" ref="AW117">IF(INDEX(calc_types,1,AW$7)="INDEX",T117/T116-1,IF(INDEX(calc_types,1,AW$7)="CASH", T116/1200,T116/T117-1))</f>
        <v>-2.4109933965060448E-2</v>
      </c>
      <c r="AX117" s="20" cm="1">
        <f t="array" ref="AX117">IF(INDEX(calc_types,1,AX$7)="INDEX",U117/U116-1,IF(INDEX(calc_types,1,AX$7)="CASH", U116/1200,U116/U117-1))</f>
        <v>-1.634423675751262E-2</v>
      </c>
      <c r="AY117" s="20" cm="1">
        <f t="array" ref="AY117">IF(INDEX(calc_types,1,AY$7)="INDEX",V117/V116-1,IF(INDEX(calc_types,1,AY$7)="CASH", V116/1200,V116/V117-1))</f>
        <v>1.9602623363423888E-3</v>
      </c>
      <c r="AZ117" s="20" cm="1">
        <f t="array" ref="AZ117">IF(INDEX(calc_types,1,AZ$7)="INDEX",W117/W116-1,IF(INDEX(calc_types,1,AZ$7)="CASH", W116/1200,W116/W117-1))</f>
        <v>5.8416666666666666E-5</v>
      </c>
      <c r="BA117" s="20" cm="1">
        <f t="array" ref="BA117">IF(INDEX(calc_types,1,BA$7)="INDEX",X117/X116-1,IF(INDEX(calc_types,1,BA$7)="CASH", X116/1200,X116/X117-1))</f>
        <v>-4.7550000000000001E-4</v>
      </c>
      <c r="BB117" s="20" cm="1">
        <f t="array" ref="BB117">IF(INDEX(calc_types,1,BB$7)="INDEX",Y117/Y116-1,IF(INDEX(calc_types,1,BB$7)="CASH", Y116/1200,Y116/Y117-1))</f>
        <v>-1.1916666666666667E-5</v>
      </c>
      <c r="BC117" s="20" cm="1">
        <f t="array" ref="BC117">IF(INDEX(calc_types,1,BC$7)="INDEX",Z117/Z116-1,IF(INDEX(calc_types,1,BC$7)="CASH", Z116/1200,Z116/Z117-1))</f>
        <v>-2.1349999999999999E-4</v>
      </c>
      <c r="BD117" s="20" cm="1">
        <f t="array" ref="BD117">IF(INDEX(calc_types,1,BD$7)="INDEX",AA117/AA116-1,IF(INDEX(calc_types,1,BD$7)="CASH", AA116/1200,AA116/AA117-1))</f>
        <v>0</v>
      </c>
      <c r="BE117" s="20" cm="1">
        <f t="array" ref="BE117">IF(INDEX(calc_types,1,BE$7)="INDEX",AB117/AB116-1,IF(INDEX(calc_types,1,BE$7)="CASH", AB116/1200,AB116/AB117-1))</f>
        <v>-1.8049695264885091E-2</v>
      </c>
      <c r="BF117" s="20" cm="1">
        <f t="array" ref="BF117">IF(INDEX(calc_types,1,BF$7)="INDEX",AC117/AC116-1,IF(INDEX(calc_types,1,BF$7)="CASH", AC116/1200,AC116/AC117-1))</f>
        <v>-3.3341948823985557E-2</v>
      </c>
      <c r="BG117" s="20" cm="1">
        <f t="array" ref="BG117">IF(INDEX(calc_types,1,BG$7)="INDEX",AD117/AD116-1,IF(INDEX(calc_types,1,BG$7)="CASH", AD116/1200,AD116/AD117-1))</f>
        <v>4.0766021994689261E-3</v>
      </c>
      <c r="BH117" s="21">
        <f t="shared" si="39"/>
        <v>-1.0620808661999492E-3</v>
      </c>
      <c r="BI117" s="21">
        <f t="shared" si="40"/>
        <v>-9.028891985061226E-4</v>
      </c>
      <c r="BJ117" s="21">
        <f t="shared" si="41"/>
        <v>-1.0112430174083766E-3</v>
      </c>
      <c r="BK117" s="21">
        <f t="shared" si="42"/>
        <v>-2.2154053314346542E-3</v>
      </c>
      <c r="BL117" s="21">
        <f t="shared" si="43"/>
        <v>-4.2837177324976227E-3</v>
      </c>
      <c r="BM117" s="21">
        <f t="shared" si="44"/>
        <v>-6.4397604651264789E-4</v>
      </c>
      <c r="BN117" s="21">
        <f t="shared" si="45"/>
        <v>4.9868197097089711E-5</v>
      </c>
      <c r="BO117" s="21">
        <f t="shared" si="46"/>
        <v>1.8845845194645377E-3</v>
      </c>
      <c r="BP117" s="21">
        <f t="shared" si="47"/>
        <v>-1.1969206058430894E-3</v>
      </c>
      <c r="BQ117" s="21">
        <f t="shared" si="48"/>
        <v>-1.2646914663980442E-3</v>
      </c>
      <c r="BR117" s="21">
        <f t="shared" si="49"/>
        <v>4.3124346525279396E-4</v>
      </c>
      <c r="BS117" s="21">
        <f t="shared" si="50"/>
        <v>-2.0091500827840838E-3</v>
      </c>
      <c r="BT117" s="21">
        <f t="shared" si="51"/>
        <v>-1.7435458053053307E-3</v>
      </c>
      <c r="BU117" s="21">
        <f t="shared" si="52"/>
        <v>-4.9644822350792938E-5</v>
      </c>
      <c r="BV117" s="21">
        <f t="shared" si="53"/>
        <v>3.0319162759133585E-4</v>
      </c>
      <c r="BW117" s="21">
        <f t="shared" si="54"/>
        <v>1.3403433772604778E-3</v>
      </c>
      <c r="BX117" s="21">
        <f t="shared" si="55"/>
        <v>-5.0935796932901858E-2</v>
      </c>
      <c r="BY117" s="21">
        <f t="shared" si="56"/>
        <v>-3.1016000957856837E-2</v>
      </c>
      <c r="BZ117" s="21">
        <f t="shared" si="57"/>
        <v>-2.0959852332069373E-2</v>
      </c>
      <c r="CA117" s="21">
        <f t="shared" si="58"/>
        <v>-1.0764082292780685E-2</v>
      </c>
      <c r="CB117" s="21">
        <f t="shared" si="59"/>
        <v>-1.3810726851851858E-3</v>
      </c>
      <c r="CC117" s="21">
        <f t="shared" si="60"/>
        <v>-8.6084768518518515E-4</v>
      </c>
      <c r="CD117" s="21">
        <f t="shared" si="61"/>
        <v>-1.241384722222222E-3</v>
      </c>
      <c r="CE117" s="21">
        <f t="shared" si="62"/>
        <v>-7.4996296296296307E-5</v>
      </c>
      <c r="CF117" s="21">
        <f t="shared" si="63"/>
        <v>0</v>
      </c>
      <c r="CG117" s="21">
        <f t="shared" si="64"/>
        <v>-1.7354204950807858E-2</v>
      </c>
      <c r="CH117" s="21">
        <f t="shared" si="65"/>
        <v>-3.2709283065219433E-2</v>
      </c>
      <c r="CI117" s="21">
        <f t="shared" si="66"/>
        <v>7.6828737167217017E-3</v>
      </c>
    </row>
    <row r="118" spans="1:87" x14ac:dyDescent="0.2">
      <c r="A118" s="18">
        <v>110</v>
      </c>
      <c r="B118" s="19">
        <v>41943</v>
      </c>
      <c r="C118" s="18">
        <v>218.84200000000001</v>
      </c>
      <c r="D118" s="18">
        <v>1264.702</v>
      </c>
      <c r="E118" s="18">
        <v>2231.0300000000002</v>
      </c>
      <c r="F118" s="18">
        <v>1879.443</v>
      </c>
      <c r="G118" s="18">
        <v>2512.63</v>
      </c>
      <c r="H118" s="18">
        <v>139.56</v>
      </c>
      <c r="I118" s="18">
        <v>360.12900000000002</v>
      </c>
      <c r="J118" s="18">
        <v>507.178</v>
      </c>
      <c r="K118" s="18">
        <v>109.73</v>
      </c>
      <c r="L118" s="18">
        <v>680.77</v>
      </c>
      <c r="M118" s="18">
        <v>892.19500000000005</v>
      </c>
      <c r="N118" s="18">
        <v>303.21800000000002</v>
      </c>
      <c r="O118" s="18">
        <v>357.41199999999998</v>
      </c>
      <c r="P118" s="18">
        <v>102.876</v>
      </c>
      <c r="Q118" s="18">
        <v>193.565</v>
      </c>
      <c r="R118" s="18">
        <v>257.99200000000002</v>
      </c>
      <c r="S118" s="18">
        <v>5938.52</v>
      </c>
      <c r="T118" s="18">
        <v>2958.21</v>
      </c>
      <c r="U118" s="18">
        <v>5577.27</v>
      </c>
      <c r="V118" s="18">
        <v>22977.13</v>
      </c>
      <c r="W118" s="18">
        <v>8.4000000000000005E-2</v>
      </c>
      <c r="X118" s="18">
        <v>-0.57420000000000004</v>
      </c>
      <c r="Y118" s="18">
        <v>-5.3E-3</v>
      </c>
      <c r="Z118" s="18">
        <v>-0.19950000000000001</v>
      </c>
      <c r="AA118" s="18">
        <v>1</v>
      </c>
      <c r="AB118" s="18">
        <v>0.85860000000000003</v>
      </c>
      <c r="AC118" s="18">
        <v>0.7722</v>
      </c>
      <c r="AD118" s="18">
        <v>104.66</v>
      </c>
      <c r="AE118" s="19">
        <f t="shared" si="38"/>
        <v>41943</v>
      </c>
      <c r="AF118" s="20" cm="1">
        <f t="array" ref="AF118">IF(INDEX(calc_types,1,AF$7)="INDEX",C118/C117-1,IF(INDEX(calc_types,1,AF$7)="CASH", C117/1200,C117/C118-1))</f>
        <v>1.3708708228588051E-5</v>
      </c>
      <c r="AG118" s="20" cm="1">
        <f t="array" ref="AG118">IF(INDEX(calc_types,1,AG$7)="INDEX",D118/D117-1,IF(INDEX(calc_types,1,AG$7)="CASH", D117/1200,D117/D118-1))</f>
        <v>-4.2126561468813772E-4</v>
      </c>
      <c r="AH118" s="20" cm="1">
        <f t="array" ref="AH118">IF(INDEX(calc_types,1,AH$7)="INDEX",E118/E117-1,IF(INDEX(calc_types,1,AH$7)="CASH", E117/1200,E117/E118-1))</f>
        <v>-2.5617410897905701E-3</v>
      </c>
      <c r="AI118" s="20" cm="1">
        <f t="array" ref="AI118">IF(INDEX(calc_types,1,AI$7)="INDEX",F118/F117-1,IF(INDEX(calc_types,1,AI$7)="CASH", F117/1200,F117/F118-1))</f>
        <v>1.8149952186470308E-3</v>
      </c>
      <c r="AJ118" s="20" cm="1">
        <f t="array" ref="AJ118">IF(INDEX(calc_types,1,AJ$7)="INDEX",G118/G117-1,IF(INDEX(calc_types,1,AJ$7)="CASH", G117/1200,G117/G118-1))</f>
        <v>1.8816457202828207E-3</v>
      </c>
      <c r="AK118" s="20" cm="1">
        <f t="array" ref="AK118">IF(INDEX(calc_types,1,AK$7)="INDEX",H118/H117-1,IF(INDEX(calc_types,1,AK$7)="CASH", H117/1200,H117/H118-1))</f>
        <v>-1.5761344585973891E-4</v>
      </c>
      <c r="AL118" s="20" cm="1">
        <f t="array" ref="AL118">IF(INDEX(calc_types,1,AL$7)="INDEX",I118/I117-1,IF(INDEX(calc_types,1,AL$7)="CASH", I117/1200,I117/I118-1))</f>
        <v>1.1035993461798732E-3</v>
      </c>
      <c r="AM118" s="20" cm="1">
        <f t="array" ref="AM118">IF(INDEX(calc_types,1,AM$7)="INDEX",J118/J117-1,IF(INDEX(calc_types,1,AM$7)="CASH", J117/1200,J117/J118-1))</f>
        <v>3.2639141649917214E-3</v>
      </c>
      <c r="AN118" s="20" cm="1">
        <f t="array" ref="AN118">IF(INDEX(calc_types,1,AN$7)="INDEX",K118/K117-1,IF(INDEX(calc_types,1,AN$7)="CASH", K117/1200,K117/K118-1))</f>
        <v>-5.4676678574061555E-5</v>
      </c>
      <c r="AO118" s="20" cm="1">
        <f t="array" ref="AO118">IF(INDEX(calc_types,1,AO$7)="INDEX",L118/L117-1,IF(INDEX(calc_types,1,AO$7)="CASH", L117/1200,L117/L118-1))</f>
        <v>-7.6378260396969821E-5</v>
      </c>
      <c r="AP118" s="20" cm="1">
        <f t="array" ref="AP118">IF(INDEX(calc_types,1,AP$7)="INDEX",M118/M117-1,IF(INDEX(calc_types,1,AP$7)="CASH", M117/1200,M117/M118-1))</f>
        <v>-1.1877893907232817E-3</v>
      </c>
      <c r="AQ118" s="20" cm="1">
        <f t="array" ref="AQ118">IF(INDEX(calc_types,1,AQ$7)="INDEX",N118/N117-1,IF(INDEX(calc_types,1,AQ$7)="CASH", N117/1200,N117/N118-1))</f>
        <v>2.3868084206073448E-3</v>
      </c>
      <c r="AR118" s="20" cm="1">
        <f t="array" ref="AR118">IF(INDEX(calc_types,1,AR$7)="INDEX",O118/O117-1,IF(INDEX(calc_types,1,AR$7)="CASH", O117/1200,O117/O118-1))</f>
        <v>3.4673771748314763E-3</v>
      </c>
      <c r="AS118" s="20" cm="1">
        <f t="array" ref="AS118">IF(INDEX(calc_types,1,AS$7)="INDEX",P118/P117-1,IF(INDEX(calc_types,1,AS$7)="CASH", P117/1200,P117/P118-1))</f>
        <v>-2.0408758272838501E-4</v>
      </c>
      <c r="AT118" s="20" cm="1">
        <f t="array" ref="AT118">IF(INDEX(calc_types,1,AT$7)="INDEX",Q118/Q117-1,IF(INDEX(calc_types,1,AT$7)="CASH", Q117/1200,Q117/Q118-1))</f>
        <v>-2.6857145808478755E-4</v>
      </c>
      <c r="AU118" s="20" cm="1">
        <f t="array" ref="AU118">IF(INDEX(calc_types,1,AU$7)="INDEX",R118/R117-1,IF(INDEX(calc_types,1,AU$7)="CASH", R117/1200,R117/R118-1))</f>
        <v>-4.8814883115466667E-4</v>
      </c>
      <c r="AV118" s="20" cm="1">
        <f t="array" ref="AV118">IF(INDEX(calc_types,1,AV$7)="INDEX",S118/S117-1,IF(INDEX(calc_types,1,AV$7)="CASH", S117/1200,S117/S118-1))</f>
        <v>-2.6915602397595717E-2</v>
      </c>
      <c r="AW118" s="20" cm="1">
        <f t="array" ref="AW118">IF(INDEX(calc_types,1,AW$7)="INDEX",T118/T117-1,IF(INDEX(calc_types,1,AW$7)="CASH", T117/1200,T117/T118-1))</f>
        <v>-7.3709689035292403E-2</v>
      </c>
      <c r="AX118" s="20" cm="1">
        <f t="array" ref="AX118">IF(INDEX(calc_types,1,AX$7)="INDEX",U118/U117-1,IF(INDEX(calc_types,1,AX$7)="CASH", U117/1200,U117/U118-1))</f>
        <v>-4.9237142223964803E-2</v>
      </c>
      <c r="AY118" s="20" cm="1">
        <f t="array" ref="AY118">IF(INDEX(calc_types,1,AY$7)="INDEX",V118/V117-1,IF(INDEX(calc_types,1,AY$7)="CASH", V117/1200,V117/V118-1))</f>
        <v>-8.9708399180162823E-3</v>
      </c>
      <c r="AZ118" s="20" cm="1">
        <f t="array" ref="AZ118">IF(INDEX(calc_types,1,AZ$7)="INDEX",W118/W117-1,IF(INDEX(calc_types,1,AZ$7)="CASH", W117/1200,W117/W118-1))</f>
        <v>6.1333333333333338E-5</v>
      </c>
      <c r="BA118" s="20" cm="1">
        <f t="array" ref="BA118">IF(INDEX(calc_types,1,BA$7)="INDEX",X118/X117-1,IF(INDEX(calc_types,1,BA$7)="CASH", X117/1200,X117/X118-1))</f>
        <v>-4.2258333333333335E-4</v>
      </c>
      <c r="BB118" s="20" cm="1">
        <f t="array" ref="BB118">IF(INDEX(calc_types,1,BB$7)="INDEX",Y118/Y117-1,IF(INDEX(calc_types,1,BB$7)="CASH", Y117/1200,Y117/Y118-1))</f>
        <v>4.6249999999999999E-5</v>
      </c>
      <c r="BC118" s="20" cm="1">
        <f t="array" ref="BC118">IF(INDEX(calc_types,1,BC$7)="INDEX",Z118/Z117-1,IF(INDEX(calc_types,1,BC$7)="CASH", Z117/1200,Z117/Z118-1))</f>
        <v>-1.3375E-4</v>
      </c>
      <c r="BD118" s="20" cm="1">
        <f t="array" ref="BD118">IF(INDEX(calc_types,1,BD$7)="INDEX",AA118/AA117-1,IF(INDEX(calc_types,1,BD$7)="CASH", AA117/1200,AA117/AA118-1))</f>
        <v>0</v>
      </c>
      <c r="BE118" s="20" cm="1">
        <f t="array" ref="BE118">IF(INDEX(calc_types,1,BE$7)="INDEX",AB118/AB117-1,IF(INDEX(calc_types,1,BE$7)="CASH", AB117/1200,AB117/AB118-1))</f>
        <v>-6.2893081761007386E-3</v>
      </c>
      <c r="BF118" s="20" cm="1">
        <f t="array" ref="BF118">IF(INDEX(calc_types,1,BF$7)="INDEX",AC118/AC117-1,IF(INDEX(calc_types,1,BF$7)="CASH", AC117/1200,AC117/AC118-1))</f>
        <v>2.0720020720021992E-3</v>
      </c>
      <c r="BG118" s="20" cm="1">
        <f t="array" ref="BG118">IF(INDEX(calc_types,1,BG$7)="INDEX",AD118/AD117-1,IF(INDEX(calc_types,1,BG$7)="CASH", AD117/1200,AD117/AD118-1))</f>
        <v>7.8348939422894226E-3</v>
      </c>
      <c r="BH118" s="21">
        <f t="shared" si="39"/>
        <v>-1.3820620366545688E-3</v>
      </c>
      <c r="BI118" s="21">
        <f t="shared" si="40"/>
        <v>-1.5945334143882038E-3</v>
      </c>
      <c r="BJ118" s="21">
        <f t="shared" si="41"/>
        <v>-3.7558713194478523E-3</v>
      </c>
      <c r="BK118" s="21">
        <f t="shared" si="42"/>
        <v>-2.8155671232792806E-4</v>
      </c>
      <c r="BL118" s="21">
        <f t="shared" si="43"/>
        <v>-7.9058074185582366E-4</v>
      </c>
      <c r="BM118" s="21">
        <f t="shared" si="44"/>
        <v>-4.2918735535710489E-4</v>
      </c>
      <c r="BN118" s="21">
        <f t="shared" si="45"/>
        <v>1.0227976515660079E-3</v>
      </c>
      <c r="BO118" s="21">
        <f t="shared" si="46"/>
        <v>3.0790574335938675E-3</v>
      </c>
      <c r="BP118" s="21">
        <f t="shared" si="47"/>
        <v>-1.1331451800700178E-3</v>
      </c>
      <c r="BQ118" s="21">
        <f t="shared" si="48"/>
        <v>-9.2556844578836682E-4</v>
      </c>
      <c r="BR118" s="21">
        <f t="shared" si="49"/>
        <v>-2.1489007539820092E-3</v>
      </c>
      <c r="BS118" s="21">
        <f t="shared" si="50"/>
        <v>3.960080976739104E-6</v>
      </c>
      <c r="BT118" s="21">
        <f t="shared" si="51"/>
        <v>3.265079327289303E-4</v>
      </c>
      <c r="BU118" s="21">
        <f t="shared" si="52"/>
        <v>-2.0514248457235274E-4</v>
      </c>
      <c r="BV118" s="21">
        <f t="shared" si="53"/>
        <v>-2.081860504656431E-4</v>
      </c>
      <c r="BW118" s="21">
        <f t="shared" si="54"/>
        <v>-3.5413421921075549E-4</v>
      </c>
      <c r="BX118" s="21">
        <f t="shared" si="55"/>
        <v>-3.9483980358408402E-2</v>
      </c>
      <c r="BY118" s="21">
        <f t="shared" si="56"/>
        <v>-8.0615756028088792E-2</v>
      </c>
      <c r="BZ118" s="21">
        <f t="shared" si="57"/>
        <v>-5.3852757798521556E-2</v>
      </c>
      <c r="CA118" s="21">
        <f t="shared" si="58"/>
        <v>-2.1695184547139354E-2</v>
      </c>
      <c r="CB118" s="21">
        <f t="shared" si="59"/>
        <v>-1.3781560185185191E-3</v>
      </c>
      <c r="CC118" s="21">
        <f t="shared" si="60"/>
        <v>-8.0793101851851855E-4</v>
      </c>
      <c r="CD118" s="21">
        <f t="shared" si="61"/>
        <v>-1.1832180555555554E-3</v>
      </c>
      <c r="CE118" s="21">
        <f t="shared" si="62"/>
        <v>4.7537037037036797E-6</v>
      </c>
      <c r="CF118" s="21">
        <f t="shared" si="63"/>
        <v>0</v>
      </c>
      <c r="CG118" s="21">
        <f t="shared" si="64"/>
        <v>-5.5938178620235056E-3</v>
      </c>
      <c r="CH118" s="21">
        <f t="shared" si="65"/>
        <v>2.7046678307683235E-3</v>
      </c>
      <c r="CI118" s="21">
        <f t="shared" si="66"/>
        <v>1.1441165459542199E-2</v>
      </c>
    </row>
    <row r="119" spans="1:87" x14ac:dyDescent="0.2">
      <c r="A119" s="18">
        <v>111</v>
      </c>
      <c r="B119" s="19">
        <v>41973</v>
      </c>
      <c r="C119" s="18">
        <v>218.91</v>
      </c>
      <c r="D119" s="18">
        <v>1265.2840000000001</v>
      </c>
      <c r="E119" s="18">
        <v>2233.576</v>
      </c>
      <c r="F119" s="18">
        <v>1885.8409999999999</v>
      </c>
      <c r="G119" s="18">
        <v>2535.056</v>
      </c>
      <c r="H119" s="18">
        <v>139.45500000000001</v>
      </c>
      <c r="I119" s="18">
        <v>359.51900000000001</v>
      </c>
      <c r="J119" s="18">
        <v>505.57499999999999</v>
      </c>
      <c r="K119" s="18">
        <v>109.74299999999999</v>
      </c>
      <c r="L119" s="18">
        <v>680.24099999999999</v>
      </c>
      <c r="M119" s="18">
        <v>890.27599999999995</v>
      </c>
      <c r="N119" s="18">
        <v>304.596</v>
      </c>
      <c r="O119" s="18">
        <v>361.21</v>
      </c>
      <c r="P119" s="18">
        <v>102.85899999999999</v>
      </c>
      <c r="Q119" s="18">
        <v>193.53700000000001</v>
      </c>
      <c r="R119" s="18">
        <v>258.07799999999997</v>
      </c>
      <c r="S119" s="18">
        <v>6585.16</v>
      </c>
      <c r="T119" s="18">
        <v>3492.54</v>
      </c>
      <c r="U119" s="18">
        <v>6266.19</v>
      </c>
      <c r="V119" s="18">
        <v>26433.62</v>
      </c>
      <c r="W119" s="18">
        <v>7.7240000000000003E-2</v>
      </c>
      <c r="X119" s="18">
        <v>-1.0244</v>
      </c>
      <c r="Y119" s="18">
        <v>-0.33550000000000002</v>
      </c>
      <c r="Z119" s="18">
        <v>-0.66579999999999995</v>
      </c>
      <c r="AA119" s="18">
        <v>1</v>
      </c>
      <c r="AB119" s="18">
        <v>0.83850000000000002</v>
      </c>
      <c r="AC119" s="18">
        <v>0.75049999999999994</v>
      </c>
      <c r="AD119" s="18">
        <v>104.31</v>
      </c>
      <c r="AE119" s="19">
        <f t="shared" si="38"/>
        <v>41973</v>
      </c>
      <c r="AF119" s="20" cm="1">
        <f t="array" ref="AF119">IF(INDEX(calc_types,1,AF$7)="INDEX",C119/C118-1,IF(INDEX(calc_types,1,AF$7)="CASH", C118/1200,C118/C119-1))</f>
        <v>3.1072646018581729E-4</v>
      </c>
      <c r="AG119" s="20" cm="1">
        <f t="array" ref="AG119">IF(INDEX(calc_types,1,AG$7)="INDEX",D119/D118-1,IF(INDEX(calc_types,1,AG$7)="CASH", D118/1200,D118/D119-1))</f>
        <v>4.6018745918008364E-4</v>
      </c>
      <c r="AH119" s="20" cm="1">
        <f t="array" ref="AH119">IF(INDEX(calc_types,1,AH$7)="INDEX",E119/E118-1,IF(INDEX(calc_types,1,AH$7)="CASH", E118/1200,E118/E119-1))</f>
        <v>1.1411769451776799E-3</v>
      </c>
      <c r="AI119" s="20" cm="1">
        <f t="array" ref="AI119">IF(INDEX(calc_types,1,AI$7)="INDEX",F119/F118-1,IF(INDEX(calc_types,1,AI$7)="CASH", F118/1200,F118/F119-1))</f>
        <v>3.404200074170971E-3</v>
      </c>
      <c r="AJ119" s="20" cm="1">
        <f t="array" ref="AJ119">IF(INDEX(calc_types,1,AJ$7)="INDEX",G119/G118-1,IF(INDEX(calc_types,1,AJ$7)="CASH", G118/1200,G118/G119-1))</f>
        <v>8.9253093372283487E-3</v>
      </c>
      <c r="AK119" s="20" cm="1">
        <f t="array" ref="AK119">IF(INDEX(calc_types,1,AK$7)="INDEX",H119/H118-1,IF(INDEX(calc_types,1,AK$7)="CASH", H118/1200,H118/H119-1))</f>
        <v>-7.5236457437655169E-4</v>
      </c>
      <c r="AL119" s="20" cm="1">
        <f t="array" ref="AL119">IF(INDEX(calc_types,1,AL$7)="INDEX",I119/I118-1,IF(INDEX(calc_types,1,AL$7)="CASH", I118/1200,I118/I119-1))</f>
        <v>-1.6938374860120398E-3</v>
      </c>
      <c r="AM119" s="20" cm="1">
        <f t="array" ref="AM119">IF(INDEX(calc_types,1,AM$7)="INDEX",J119/J118-1,IF(INDEX(calc_types,1,AM$7)="CASH", J118/1200,J118/J119-1))</f>
        <v>-3.1606260523918683E-3</v>
      </c>
      <c r="AN119" s="20" cm="1">
        <f t="array" ref="AN119">IF(INDEX(calc_types,1,AN$7)="INDEX",K119/K118-1,IF(INDEX(calc_types,1,AN$7)="CASH", K118/1200,K118/K119-1))</f>
        <v>1.1847261459929648E-4</v>
      </c>
      <c r="AO119" s="20" cm="1">
        <f t="array" ref="AO119">IF(INDEX(calc_types,1,AO$7)="INDEX",L119/L118-1,IF(INDEX(calc_types,1,AO$7)="CASH", L118/1200,L118/L119-1))</f>
        <v>-7.7706126885734861E-4</v>
      </c>
      <c r="AP119" s="20" cm="1">
        <f t="array" ref="AP119">IF(INDEX(calc_types,1,AP$7)="INDEX",M119/M118-1,IF(INDEX(calc_types,1,AP$7)="CASH", M118/1200,M118/M119-1))</f>
        <v>-2.1508750889660533E-3</v>
      </c>
      <c r="AQ119" s="20" cm="1">
        <f t="array" ref="AQ119">IF(INDEX(calc_types,1,AQ$7)="INDEX",N119/N118-1,IF(INDEX(calc_types,1,AQ$7)="CASH", N118/1200,N118/N119-1))</f>
        <v>4.5445850839989088E-3</v>
      </c>
      <c r="AR119" s="20" cm="1">
        <f t="array" ref="AR119">IF(INDEX(calc_types,1,AR$7)="INDEX",O119/O118-1,IF(INDEX(calc_types,1,AR$7)="CASH", O118/1200,O118/O119-1))</f>
        <v>1.062639195102566E-2</v>
      </c>
      <c r="AS119" s="20" cm="1">
        <f t="array" ref="AS119">IF(INDEX(calc_types,1,AS$7)="INDEX",P119/P118-1,IF(INDEX(calc_types,1,AS$7)="CASH", P118/1200,P118/P119-1))</f>
        <v>-1.6524748240609455E-4</v>
      </c>
      <c r="AT119" s="20" cm="1">
        <f t="array" ref="AT119">IF(INDEX(calc_types,1,AT$7)="INDEX",Q119/Q118-1,IF(INDEX(calc_types,1,AT$7)="CASH", Q118/1200,Q118/Q119-1))</f>
        <v>-1.4465425051013447E-4</v>
      </c>
      <c r="AU119" s="20" cm="1">
        <f t="array" ref="AU119">IF(INDEX(calc_types,1,AU$7)="INDEX",R119/R118-1,IF(INDEX(calc_types,1,AU$7)="CASH", R118/1200,R118/R119-1))</f>
        <v>3.3334366957094019E-4</v>
      </c>
      <c r="AV119" s="20" cm="1">
        <f t="array" ref="AV119">IF(INDEX(calc_types,1,AV$7)="INDEX",S119/S118-1,IF(INDEX(calc_types,1,AV$7)="CASH", S118/1200,S118/S119-1))</f>
        <v>0.10888908347534398</v>
      </c>
      <c r="AW119" s="20" cm="1">
        <f t="array" ref="AW119">IF(INDEX(calc_types,1,AW$7)="INDEX",T119/T118-1,IF(INDEX(calc_types,1,AW$7)="CASH", T118/1200,T118/T119-1))</f>
        <v>0.18062612187775717</v>
      </c>
      <c r="AX119" s="20" cm="1">
        <f t="array" ref="AX119">IF(INDEX(calc_types,1,AX$7)="INDEX",U119/U118-1,IF(INDEX(calc_types,1,AX$7)="CASH", U118/1200,U118/U119-1))</f>
        <v>0.12352279878865446</v>
      </c>
      <c r="AY119" s="20" cm="1">
        <f t="array" ref="AY119">IF(INDEX(calc_types,1,AY$7)="INDEX",V119/V118-1,IF(INDEX(calc_types,1,AY$7)="CASH", V118/1200,V118/V119-1))</f>
        <v>0.15043175540200182</v>
      </c>
      <c r="AZ119" s="20" cm="1">
        <f t="array" ref="AZ119">IF(INDEX(calc_types,1,AZ$7)="INDEX",W119/W118-1,IF(INDEX(calc_types,1,AZ$7)="CASH", W118/1200,W118/W119-1))</f>
        <v>7.0000000000000007E-5</v>
      </c>
      <c r="BA119" s="20" cm="1">
        <f t="array" ref="BA119">IF(INDEX(calc_types,1,BA$7)="INDEX",X119/X118-1,IF(INDEX(calc_types,1,BA$7)="CASH", X118/1200,X118/X119-1))</f>
        <v>-4.7850000000000003E-4</v>
      </c>
      <c r="BB119" s="20" cm="1">
        <f t="array" ref="BB119">IF(INDEX(calc_types,1,BB$7)="INDEX",Y119/Y118-1,IF(INDEX(calc_types,1,BB$7)="CASH", Y118/1200,Y118/Y119-1))</f>
        <v>-4.416666666666667E-6</v>
      </c>
      <c r="BC119" s="20" cm="1">
        <f t="array" ref="BC119">IF(INDEX(calc_types,1,BC$7)="INDEX",Z119/Z118-1,IF(INDEX(calc_types,1,BC$7)="CASH", Z118/1200,Z118/Z119-1))</f>
        <v>-1.6625E-4</v>
      </c>
      <c r="BD119" s="20" cm="1">
        <f t="array" ref="BD119">IF(INDEX(calc_types,1,BD$7)="INDEX",AA119/AA118-1,IF(INDEX(calc_types,1,BD$7)="CASH", AA118/1200,AA118/AA119-1))</f>
        <v>0</v>
      </c>
      <c r="BE119" s="20" cm="1">
        <f t="array" ref="BE119">IF(INDEX(calc_types,1,BE$7)="INDEX",AB119/AB118-1,IF(INDEX(calc_types,1,BE$7)="CASH", AB118/1200,AB118/AB119-1))</f>
        <v>2.3971377459749643E-2</v>
      </c>
      <c r="BF119" s="20" cm="1">
        <f t="array" ref="BF119">IF(INDEX(calc_types,1,BF$7)="INDEX",AC119/AC118-1,IF(INDEX(calc_types,1,BF$7)="CASH", AC118/1200,AC118/AC119-1))</f>
        <v>2.8914057295136741E-2</v>
      </c>
      <c r="BG119" s="20" cm="1">
        <f t="array" ref="BG119">IF(INDEX(calc_types,1,BG$7)="INDEX",AD119/AD118-1,IF(INDEX(calc_types,1,BG$7)="CASH", AD118/1200,AD118/AD119-1))</f>
        <v>3.3553829930015322E-3</v>
      </c>
      <c r="BH119" s="21">
        <f t="shared" si="39"/>
        <v>-1.0850442846973396E-3</v>
      </c>
      <c r="BI119" s="21">
        <f t="shared" si="40"/>
        <v>-7.1308034051998249E-4</v>
      </c>
      <c r="BJ119" s="21">
        <f t="shared" si="41"/>
        <v>-5.2953284479602316E-5</v>
      </c>
      <c r="BK119" s="21">
        <f t="shared" si="42"/>
        <v>1.3076481431960121E-3</v>
      </c>
      <c r="BL119" s="21">
        <f t="shared" si="43"/>
        <v>6.2530828750897039E-3</v>
      </c>
      <c r="BM119" s="21">
        <f t="shared" si="44"/>
        <v>-1.0239384838739178E-3</v>
      </c>
      <c r="BN119" s="21">
        <f t="shared" si="45"/>
        <v>-1.774639180625905E-3</v>
      </c>
      <c r="BO119" s="21">
        <f t="shared" si="46"/>
        <v>-3.3454827837897222E-3</v>
      </c>
      <c r="BP119" s="21">
        <f t="shared" si="47"/>
        <v>-9.5999588689665979E-4</v>
      </c>
      <c r="BQ119" s="21">
        <f t="shared" si="48"/>
        <v>-1.6262514542487456E-3</v>
      </c>
      <c r="BR119" s="21">
        <f t="shared" si="49"/>
        <v>-3.1119864522247808E-3</v>
      </c>
      <c r="BS119" s="21">
        <f t="shared" si="50"/>
        <v>2.1617367443683031E-3</v>
      </c>
      <c r="BT119" s="21">
        <f t="shared" si="51"/>
        <v>7.4855227089231143E-3</v>
      </c>
      <c r="BU119" s="21">
        <f t="shared" si="52"/>
        <v>-1.6630238425006228E-4</v>
      </c>
      <c r="BV119" s="21">
        <f t="shared" si="53"/>
        <v>-8.4268842890990024E-5</v>
      </c>
      <c r="BW119" s="21">
        <f t="shared" si="54"/>
        <v>4.6735828151485138E-4</v>
      </c>
      <c r="BX119" s="21">
        <f t="shared" si="55"/>
        <v>9.6320705514531299E-2</v>
      </c>
      <c r="BY119" s="21">
        <f t="shared" si="56"/>
        <v>0.17372005488496078</v>
      </c>
      <c r="BZ119" s="21">
        <f t="shared" si="57"/>
        <v>0.11890718321409771</v>
      </c>
      <c r="CA119" s="21">
        <f t="shared" si="58"/>
        <v>0.13770741077287874</v>
      </c>
      <c r="CB119" s="21">
        <f t="shared" si="59"/>
        <v>-1.3694893518518526E-3</v>
      </c>
      <c r="CC119" s="21">
        <f t="shared" si="60"/>
        <v>-8.6384768518518523E-4</v>
      </c>
      <c r="CD119" s="21">
        <f t="shared" si="61"/>
        <v>-1.2338847222222221E-3</v>
      </c>
      <c r="CE119" s="21">
        <f t="shared" si="62"/>
        <v>-2.7746296296296324E-5</v>
      </c>
      <c r="CF119" s="21">
        <f t="shared" si="63"/>
        <v>0</v>
      </c>
      <c r="CG119" s="21">
        <f t="shared" si="64"/>
        <v>2.4666867773826876E-2</v>
      </c>
      <c r="CH119" s="21">
        <f t="shared" si="65"/>
        <v>2.9546723053902865E-2</v>
      </c>
      <c r="CI119" s="21">
        <f t="shared" si="66"/>
        <v>6.9616545102543078E-3</v>
      </c>
    </row>
    <row r="120" spans="1:87" x14ac:dyDescent="0.2">
      <c r="A120" s="18">
        <v>112</v>
      </c>
      <c r="B120" s="19">
        <v>42004</v>
      </c>
      <c r="C120" s="18">
        <v>218.887</v>
      </c>
      <c r="D120" s="18">
        <v>1265.8710000000001</v>
      </c>
      <c r="E120" s="18">
        <v>2236.0250000000001</v>
      </c>
      <c r="F120" s="18">
        <v>1889.9</v>
      </c>
      <c r="G120" s="18">
        <v>2549.8020000000001</v>
      </c>
      <c r="H120" s="18">
        <v>139.36500000000001</v>
      </c>
      <c r="I120" s="18">
        <v>359.13099999999997</v>
      </c>
      <c r="J120" s="18">
        <v>504.87599999999998</v>
      </c>
      <c r="K120" s="18">
        <v>109.748</v>
      </c>
      <c r="L120" s="18">
        <v>681.65</v>
      </c>
      <c r="M120" s="18">
        <v>893.76800000000003</v>
      </c>
      <c r="N120" s="18">
        <v>305.62099999999998</v>
      </c>
      <c r="O120" s="18">
        <v>363.82799999999997</v>
      </c>
      <c r="P120" s="18">
        <v>102.849</v>
      </c>
      <c r="Q120" s="18">
        <v>193.49799999999999</v>
      </c>
      <c r="R120" s="18">
        <v>258.00799999999998</v>
      </c>
      <c r="S120" s="18">
        <v>6835.73</v>
      </c>
      <c r="T120" s="18">
        <v>3552.64</v>
      </c>
      <c r="U120" s="18">
        <v>6460.52</v>
      </c>
      <c r="V120" s="18">
        <v>27444.17</v>
      </c>
      <c r="W120" s="18">
        <v>7.3219999999999993E-2</v>
      </c>
      <c r="X120" s="18">
        <v>-0.63009999999999999</v>
      </c>
      <c r="Y120" s="18">
        <v>-4.5400000000000003E-2</v>
      </c>
      <c r="Z120" s="18">
        <v>-0.20130000000000001</v>
      </c>
      <c r="AA120" s="18">
        <v>1</v>
      </c>
      <c r="AB120" s="18">
        <v>0.81859999999999999</v>
      </c>
      <c r="AC120" s="18">
        <v>0.73180000000000001</v>
      </c>
      <c r="AD120" s="18">
        <v>103.25</v>
      </c>
      <c r="AE120" s="19">
        <f t="shared" si="38"/>
        <v>42004</v>
      </c>
      <c r="AF120" s="20" cm="1">
        <f t="array" ref="AF120">IF(INDEX(calc_types,1,AF$7)="INDEX",C120/C119-1,IF(INDEX(calc_types,1,AF$7)="CASH", C119/1200,C119/C120-1))</f>
        <v>-1.0506600886206474E-4</v>
      </c>
      <c r="AG120" s="20" cm="1">
        <f t="array" ref="AG120">IF(INDEX(calc_types,1,AG$7)="INDEX",D120/D119-1,IF(INDEX(calc_types,1,AG$7)="CASH", D119/1200,D119/D120-1))</f>
        <v>4.6392746608669988E-4</v>
      </c>
      <c r="AH120" s="20" cm="1">
        <f t="array" ref="AH120">IF(INDEX(calc_types,1,AH$7)="INDEX",E120/E119-1,IF(INDEX(calc_types,1,AH$7)="CASH", E119/1200,E119/E120-1))</f>
        <v>1.0964480277366739E-3</v>
      </c>
      <c r="AI120" s="20" cm="1">
        <f t="array" ref="AI120">IF(INDEX(calc_types,1,AI$7)="INDEX",F120/F119-1,IF(INDEX(calc_types,1,AI$7)="CASH", F119/1200,F119/F120-1))</f>
        <v>2.1523553682416541E-3</v>
      </c>
      <c r="AJ120" s="20" cm="1">
        <f t="array" ref="AJ120">IF(INDEX(calc_types,1,AJ$7)="INDEX",G120/G119-1,IF(INDEX(calc_types,1,AJ$7)="CASH", G119/1200,G119/G120-1))</f>
        <v>5.8168340265460916E-3</v>
      </c>
      <c r="AK120" s="20" cm="1">
        <f t="array" ref="AK120">IF(INDEX(calc_types,1,AK$7)="INDEX",H120/H119-1,IF(INDEX(calc_types,1,AK$7)="CASH", H119/1200,H119/H120-1))</f>
        <v>-6.4536947402393796E-4</v>
      </c>
      <c r="AL120" s="20" cm="1">
        <f t="array" ref="AL120">IF(INDEX(calc_types,1,AL$7)="INDEX",I120/I119-1,IF(INDEX(calc_types,1,AL$7)="CASH", I119/1200,I119/I120-1))</f>
        <v>-1.0792197352574862E-3</v>
      </c>
      <c r="AM120" s="20" cm="1">
        <f t="array" ref="AM120">IF(INDEX(calc_types,1,AM$7)="INDEX",J120/J119-1,IF(INDEX(calc_types,1,AM$7)="CASH", J119/1200,J119/J120-1))</f>
        <v>-1.382584186322533E-3</v>
      </c>
      <c r="AN120" s="20" cm="1">
        <f t="array" ref="AN120">IF(INDEX(calc_types,1,AN$7)="INDEX",K120/K119-1,IF(INDEX(calc_types,1,AN$7)="CASH", K119/1200,K119/K120-1))</f>
        <v>4.5560992500748299E-5</v>
      </c>
      <c r="AO120" s="20" cm="1">
        <f t="array" ref="AO120">IF(INDEX(calc_types,1,AO$7)="INDEX",L120/L119-1,IF(INDEX(calc_types,1,AO$7)="CASH", L119/1200,L119/L120-1))</f>
        <v>2.0713247216794795E-3</v>
      </c>
      <c r="AP120" s="20" cm="1">
        <f t="array" ref="AP120">IF(INDEX(calc_types,1,AP$7)="INDEX",M120/M119-1,IF(INDEX(calc_types,1,AP$7)="CASH", M119/1200,M119/M120-1))</f>
        <v>3.9223791273719222E-3</v>
      </c>
      <c r="AQ120" s="20" cm="1">
        <f t="array" ref="AQ120">IF(INDEX(calc_types,1,AQ$7)="INDEX",N120/N119-1,IF(INDEX(calc_types,1,AQ$7)="CASH", N119/1200,N119/N120-1))</f>
        <v>3.3651131334619944E-3</v>
      </c>
      <c r="AR120" s="20" cm="1">
        <f t="array" ref="AR120">IF(INDEX(calc_types,1,AR$7)="INDEX",O120/O119-1,IF(INDEX(calc_types,1,AR$7)="CASH", O119/1200,O119/O120-1))</f>
        <v>7.247861354890528E-3</v>
      </c>
      <c r="AS120" s="20" cm="1">
        <f t="array" ref="AS120">IF(INDEX(calc_types,1,AS$7)="INDEX",P120/P119-1,IF(INDEX(calc_types,1,AS$7)="CASH", P119/1200,P119/P120-1))</f>
        <v>-9.7220466852565579E-5</v>
      </c>
      <c r="AT120" s="20" cm="1">
        <f t="array" ref="AT120">IF(INDEX(calc_types,1,AT$7)="INDEX",Q120/Q119-1,IF(INDEX(calc_types,1,AT$7)="CASH", Q119/1200,Q119/Q120-1))</f>
        <v>-2.0151185561423368E-4</v>
      </c>
      <c r="AU120" s="20" cm="1">
        <f t="array" ref="AU120">IF(INDEX(calc_types,1,AU$7)="INDEX",R120/R119-1,IF(INDEX(calc_types,1,AU$7)="CASH", R119/1200,R119/R120-1))</f>
        <v>-2.7123582792798473E-4</v>
      </c>
      <c r="AV120" s="20" cm="1">
        <f t="array" ref="AV120">IF(INDEX(calc_types,1,AV$7)="INDEX",S120/S119-1,IF(INDEX(calc_types,1,AV$7)="CASH", S119/1200,S119/S120-1))</f>
        <v>3.8050707955463503E-2</v>
      </c>
      <c r="AW120" s="20" cm="1">
        <f t="array" ref="AW120">IF(INDEX(calc_types,1,AW$7)="INDEX",T120/T119-1,IF(INDEX(calc_types,1,AW$7)="CASH", T119/1200,T119/T120-1))</f>
        <v>1.7208106421114699E-2</v>
      </c>
      <c r="AX120" s="20" cm="1">
        <f t="array" ref="AX120">IF(INDEX(calc_types,1,AX$7)="INDEX",U120/U119-1,IF(INDEX(calc_types,1,AX$7)="CASH", U119/1200,U119/U120-1))</f>
        <v>3.101246530986157E-2</v>
      </c>
      <c r="AY120" s="20" cm="1">
        <f t="array" ref="AY120">IF(INDEX(calc_types,1,AY$7)="INDEX",V120/V119-1,IF(INDEX(calc_types,1,AY$7)="CASH", V119/1200,V119/V120-1))</f>
        <v>3.8229724116485064E-2</v>
      </c>
      <c r="AZ120" s="20" cm="1">
        <f t="array" ref="AZ120">IF(INDEX(calc_types,1,AZ$7)="INDEX",W120/W119-1,IF(INDEX(calc_types,1,AZ$7)="CASH", W119/1200,W119/W120-1))</f>
        <v>6.4366666666666668E-5</v>
      </c>
      <c r="BA120" s="20" cm="1">
        <f t="array" ref="BA120">IF(INDEX(calc_types,1,BA$7)="INDEX",X120/X119-1,IF(INDEX(calc_types,1,BA$7)="CASH", X119/1200,X119/X120-1))</f>
        <v>-8.5366666666666664E-4</v>
      </c>
      <c r="BB120" s="20" cm="1">
        <f t="array" ref="BB120">IF(INDEX(calc_types,1,BB$7)="INDEX",Y120/Y119-1,IF(INDEX(calc_types,1,BB$7)="CASH", Y119/1200,Y119/Y120-1))</f>
        <v>-2.7958333333333334E-4</v>
      </c>
      <c r="BC120" s="20" cm="1">
        <f t="array" ref="BC120">IF(INDEX(calc_types,1,BC$7)="INDEX",Z120/Z119-1,IF(INDEX(calc_types,1,BC$7)="CASH", Z119/1200,Z119/Z120-1))</f>
        <v>-5.5483333333333329E-4</v>
      </c>
      <c r="BD120" s="20" cm="1">
        <f t="array" ref="BD120">IF(INDEX(calc_types,1,BD$7)="INDEX",AA120/AA119-1,IF(INDEX(calc_types,1,BD$7)="CASH", AA119/1200,AA119/AA120-1))</f>
        <v>0</v>
      </c>
      <c r="BE120" s="20" cm="1">
        <f t="array" ref="BE120">IF(INDEX(calc_types,1,BE$7)="INDEX",AB120/AB119-1,IF(INDEX(calc_types,1,BE$7)="CASH", AB119/1200,AB119/AB120-1))</f>
        <v>2.4309797214757012E-2</v>
      </c>
      <c r="BF120" s="20" cm="1">
        <f t="array" ref="BF120">IF(INDEX(calc_types,1,BF$7)="INDEX",AC120/AC119-1,IF(INDEX(calc_types,1,BF$7)="CASH", AC119/1200,AC119/AC120-1))</f>
        <v>2.5553429898879321E-2</v>
      </c>
      <c r="BG120" s="20" cm="1">
        <f t="array" ref="BG120">IF(INDEX(calc_types,1,BG$7)="INDEX",AD120/AD119-1,IF(INDEX(calc_types,1,BG$7)="CASH", AD119/1200,AD119/AD120-1))</f>
        <v>1.0266343825665825E-2</v>
      </c>
      <c r="BH120" s="21">
        <f t="shared" si="39"/>
        <v>-1.5008367537452216E-3</v>
      </c>
      <c r="BI120" s="21">
        <f t="shared" si="40"/>
        <v>-7.0934033361336624E-4</v>
      </c>
      <c r="BJ120" s="21">
        <f t="shared" si="41"/>
        <v>-9.7682201920608249E-5</v>
      </c>
      <c r="BK120" s="21">
        <f t="shared" si="42"/>
        <v>5.5803437266695177E-5</v>
      </c>
      <c r="BL120" s="21">
        <f t="shared" si="43"/>
        <v>3.1446075644074472E-3</v>
      </c>
      <c r="BM120" s="21">
        <f t="shared" si="44"/>
        <v>-9.1694338352130394E-4</v>
      </c>
      <c r="BN120" s="21">
        <f t="shared" si="45"/>
        <v>-1.1600214298713514E-3</v>
      </c>
      <c r="BO120" s="21">
        <f t="shared" si="46"/>
        <v>-1.5674409177203869E-3</v>
      </c>
      <c r="BP120" s="21">
        <f t="shared" si="47"/>
        <v>-1.032907508995208E-3</v>
      </c>
      <c r="BQ120" s="21">
        <f t="shared" si="48"/>
        <v>1.2221345362880825E-3</v>
      </c>
      <c r="BR120" s="21">
        <f t="shared" si="49"/>
        <v>2.9612677641131947E-3</v>
      </c>
      <c r="BS120" s="21">
        <f t="shared" si="50"/>
        <v>9.822647938313887E-4</v>
      </c>
      <c r="BT120" s="21">
        <f t="shared" si="51"/>
        <v>4.1069921127879824E-3</v>
      </c>
      <c r="BU120" s="21">
        <f t="shared" si="52"/>
        <v>-9.8275368696533323E-5</v>
      </c>
      <c r="BV120" s="21">
        <f t="shared" si="53"/>
        <v>-1.4112644799508923E-4</v>
      </c>
      <c r="BW120" s="21">
        <f t="shared" si="54"/>
        <v>-1.3722121598407354E-4</v>
      </c>
      <c r="BX120" s="21">
        <f t="shared" si="55"/>
        <v>2.5482329994650818E-2</v>
      </c>
      <c r="BY120" s="21">
        <f t="shared" si="56"/>
        <v>1.030203942831831E-2</v>
      </c>
      <c r="BZ120" s="21">
        <f t="shared" si="57"/>
        <v>2.6396849735304817E-2</v>
      </c>
      <c r="CA120" s="21">
        <f t="shared" si="58"/>
        <v>2.5505379487361993E-2</v>
      </c>
      <c r="CB120" s="21">
        <f t="shared" si="59"/>
        <v>-1.3751226851851858E-3</v>
      </c>
      <c r="CC120" s="21">
        <f t="shared" si="60"/>
        <v>-1.2390143518518518E-3</v>
      </c>
      <c r="CD120" s="21">
        <f t="shared" si="61"/>
        <v>-1.5090513888888887E-3</v>
      </c>
      <c r="CE120" s="21">
        <f t="shared" si="62"/>
        <v>-4.1632962962962958E-4</v>
      </c>
      <c r="CF120" s="21">
        <f t="shared" si="63"/>
        <v>0</v>
      </c>
      <c r="CG120" s="21">
        <f t="shared" si="64"/>
        <v>2.5005287528834245E-2</v>
      </c>
      <c r="CH120" s="21">
        <f t="shared" si="65"/>
        <v>2.6186095657645445E-2</v>
      </c>
      <c r="CI120" s="21">
        <f t="shared" si="66"/>
        <v>1.3872615342918601E-2</v>
      </c>
    </row>
    <row r="121" spans="1:87" x14ac:dyDescent="0.2">
      <c r="A121" s="18">
        <v>113</v>
      </c>
      <c r="B121" s="19">
        <v>42035</v>
      </c>
      <c r="C121" s="18">
        <v>218.94900000000001</v>
      </c>
      <c r="D121" s="18">
        <v>1266.0609999999999</v>
      </c>
      <c r="E121" s="18">
        <v>2232.7570000000001</v>
      </c>
      <c r="F121" s="18">
        <v>1890.981</v>
      </c>
      <c r="G121" s="18">
        <v>2548.0459999999998</v>
      </c>
      <c r="H121" s="18">
        <v>139.25800000000001</v>
      </c>
      <c r="I121" s="18">
        <v>358.947</v>
      </c>
      <c r="J121" s="18">
        <v>504.82900000000001</v>
      </c>
      <c r="K121" s="18">
        <v>109.782</v>
      </c>
      <c r="L121" s="18">
        <v>681.15200000000004</v>
      </c>
      <c r="M121" s="18">
        <v>891.9</v>
      </c>
      <c r="N121" s="18">
        <v>305.577</v>
      </c>
      <c r="O121" s="18">
        <v>363.52800000000002</v>
      </c>
      <c r="P121" s="18">
        <v>102.839</v>
      </c>
      <c r="Q121" s="18">
        <v>193.47300000000001</v>
      </c>
      <c r="R121" s="18">
        <v>258.02</v>
      </c>
      <c r="S121" s="18">
        <v>6764.58</v>
      </c>
      <c r="T121" s="18">
        <v>3481.44</v>
      </c>
      <c r="U121" s="18">
        <v>6407.46</v>
      </c>
      <c r="V121" s="18">
        <v>27663.39</v>
      </c>
      <c r="W121" s="18">
        <v>5.0880000000000002E-2</v>
      </c>
      <c r="X121" s="18">
        <v>-0.73860000000000003</v>
      </c>
      <c r="Y121" s="18">
        <v>-0.13020000000000001</v>
      </c>
      <c r="Z121" s="18">
        <v>-0.2843</v>
      </c>
      <c r="AA121" s="18">
        <v>1</v>
      </c>
      <c r="AB121" s="18">
        <v>0.82389999999999997</v>
      </c>
      <c r="AC121" s="18">
        <v>0.72970000000000002</v>
      </c>
      <c r="AD121" s="18">
        <v>104.68</v>
      </c>
      <c r="AE121" s="19">
        <f t="shared" si="38"/>
        <v>42035</v>
      </c>
      <c r="AF121" s="20" cm="1">
        <f t="array" ref="AF121">IF(INDEX(calc_types,1,AF$7)="INDEX",C121/C120-1,IF(INDEX(calc_types,1,AF$7)="CASH", C120/1200,C120/C121-1))</f>
        <v>2.8325117526395438E-4</v>
      </c>
      <c r="AG121" s="20" cm="1">
        <f t="array" ref="AG121">IF(INDEX(calc_types,1,AG$7)="INDEX",D121/D120-1,IF(INDEX(calc_types,1,AG$7)="CASH", D120/1200,D120/D121-1))</f>
        <v>1.5009428290868598E-4</v>
      </c>
      <c r="AH121" s="20" cm="1">
        <f t="array" ref="AH121">IF(INDEX(calc_types,1,AH$7)="INDEX",E121/E120-1,IF(INDEX(calc_types,1,AH$7)="CASH", E120/1200,E120/E121-1))</f>
        <v>-1.4615221207276985E-3</v>
      </c>
      <c r="AI121" s="20" cm="1">
        <f t="array" ref="AI121">IF(INDEX(calc_types,1,AI$7)="INDEX",F121/F120-1,IF(INDEX(calc_types,1,AI$7)="CASH", F120/1200,F120/F121-1))</f>
        <v>5.7198793586965557E-4</v>
      </c>
      <c r="AJ121" s="20" cm="1">
        <f t="array" ref="AJ121">IF(INDEX(calc_types,1,AJ$7)="INDEX",G121/G120-1,IF(INDEX(calc_types,1,AJ$7)="CASH", G120/1200,G120/G121-1))</f>
        <v>-6.8868092502882838E-4</v>
      </c>
      <c r="AK121" s="20" cm="1">
        <f t="array" ref="AK121">IF(INDEX(calc_types,1,AK$7)="INDEX",H121/H120-1,IF(INDEX(calc_types,1,AK$7)="CASH", H120/1200,H120/H121-1))</f>
        <v>-7.6776809098411114E-4</v>
      </c>
      <c r="AL121" s="20" cm="1">
        <f t="array" ref="AL121">IF(INDEX(calc_types,1,AL$7)="INDEX",I121/I120-1,IF(INDEX(calc_types,1,AL$7)="CASH", I120/1200,I120/I121-1))</f>
        <v>-5.1234786192211335E-4</v>
      </c>
      <c r="AM121" s="20" cm="1">
        <f t="array" ref="AM121">IF(INDEX(calc_types,1,AM$7)="INDEX",J121/J120-1,IF(INDEX(calc_types,1,AM$7)="CASH", J120/1200,J120/J121-1))</f>
        <v>-9.3092165204811117E-5</v>
      </c>
      <c r="AN121" s="20" cm="1">
        <f t="array" ref="AN121">IF(INDEX(calc_types,1,AN$7)="INDEX",K121/K120-1,IF(INDEX(calc_types,1,AN$7)="CASH", K120/1200,K120/K121-1))</f>
        <v>3.0980063417995751E-4</v>
      </c>
      <c r="AO121" s="20" cm="1">
        <f t="array" ref="AO121">IF(INDEX(calc_types,1,AO$7)="INDEX",L121/L120-1,IF(INDEX(calc_types,1,AO$7)="CASH", L120/1200,L120/L121-1))</f>
        <v>-7.3058020978500338E-4</v>
      </c>
      <c r="AP121" s="20" cm="1">
        <f t="array" ref="AP121">IF(INDEX(calc_types,1,AP$7)="INDEX",M121/M120-1,IF(INDEX(calc_types,1,AP$7)="CASH", M120/1200,M120/M121-1))</f>
        <v>-2.0900278372016912E-3</v>
      </c>
      <c r="AQ121" s="20" cm="1">
        <f t="array" ref="AQ121">IF(INDEX(calc_types,1,AQ$7)="INDEX",N121/N120-1,IF(INDEX(calc_types,1,AQ$7)="CASH", N120/1200,N120/N121-1))</f>
        <v>-1.4396916442249719E-4</v>
      </c>
      <c r="AR121" s="20" cm="1">
        <f t="array" ref="AR121">IF(INDEX(calc_types,1,AR$7)="INDEX",O121/O120-1,IF(INDEX(calc_types,1,AR$7)="CASH", O120/1200,O120/O121-1))</f>
        <v>-8.2456545400566572E-4</v>
      </c>
      <c r="AS121" s="20" cm="1">
        <f t="array" ref="AS121">IF(INDEX(calc_types,1,AS$7)="INDEX",P121/P120-1,IF(INDEX(calc_types,1,AS$7)="CASH", P120/1200,P120/P121-1))</f>
        <v>-9.722991959093541E-5</v>
      </c>
      <c r="AT121" s="20" cm="1">
        <f t="array" ref="AT121">IF(INDEX(calc_types,1,AT$7)="INDEX",Q121/Q120-1,IF(INDEX(calc_types,1,AT$7)="CASH", Q120/1200,Q120/Q121-1))</f>
        <v>-1.2920030181173825E-4</v>
      </c>
      <c r="AU121" s="20" cm="1">
        <f t="array" ref="AU121">IF(INDEX(calc_types,1,AU$7)="INDEX",R121/R120-1,IF(INDEX(calc_types,1,AU$7)="CASH", R120/1200,R120/R121-1))</f>
        <v>4.6510185730763709E-5</v>
      </c>
      <c r="AV121" s="20" cm="1">
        <f t="array" ref="AV121">IF(INDEX(calc_types,1,AV$7)="INDEX",S121/S120-1,IF(INDEX(calc_types,1,AV$7)="CASH", S120/1200,S120/S121-1))</f>
        <v>-1.0408544515362661E-2</v>
      </c>
      <c r="AW121" s="20" cm="1">
        <f t="array" ref="AW121">IF(INDEX(calc_types,1,AW$7)="INDEX",T121/T120-1,IF(INDEX(calc_types,1,AW$7)="CASH", T120/1200,T120/T121-1))</f>
        <v>-2.0041433975860112E-2</v>
      </c>
      <c r="AX121" s="20" cm="1">
        <f t="array" ref="AX121">IF(INDEX(calc_types,1,AX$7)="INDEX",U121/U120-1,IF(INDEX(calc_types,1,AX$7)="CASH", U120/1200,U120/U121-1))</f>
        <v>-8.21296118578696E-3</v>
      </c>
      <c r="AY121" s="20" cm="1">
        <f t="array" ref="AY121">IF(INDEX(calc_types,1,AY$7)="INDEX",V121/V120-1,IF(INDEX(calc_types,1,AY$7)="CASH", V120/1200,V120/V121-1))</f>
        <v>7.9878531578838619E-3</v>
      </c>
      <c r="AZ121" s="20" cm="1">
        <f t="array" ref="AZ121">IF(INDEX(calc_types,1,AZ$7)="INDEX",W121/W120-1,IF(INDEX(calc_types,1,AZ$7)="CASH", W120/1200,W120/W121-1))</f>
        <v>6.1016666666666661E-5</v>
      </c>
      <c r="BA121" s="20" cm="1">
        <f t="array" ref="BA121">IF(INDEX(calc_types,1,BA$7)="INDEX",X121/X120-1,IF(INDEX(calc_types,1,BA$7)="CASH", X120/1200,X120/X121-1))</f>
        <v>-5.2508333333333335E-4</v>
      </c>
      <c r="BB121" s="20" cm="1">
        <f t="array" ref="BB121">IF(INDEX(calc_types,1,BB$7)="INDEX",Y121/Y120-1,IF(INDEX(calc_types,1,BB$7)="CASH", Y120/1200,Y120/Y121-1))</f>
        <v>-3.7833333333333336E-5</v>
      </c>
      <c r="BC121" s="20" cm="1">
        <f t="array" ref="BC121">IF(INDEX(calc_types,1,BC$7)="INDEX",Z121/Z120-1,IF(INDEX(calc_types,1,BC$7)="CASH", Z120/1200,Z120/Z121-1))</f>
        <v>-1.6775000000000001E-4</v>
      </c>
      <c r="BD121" s="20" cm="1">
        <f t="array" ref="BD121">IF(INDEX(calc_types,1,BD$7)="INDEX",AA121/AA120-1,IF(INDEX(calc_types,1,BD$7)="CASH", AA120/1200,AA120/AA121-1))</f>
        <v>0</v>
      </c>
      <c r="BE121" s="20" cm="1">
        <f t="array" ref="BE121">IF(INDEX(calc_types,1,BE$7)="INDEX",AB121/AB120-1,IF(INDEX(calc_types,1,BE$7)="CASH", AB120/1200,AB120/AB121-1))</f>
        <v>-6.4328195169316427E-3</v>
      </c>
      <c r="BF121" s="20" cm="1">
        <f t="array" ref="BF121">IF(INDEX(calc_types,1,BF$7)="INDEX",AC121/AC120-1,IF(INDEX(calc_types,1,BF$7)="CASH", AC120/1200,AC120/AC121-1))</f>
        <v>2.8778950253529612E-3</v>
      </c>
      <c r="BG121" s="20" cm="1">
        <f t="array" ref="BG121">IF(INDEX(calc_types,1,BG$7)="INDEX",AD121/AD120-1,IF(INDEX(calc_types,1,BG$7)="CASH", AD120/1200,AD120/AD121-1))</f>
        <v>-1.3660680168131489E-2</v>
      </c>
      <c r="BH121" s="21">
        <f t="shared" si="39"/>
        <v>-1.1125195696192025E-3</v>
      </c>
      <c r="BI121" s="21">
        <f t="shared" si="40"/>
        <v>-1.0231735167913801E-3</v>
      </c>
      <c r="BJ121" s="21">
        <f t="shared" si="41"/>
        <v>-2.6556523503849807E-3</v>
      </c>
      <c r="BK121" s="21">
        <f t="shared" si="42"/>
        <v>-1.5245639951053033E-3</v>
      </c>
      <c r="BL121" s="21">
        <f t="shared" si="43"/>
        <v>-3.3609073871674728E-3</v>
      </c>
      <c r="BM121" s="21">
        <f t="shared" si="44"/>
        <v>-1.0393420004814772E-3</v>
      </c>
      <c r="BN121" s="21">
        <f t="shared" si="45"/>
        <v>-5.9314955653597861E-4</v>
      </c>
      <c r="BO121" s="21">
        <f t="shared" si="46"/>
        <v>-2.7794889660266503E-4</v>
      </c>
      <c r="BP121" s="21">
        <f t="shared" si="47"/>
        <v>-7.6866786731599876E-4</v>
      </c>
      <c r="BQ121" s="21">
        <f t="shared" si="48"/>
        <v>-1.5797703951764004E-3</v>
      </c>
      <c r="BR121" s="21">
        <f t="shared" si="49"/>
        <v>-3.0511392004604187E-3</v>
      </c>
      <c r="BS121" s="21">
        <f t="shared" si="50"/>
        <v>-2.5268175040531029E-3</v>
      </c>
      <c r="BT121" s="21">
        <f t="shared" si="51"/>
        <v>-3.9654346961082113E-3</v>
      </c>
      <c r="BU121" s="21">
        <f t="shared" si="52"/>
        <v>-9.8284821434903153E-5</v>
      </c>
      <c r="BV121" s="21">
        <f t="shared" si="53"/>
        <v>-6.8814894192593799E-5</v>
      </c>
      <c r="BW121" s="21">
        <f t="shared" si="54"/>
        <v>1.805247976746749E-4</v>
      </c>
      <c r="BX121" s="21">
        <f t="shared" si="55"/>
        <v>-2.2976922476175346E-2</v>
      </c>
      <c r="BY121" s="21">
        <f t="shared" si="56"/>
        <v>-2.6947500968656501E-2</v>
      </c>
      <c r="BZ121" s="21">
        <f t="shared" si="57"/>
        <v>-1.2828576760343713E-2</v>
      </c>
      <c r="CA121" s="21">
        <f t="shared" si="58"/>
        <v>-4.7364914712392115E-3</v>
      </c>
      <c r="CB121" s="21">
        <f t="shared" si="59"/>
        <v>-1.3784726851851859E-3</v>
      </c>
      <c r="CC121" s="21">
        <f t="shared" si="60"/>
        <v>-9.1043101851851849E-4</v>
      </c>
      <c r="CD121" s="21">
        <f t="shared" si="61"/>
        <v>-1.2673013888888887E-3</v>
      </c>
      <c r="CE121" s="21">
        <f t="shared" si="62"/>
        <v>-2.9246296296296334E-5</v>
      </c>
      <c r="CF121" s="21">
        <f t="shared" si="63"/>
        <v>0</v>
      </c>
      <c r="CG121" s="21">
        <f t="shared" si="64"/>
        <v>-5.7373292028544097E-3</v>
      </c>
      <c r="CH121" s="21">
        <f t="shared" si="65"/>
        <v>3.5105607841190854E-3</v>
      </c>
      <c r="CI121" s="21">
        <f t="shared" si="66"/>
        <v>-1.0054408650878713E-2</v>
      </c>
    </row>
    <row r="122" spans="1:87" x14ac:dyDescent="0.2">
      <c r="A122" s="18">
        <v>114</v>
      </c>
      <c r="B122" s="19">
        <v>42063</v>
      </c>
      <c r="C122" s="18">
        <v>218.99600000000001</v>
      </c>
      <c r="D122" s="18">
        <v>1265.0440000000001</v>
      </c>
      <c r="E122" s="18">
        <v>2213.7130000000002</v>
      </c>
      <c r="F122" s="18">
        <v>1891.731</v>
      </c>
      <c r="G122" s="18">
        <v>2533.047</v>
      </c>
      <c r="H122" s="18">
        <v>139.16300000000001</v>
      </c>
      <c r="I122" s="18">
        <v>358.20400000000001</v>
      </c>
      <c r="J122" s="18">
        <v>501.96899999999999</v>
      </c>
      <c r="K122" s="18">
        <v>109.736</v>
      </c>
      <c r="L122" s="18">
        <v>678.89</v>
      </c>
      <c r="M122" s="18">
        <v>881.18</v>
      </c>
      <c r="N122" s="18">
        <v>305.11599999999999</v>
      </c>
      <c r="O122" s="18">
        <v>360.89400000000001</v>
      </c>
      <c r="P122" s="18">
        <v>102.83199999999999</v>
      </c>
      <c r="Q122" s="18">
        <v>193.40700000000001</v>
      </c>
      <c r="R122" s="18">
        <v>257.50299999999999</v>
      </c>
      <c r="S122" s="18">
        <v>6948.1</v>
      </c>
      <c r="T122" s="18">
        <v>3636.44</v>
      </c>
      <c r="U122" s="18">
        <v>6483.43</v>
      </c>
      <c r="V122" s="18">
        <v>28966.01</v>
      </c>
      <c r="W122" s="18">
        <v>3.8760000000000003E-2</v>
      </c>
      <c r="X122" s="18">
        <v>-0.81320000000000003</v>
      </c>
      <c r="Y122" s="18">
        <v>-0.13819999999999999</v>
      </c>
      <c r="Z122" s="18">
        <v>-0.39250000000000002</v>
      </c>
      <c r="AA122" s="18">
        <v>1</v>
      </c>
      <c r="AB122" s="18">
        <v>0.82830000000000004</v>
      </c>
      <c r="AC122" s="18">
        <v>0.71799999999999997</v>
      </c>
      <c r="AD122" s="18">
        <v>106.57</v>
      </c>
      <c r="AE122" s="19">
        <f t="shared" si="38"/>
        <v>42063</v>
      </c>
      <c r="AF122" s="20" cm="1">
        <f t="array" ref="AF122">IF(INDEX(calc_types,1,AF$7)="INDEX",C122/C121-1,IF(INDEX(calc_types,1,AF$7)="CASH", C121/1200,C121/C122-1))</f>
        <v>2.1466186189478265E-4</v>
      </c>
      <c r="AG122" s="20" cm="1">
        <f t="array" ref="AG122">IF(INDEX(calc_types,1,AG$7)="INDEX",D122/D121-1,IF(INDEX(calc_types,1,AG$7)="CASH", D121/1200,D121/D122-1))</f>
        <v>-8.032788309566552E-4</v>
      </c>
      <c r="AH122" s="20" cm="1">
        <f t="array" ref="AH122">IF(INDEX(calc_types,1,AH$7)="INDEX",E122/E121-1,IF(INDEX(calc_types,1,AH$7)="CASH", E121/1200,E121/E122-1))</f>
        <v>-8.5293652645584972E-3</v>
      </c>
      <c r="AI122" s="20" cm="1">
        <f t="array" ref="AI122">IF(INDEX(calc_types,1,AI$7)="INDEX",F122/F121-1,IF(INDEX(calc_types,1,AI$7)="CASH", F121/1200,F121/F122-1))</f>
        <v>3.9661953240144321E-4</v>
      </c>
      <c r="AJ122" s="20" cm="1">
        <f t="array" ref="AJ122">IF(INDEX(calc_types,1,AJ$7)="INDEX",G122/G121-1,IF(INDEX(calc_types,1,AJ$7)="CASH", G121/1200,G121/G122-1))</f>
        <v>-5.8864714373287885E-3</v>
      </c>
      <c r="AK122" s="20" cm="1">
        <f t="array" ref="AK122">IF(INDEX(calc_types,1,AK$7)="INDEX",H122/H121-1,IF(INDEX(calc_types,1,AK$7)="CASH", H121/1200,H121/H122-1))</f>
        <v>-6.8218701977618146E-4</v>
      </c>
      <c r="AL122" s="20" cm="1">
        <f t="array" ref="AL122">IF(INDEX(calc_types,1,AL$7)="INDEX",I122/I121-1,IF(INDEX(calc_types,1,AL$7)="CASH", I121/1200,I121/I122-1))</f>
        <v>-2.0699434735490518E-3</v>
      </c>
      <c r="AM122" s="20" cm="1">
        <f t="array" ref="AM122">IF(INDEX(calc_types,1,AM$7)="INDEX",J122/J121-1,IF(INDEX(calc_types,1,AM$7)="CASH", J121/1200,J121/J122-1))</f>
        <v>-5.6652846805552715E-3</v>
      </c>
      <c r="AN122" s="20" cm="1">
        <f t="array" ref="AN122">IF(INDEX(calc_types,1,AN$7)="INDEX",K122/K121-1,IF(INDEX(calc_types,1,AN$7)="CASH", K121/1200,K121/K122-1))</f>
        <v>-4.1901222422613404E-4</v>
      </c>
      <c r="AO122" s="20" cm="1">
        <f t="array" ref="AO122">IF(INDEX(calc_types,1,AO$7)="INDEX",L122/L121-1,IF(INDEX(calc_types,1,AO$7)="CASH", L121/1200,L121/L122-1))</f>
        <v>-3.3208446866486163E-3</v>
      </c>
      <c r="AP122" s="20" cm="1">
        <f t="array" ref="AP122">IF(INDEX(calc_types,1,AP$7)="INDEX",M122/M121-1,IF(INDEX(calc_types,1,AP$7)="CASH", M121/1200,M121/M122-1))</f>
        <v>-1.2019284673169706E-2</v>
      </c>
      <c r="AQ122" s="20" cm="1">
        <f t="array" ref="AQ122">IF(INDEX(calc_types,1,AQ$7)="INDEX",N122/N121-1,IF(INDEX(calc_types,1,AQ$7)="CASH", N121/1200,N121/N122-1))</f>
        <v>-1.5086213949349059E-3</v>
      </c>
      <c r="AR122" s="20" cm="1">
        <f t="array" ref="AR122">IF(INDEX(calc_types,1,AR$7)="INDEX",O122/O121-1,IF(INDEX(calc_types,1,AR$7)="CASH", O121/1200,O121/O122-1))</f>
        <v>-7.2456592064435998E-3</v>
      </c>
      <c r="AS122" s="20" cm="1">
        <f t="array" ref="AS122">IF(INDEX(calc_types,1,AS$7)="INDEX",P122/P121-1,IF(INDEX(calc_types,1,AS$7)="CASH", P121/1200,P121/P122-1))</f>
        <v>-6.8067561917239949E-5</v>
      </c>
      <c r="AT122" s="20" cm="1">
        <f t="array" ref="AT122">IF(INDEX(calc_types,1,AT$7)="INDEX",Q122/Q121-1,IF(INDEX(calc_types,1,AT$7)="CASH", Q121/1200,Q121/Q122-1))</f>
        <v>-3.41132871253369E-4</v>
      </c>
      <c r="AU122" s="20" cm="1">
        <f t="array" ref="AU122">IF(INDEX(calc_types,1,AU$7)="INDEX",R122/R121-1,IF(INDEX(calc_types,1,AU$7)="CASH", R121/1200,R121/R122-1))</f>
        <v>-2.0037206418106468E-3</v>
      </c>
      <c r="AV122" s="20" cm="1">
        <f t="array" ref="AV122">IF(INDEX(calc_types,1,AV$7)="INDEX",S122/S121-1,IF(INDEX(calc_types,1,AV$7)="CASH", S121/1200,S121/S122-1))</f>
        <v>2.7129548323768793E-2</v>
      </c>
      <c r="AW122" s="20" cm="1">
        <f t="array" ref="AW122">IF(INDEX(calc_types,1,AW$7)="INDEX",T122/T121-1,IF(INDEX(calc_types,1,AW$7)="CASH", T121/1200,T121/T122-1))</f>
        <v>4.4521807068339525E-2</v>
      </c>
      <c r="AX122" s="20" cm="1">
        <f t="array" ref="AX122">IF(INDEX(calc_types,1,AX$7)="INDEX",U122/U121-1,IF(INDEX(calc_types,1,AX$7)="CASH", U121/1200,U121/U122-1))</f>
        <v>1.1856492276190567E-2</v>
      </c>
      <c r="AY122" s="20" cm="1">
        <f t="array" ref="AY122">IF(INDEX(calc_types,1,AY$7)="INDEX",V122/V121-1,IF(INDEX(calc_types,1,AY$7)="CASH", V121/1200,V121/V122-1))</f>
        <v>4.7088227437056762E-2</v>
      </c>
      <c r="AZ122" s="20" cm="1">
        <f t="array" ref="AZ122">IF(INDEX(calc_types,1,AZ$7)="INDEX",W122/W121-1,IF(INDEX(calc_types,1,AZ$7)="CASH", W121/1200,W121/W122-1))</f>
        <v>4.2400000000000001E-5</v>
      </c>
      <c r="BA122" s="20" cm="1">
        <f t="array" ref="BA122">IF(INDEX(calc_types,1,BA$7)="INDEX",X122/X121-1,IF(INDEX(calc_types,1,BA$7)="CASH", X121/1200,X121/X122-1))</f>
        <v>-6.1550000000000005E-4</v>
      </c>
      <c r="BB122" s="20" cm="1">
        <f t="array" ref="BB122">IF(INDEX(calc_types,1,BB$7)="INDEX",Y122/Y121-1,IF(INDEX(calc_types,1,BB$7)="CASH", Y121/1200,Y121/Y122-1))</f>
        <v>-1.0850000000000001E-4</v>
      </c>
      <c r="BC122" s="20" cm="1">
        <f t="array" ref="BC122">IF(INDEX(calc_types,1,BC$7)="INDEX",Z122/Z121-1,IF(INDEX(calc_types,1,BC$7)="CASH", Z121/1200,Z121/Z122-1))</f>
        <v>-2.3691666666666666E-4</v>
      </c>
      <c r="BD122" s="20" cm="1">
        <f t="array" ref="BD122">IF(INDEX(calc_types,1,BD$7)="INDEX",AA122/AA121-1,IF(INDEX(calc_types,1,BD$7)="CASH", AA121/1200,AA121/AA122-1))</f>
        <v>0</v>
      </c>
      <c r="BE122" s="20" cm="1">
        <f t="array" ref="BE122">IF(INDEX(calc_types,1,BE$7)="INDEX",AB122/AB121-1,IF(INDEX(calc_types,1,BE$7)="CASH", AB121/1200,AB121/AB122-1))</f>
        <v>-5.3120849933600001E-3</v>
      </c>
      <c r="BF122" s="20" cm="1">
        <f t="array" ref="BF122">IF(INDEX(calc_types,1,BF$7)="INDEX",AC122/AC121-1,IF(INDEX(calc_types,1,BF$7)="CASH", AC121/1200,AC121/AC122-1))</f>
        <v>1.6295264623955585E-2</v>
      </c>
      <c r="BG122" s="20" cm="1">
        <f t="array" ref="BG122">IF(INDEX(calc_types,1,BG$7)="INDEX",AD122/AD121-1,IF(INDEX(calc_types,1,BG$7)="CASH", AD121/1200,AD121/AD122-1))</f>
        <v>-1.7734822182602805E-2</v>
      </c>
      <c r="BH122" s="21">
        <f t="shared" si="39"/>
        <v>-1.1811088829883742E-3</v>
      </c>
      <c r="BI122" s="21">
        <f t="shared" si="40"/>
        <v>-1.9765466306567213E-3</v>
      </c>
      <c r="BJ122" s="21">
        <f t="shared" si="41"/>
        <v>-9.7234954942157798E-3</v>
      </c>
      <c r="BK122" s="21">
        <f t="shared" si="42"/>
        <v>-1.6999323985735157E-3</v>
      </c>
      <c r="BL122" s="21">
        <f t="shared" si="43"/>
        <v>-8.5586978994674334E-3</v>
      </c>
      <c r="BM122" s="21">
        <f t="shared" si="44"/>
        <v>-9.5376092927354744E-4</v>
      </c>
      <c r="BN122" s="21">
        <f t="shared" si="45"/>
        <v>-2.1507451681629171E-3</v>
      </c>
      <c r="BO122" s="21">
        <f t="shared" si="46"/>
        <v>-5.8501414119531258E-3</v>
      </c>
      <c r="BP122" s="21">
        <f t="shared" si="47"/>
        <v>-1.4974807257220903E-3</v>
      </c>
      <c r="BQ122" s="21">
        <f t="shared" si="48"/>
        <v>-4.1700348720400135E-3</v>
      </c>
      <c r="BR122" s="21">
        <f t="shared" si="49"/>
        <v>-1.2980396036428433E-2</v>
      </c>
      <c r="BS122" s="21">
        <f t="shared" si="50"/>
        <v>-3.8914697345655115E-3</v>
      </c>
      <c r="BT122" s="21">
        <f t="shared" si="51"/>
        <v>-1.0386528448546145E-2</v>
      </c>
      <c r="BU122" s="21">
        <f t="shared" si="52"/>
        <v>-6.9122463761207693E-5</v>
      </c>
      <c r="BV122" s="21">
        <f t="shared" si="53"/>
        <v>-2.8074746363422457E-4</v>
      </c>
      <c r="BW122" s="21">
        <f t="shared" si="54"/>
        <v>-1.8697060298667357E-3</v>
      </c>
      <c r="BX122" s="21">
        <f t="shared" si="55"/>
        <v>1.456117036295611E-2</v>
      </c>
      <c r="BY122" s="21">
        <f t="shared" si="56"/>
        <v>3.7615740075543136E-2</v>
      </c>
      <c r="BZ122" s="21">
        <f t="shared" si="57"/>
        <v>7.2408767016338147E-3</v>
      </c>
      <c r="CA122" s="21">
        <f t="shared" si="58"/>
        <v>3.4363882807933691E-2</v>
      </c>
      <c r="CB122" s="21">
        <f t="shared" si="59"/>
        <v>-1.3970893518518526E-3</v>
      </c>
      <c r="CC122" s="21">
        <f t="shared" si="60"/>
        <v>-1.0008476851851853E-3</v>
      </c>
      <c r="CD122" s="21">
        <f t="shared" si="61"/>
        <v>-1.3379680555555555E-3</v>
      </c>
      <c r="CE122" s="21">
        <f t="shared" si="62"/>
        <v>-9.8412962962962983E-5</v>
      </c>
      <c r="CF122" s="21">
        <f t="shared" si="63"/>
        <v>0</v>
      </c>
      <c r="CG122" s="21">
        <f t="shared" si="64"/>
        <v>-4.6165946792827671E-3</v>
      </c>
      <c r="CH122" s="21">
        <f t="shared" si="65"/>
        <v>1.6927930382721709E-2</v>
      </c>
      <c r="CI122" s="21">
        <f t="shared" si="66"/>
        <v>-1.4128550665350029E-2</v>
      </c>
    </row>
    <row r="123" spans="1:87" x14ac:dyDescent="0.2">
      <c r="A123" s="18">
        <v>115</v>
      </c>
      <c r="B123" s="19">
        <v>42094</v>
      </c>
      <c r="C123" s="18">
        <v>219.018</v>
      </c>
      <c r="D123" s="18">
        <v>1265.28</v>
      </c>
      <c r="E123" s="18">
        <v>2207.5740000000001</v>
      </c>
      <c r="F123" s="18">
        <v>1890.191</v>
      </c>
      <c r="G123" s="18">
        <v>2522.9340000000002</v>
      </c>
      <c r="H123" s="18">
        <v>139.08099999999999</v>
      </c>
      <c r="I123" s="18">
        <v>358.19099999999997</v>
      </c>
      <c r="J123" s="18">
        <v>503.09100000000001</v>
      </c>
      <c r="K123" s="18">
        <v>109.72199999999999</v>
      </c>
      <c r="L123" s="18">
        <v>679.25</v>
      </c>
      <c r="M123" s="18">
        <v>882.11</v>
      </c>
      <c r="N123" s="18">
        <v>305.22800000000001</v>
      </c>
      <c r="O123" s="18">
        <v>360.79500000000002</v>
      </c>
      <c r="P123" s="18">
        <v>102.816</v>
      </c>
      <c r="Q123" s="18">
        <v>193.45</v>
      </c>
      <c r="R123" s="18">
        <v>257.90800000000002</v>
      </c>
      <c r="S123" s="18">
        <v>7249.57</v>
      </c>
      <c r="T123" s="18">
        <v>3919.21</v>
      </c>
      <c r="U123" s="18">
        <v>6713.63</v>
      </c>
      <c r="V123" s="18">
        <v>29178.799999999999</v>
      </c>
      <c r="W123" s="18">
        <v>1.6789999999999999E-2</v>
      </c>
      <c r="X123" s="18">
        <v>-0.73050000000000004</v>
      </c>
      <c r="Y123" s="18">
        <v>-0.1002</v>
      </c>
      <c r="Z123" s="18">
        <v>-0.32990000000000003</v>
      </c>
      <c r="AA123" s="18">
        <v>1</v>
      </c>
      <c r="AB123" s="18">
        <v>0.85250000000000004</v>
      </c>
      <c r="AC123" s="18">
        <v>0.72550000000000003</v>
      </c>
      <c r="AD123" s="18">
        <v>110.72</v>
      </c>
      <c r="AE123" s="19">
        <f t="shared" si="38"/>
        <v>42094</v>
      </c>
      <c r="AF123" s="20" cm="1">
        <f t="array" ref="AF123">IF(INDEX(calc_types,1,AF$7)="INDEX",C123/C122-1,IF(INDEX(calc_types,1,AF$7)="CASH", C122/1200,C122/C123-1))</f>
        <v>1.004584558621513E-4</v>
      </c>
      <c r="AG123" s="20" cm="1">
        <f t="array" ref="AG123">IF(INDEX(calc_types,1,AG$7)="INDEX",D123/D122-1,IF(INDEX(calc_types,1,AG$7)="CASH", D122/1200,D122/D123-1))</f>
        <v>1.8655477596030146E-4</v>
      </c>
      <c r="AH123" s="20" cm="1">
        <f t="array" ref="AH123">IF(INDEX(calc_types,1,AH$7)="INDEX",E123/E122-1,IF(INDEX(calc_types,1,AH$7)="CASH", E122/1200,E122/E123-1))</f>
        <v>-2.7731688796154286E-3</v>
      </c>
      <c r="AI123" s="20" cm="1">
        <f t="array" ref="AI123">IF(INDEX(calc_types,1,AI$7)="INDEX",F123/F122-1,IF(INDEX(calc_types,1,AI$7)="CASH", F122/1200,F122/F123-1))</f>
        <v>-8.1406923077331772E-4</v>
      </c>
      <c r="AJ123" s="20" cm="1">
        <f t="array" ref="AJ123">IF(INDEX(calc_types,1,AJ$7)="INDEX",G123/G122-1,IF(INDEX(calc_types,1,AJ$7)="CASH", G122/1200,G122/G123-1))</f>
        <v>-3.9924249332917716E-3</v>
      </c>
      <c r="AK123" s="20" cm="1">
        <f t="array" ref="AK123">IF(INDEX(calc_types,1,AK$7)="INDEX",H123/H122-1,IF(INDEX(calc_types,1,AK$7)="CASH", H122/1200,H122/H123-1))</f>
        <v>-5.8923708169567046E-4</v>
      </c>
      <c r="AL123" s="20" cm="1">
        <f t="array" ref="AL123">IF(INDEX(calc_types,1,AL$7)="INDEX",I123/I122-1,IF(INDEX(calc_types,1,AL$7)="CASH", I122/1200,I122/I123-1))</f>
        <v>-3.6292168708373929E-5</v>
      </c>
      <c r="AM123" s="20" cm="1">
        <f t="array" ref="AM123">IF(INDEX(calc_types,1,AM$7)="INDEX",J123/J122-1,IF(INDEX(calc_types,1,AM$7)="CASH", J122/1200,J122/J123-1))</f>
        <v>2.2351977910985976E-3</v>
      </c>
      <c r="AN123" s="20" cm="1">
        <f t="array" ref="AN123">IF(INDEX(calc_types,1,AN$7)="INDEX",K123/K122-1,IF(INDEX(calc_types,1,AN$7)="CASH", K122/1200,K122/K123-1))</f>
        <v>-1.2757891667281029E-4</v>
      </c>
      <c r="AO123" s="20" cm="1">
        <f t="array" ref="AO123">IF(INDEX(calc_types,1,AO$7)="INDEX",L123/L122-1,IF(INDEX(calc_types,1,AO$7)="CASH", L122/1200,L122/L123-1))</f>
        <v>5.3027736452149199E-4</v>
      </c>
      <c r="AP123" s="20" cm="1">
        <f t="array" ref="AP123">IF(INDEX(calc_types,1,AP$7)="INDEX",M123/M122-1,IF(INDEX(calc_types,1,AP$7)="CASH", M122/1200,M122/M123-1))</f>
        <v>1.0554029823646172E-3</v>
      </c>
      <c r="AQ123" s="20" cm="1">
        <f t="array" ref="AQ123">IF(INDEX(calc_types,1,AQ$7)="INDEX",N123/N122-1,IF(INDEX(calc_types,1,AQ$7)="CASH", N122/1200,N122/N123-1))</f>
        <v>3.6707350646980608E-4</v>
      </c>
      <c r="AR123" s="20" cm="1">
        <f t="array" ref="AR123">IF(INDEX(calc_types,1,AR$7)="INDEX",O123/O122-1,IF(INDEX(calc_types,1,AR$7)="CASH", O122/1200,O122/O123-1))</f>
        <v>-2.7431877504191515E-4</v>
      </c>
      <c r="AS123" s="20" cm="1">
        <f t="array" ref="AS123">IF(INDEX(calc_types,1,AS$7)="INDEX",P123/P122-1,IF(INDEX(calc_types,1,AS$7)="CASH", P122/1200,P122/P123-1))</f>
        <v>-1.5559358954397862E-4</v>
      </c>
      <c r="AT123" s="20" cm="1">
        <f t="array" ref="AT123">IF(INDEX(calc_types,1,AT$7)="INDEX",Q123/Q122-1,IF(INDEX(calc_types,1,AT$7)="CASH", Q122/1200,Q122/Q123-1))</f>
        <v>2.2232907805808111E-4</v>
      </c>
      <c r="AU123" s="20" cm="1">
        <f t="array" ref="AU123">IF(INDEX(calc_types,1,AU$7)="INDEX",R123/R122-1,IF(INDEX(calc_types,1,AU$7)="CASH", R122/1200,R122/R123-1))</f>
        <v>1.5727972101295951E-3</v>
      </c>
      <c r="AV123" s="20" cm="1">
        <f t="array" ref="AV123">IF(INDEX(calc_types,1,AV$7)="INDEX",S123/S122-1,IF(INDEX(calc_types,1,AV$7)="CASH", S122/1200,S122/S123-1))</f>
        <v>4.3388840114563676E-2</v>
      </c>
      <c r="AW123" s="20" cm="1">
        <f t="array" ref="AW123">IF(INDEX(calc_types,1,AW$7)="INDEX",T123/T122-1,IF(INDEX(calc_types,1,AW$7)="CASH", T122/1200,T122/T123-1))</f>
        <v>7.7760117037542154E-2</v>
      </c>
      <c r="AX123" s="20" cm="1">
        <f t="array" ref="AX123">IF(INDEX(calc_types,1,AX$7)="INDEX",U123/U122-1,IF(INDEX(calc_types,1,AX$7)="CASH", U122/1200,U122/U123-1))</f>
        <v>3.5505897341376436E-2</v>
      </c>
      <c r="AY123" s="20" cm="1">
        <f t="array" ref="AY123">IF(INDEX(calc_types,1,AY$7)="INDEX",V123/V122-1,IF(INDEX(calc_types,1,AY$7)="CASH", V122/1200,V122/V123-1))</f>
        <v>7.3461964557770543E-3</v>
      </c>
      <c r="AZ123" s="20" cm="1">
        <f t="array" ref="AZ123">IF(INDEX(calc_types,1,AZ$7)="INDEX",W123/W122-1,IF(INDEX(calc_types,1,AZ$7)="CASH", W122/1200,W122/W123-1))</f>
        <v>3.2299999999999999E-5</v>
      </c>
      <c r="BA123" s="20" cm="1">
        <f t="array" ref="BA123">IF(INDEX(calc_types,1,BA$7)="INDEX",X123/X122-1,IF(INDEX(calc_types,1,BA$7)="CASH", X122/1200,X122/X123-1))</f>
        <v>-6.7766666666666669E-4</v>
      </c>
      <c r="BB123" s="20" cm="1">
        <f t="array" ref="BB123">IF(INDEX(calc_types,1,BB$7)="INDEX",Y123/Y122-1,IF(INDEX(calc_types,1,BB$7)="CASH", Y122/1200,Y122/Y123-1))</f>
        <v>-1.1516666666666666E-4</v>
      </c>
      <c r="BC123" s="20" cm="1">
        <f t="array" ref="BC123">IF(INDEX(calc_types,1,BC$7)="INDEX",Z123/Z122-1,IF(INDEX(calc_types,1,BC$7)="CASH", Z122/1200,Z122/Z123-1))</f>
        <v>-3.2708333333333336E-4</v>
      </c>
      <c r="BD123" s="20" cm="1">
        <f t="array" ref="BD123">IF(INDEX(calc_types,1,BD$7)="INDEX",AA123/AA122-1,IF(INDEX(calc_types,1,BD$7)="CASH", AA122/1200,AA122/AA123-1))</f>
        <v>0</v>
      </c>
      <c r="BE123" s="20" cm="1">
        <f t="array" ref="BE123">IF(INDEX(calc_types,1,BE$7)="INDEX",AB123/AB122-1,IF(INDEX(calc_types,1,BE$7)="CASH", AB122/1200,AB122/AB123-1))</f>
        <v>-2.8387096774193599E-2</v>
      </c>
      <c r="BF123" s="20" cm="1">
        <f t="array" ref="BF123">IF(INDEX(calc_types,1,BF$7)="INDEX",AC123/AC122-1,IF(INDEX(calc_types,1,BF$7)="CASH", AC122/1200,AC122/AC123-1))</f>
        <v>-1.0337698139214369E-2</v>
      </c>
      <c r="BG123" s="20" cm="1">
        <f t="array" ref="BG123">IF(INDEX(calc_types,1,BG$7)="INDEX",AD123/AD122-1,IF(INDEX(calc_types,1,BG$7)="CASH", AD122/1200,AD122/AD123-1))</f>
        <v>-3.7481936416185024E-2</v>
      </c>
      <c r="BH123" s="21">
        <f t="shared" si="39"/>
        <v>-1.2953122890210055E-3</v>
      </c>
      <c r="BI123" s="21">
        <f t="shared" si="40"/>
        <v>-9.8671302373976467E-4</v>
      </c>
      <c r="BJ123" s="21">
        <f t="shared" si="41"/>
        <v>-3.9672991092727112E-3</v>
      </c>
      <c r="BK123" s="21">
        <f t="shared" si="42"/>
        <v>-2.9106211617482766E-3</v>
      </c>
      <c r="BL123" s="21">
        <f t="shared" si="43"/>
        <v>-6.6646513954304164E-3</v>
      </c>
      <c r="BM123" s="21">
        <f t="shared" si="44"/>
        <v>-8.6081099119303644E-4</v>
      </c>
      <c r="BN123" s="21">
        <f t="shared" si="45"/>
        <v>-1.1709386332223922E-4</v>
      </c>
      <c r="BO123" s="21">
        <f t="shared" si="46"/>
        <v>2.0503410597007437E-3</v>
      </c>
      <c r="BP123" s="21">
        <f t="shared" si="47"/>
        <v>-1.2060474181687666E-3</v>
      </c>
      <c r="BQ123" s="21">
        <f t="shared" si="48"/>
        <v>-3.1891282086990501E-4</v>
      </c>
      <c r="BR123" s="21">
        <f t="shared" si="49"/>
        <v>9.4291619105889421E-5</v>
      </c>
      <c r="BS123" s="21">
        <f t="shared" si="50"/>
        <v>-2.0157748331607996E-3</v>
      </c>
      <c r="BT123" s="21">
        <f t="shared" si="51"/>
        <v>-3.4151880171444612E-3</v>
      </c>
      <c r="BU123" s="21">
        <f t="shared" si="52"/>
        <v>-1.5664849138794635E-4</v>
      </c>
      <c r="BV123" s="21">
        <f t="shared" si="53"/>
        <v>2.8271448567722553E-4</v>
      </c>
      <c r="BW123" s="21">
        <f t="shared" si="54"/>
        <v>1.7068118220735062E-3</v>
      </c>
      <c r="BX123" s="21">
        <f t="shared" si="55"/>
        <v>3.0820462153750991E-2</v>
      </c>
      <c r="BY123" s="21">
        <f t="shared" si="56"/>
        <v>7.0854050044745764E-2</v>
      </c>
      <c r="BZ123" s="21">
        <f t="shared" si="57"/>
        <v>3.0890281766819683E-2</v>
      </c>
      <c r="CA123" s="21">
        <f t="shared" si="58"/>
        <v>-5.3781481733460191E-3</v>
      </c>
      <c r="CB123" s="21">
        <f t="shared" si="59"/>
        <v>-1.4071893518518524E-3</v>
      </c>
      <c r="CC123" s="21">
        <f t="shared" si="60"/>
        <v>-1.0630143518518518E-3</v>
      </c>
      <c r="CD123" s="21">
        <f t="shared" si="61"/>
        <v>-1.3446347222222221E-3</v>
      </c>
      <c r="CE123" s="21">
        <f t="shared" si="62"/>
        <v>-1.8857962962962968E-4</v>
      </c>
      <c r="CF123" s="21">
        <f t="shared" si="63"/>
        <v>0</v>
      </c>
      <c r="CG123" s="21">
        <f t="shared" si="64"/>
        <v>-2.7691606460116366E-2</v>
      </c>
      <c r="CH123" s="21">
        <f t="shared" si="65"/>
        <v>-9.7050323804482447E-3</v>
      </c>
      <c r="CI123" s="21">
        <f t="shared" si="66"/>
        <v>-3.3875664898932248E-2</v>
      </c>
    </row>
    <row r="124" spans="1:87" x14ac:dyDescent="0.2">
      <c r="A124" s="18">
        <v>116</v>
      </c>
      <c r="B124" s="19">
        <v>42124</v>
      </c>
      <c r="C124" s="18">
        <v>219.029</v>
      </c>
      <c r="D124" s="18">
        <v>1265.8499999999999</v>
      </c>
      <c r="E124" s="18">
        <v>2215.3209999999999</v>
      </c>
      <c r="F124" s="18">
        <v>1894.1089999999999</v>
      </c>
      <c r="G124" s="18">
        <v>2540.0149999999999</v>
      </c>
      <c r="H124" s="18">
        <v>139.018</v>
      </c>
      <c r="I124" s="18">
        <v>357.952</v>
      </c>
      <c r="J124" s="18">
        <v>501.96199999999999</v>
      </c>
      <c r="K124" s="18">
        <v>109.666</v>
      </c>
      <c r="L124" s="18">
        <v>679.31600000000003</v>
      </c>
      <c r="M124" s="18">
        <v>882.06</v>
      </c>
      <c r="N124" s="18">
        <v>305.74</v>
      </c>
      <c r="O124" s="18">
        <v>362.07900000000001</v>
      </c>
      <c r="P124" s="18">
        <v>102.80500000000001</v>
      </c>
      <c r="Q124" s="18">
        <v>193.41900000000001</v>
      </c>
      <c r="R124" s="18">
        <v>257.95800000000003</v>
      </c>
      <c r="S124" s="18">
        <v>7634.42</v>
      </c>
      <c r="T124" s="18">
        <v>3974.74</v>
      </c>
      <c r="U124" s="18">
        <v>6969.81</v>
      </c>
      <c r="V124" s="18">
        <v>28812.63</v>
      </c>
      <c r="W124" s="18">
        <v>2.0039999999999999E-2</v>
      </c>
      <c r="X124" s="18">
        <v>-0.68149999999999999</v>
      </c>
      <c r="Y124" s="18">
        <v>-4.2799999999999998E-2</v>
      </c>
      <c r="Z124" s="18">
        <v>-0.24229999999999999</v>
      </c>
      <c r="AA124" s="18">
        <v>1</v>
      </c>
      <c r="AB124" s="18">
        <v>0.83199999999999996</v>
      </c>
      <c r="AC124" s="18">
        <v>0.72389999999999999</v>
      </c>
      <c r="AD124" s="18">
        <v>109.31</v>
      </c>
      <c r="AE124" s="19">
        <f t="shared" si="38"/>
        <v>42124</v>
      </c>
      <c r="AF124" s="20" cm="1">
        <f t="array" ref="AF124">IF(INDEX(calc_types,1,AF$7)="INDEX",C124/C123-1,IF(INDEX(calc_types,1,AF$7)="CASH", C123/1200,C123/C124-1))</f>
        <v>5.022418248734617E-5</v>
      </c>
      <c r="AG124" s="20" cm="1">
        <f t="array" ref="AG124">IF(INDEX(calc_types,1,AG$7)="INDEX",D124/D123-1,IF(INDEX(calc_types,1,AG$7)="CASH", D123/1200,D123/D124-1))</f>
        <v>4.5049317147194401E-4</v>
      </c>
      <c r="AH124" s="20" cm="1">
        <f t="array" ref="AH124">IF(INDEX(calc_types,1,AH$7)="INDEX",E124/E123-1,IF(INDEX(calc_types,1,AH$7)="CASH", E123/1200,E123/E124-1))</f>
        <v>3.5092821350495296E-3</v>
      </c>
      <c r="AI124" s="20" cm="1">
        <f t="array" ref="AI124">IF(INDEX(calc_types,1,AI$7)="INDEX",F124/F123-1,IF(INDEX(calc_types,1,AI$7)="CASH", F123/1200,F123/F124-1))</f>
        <v>2.0728063989299272E-3</v>
      </c>
      <c r="AJ124" s="20" cm="1">
        <f t="array" ref="AJ124">IF(INDEX(calc_types,1,AJ$7)="INDEX",G124/G123-1,IF(INDEX(calc_types,1,AJ$7)="CASH", G123/1200,G123/G124-1))</f>
        <v>6.7702920488603713E-3</v>
      </c>
      <c r="AK124" s="20" cm="1">
        <f t="array" ref="AK124">IF(INDEX(calc_types,1,AK$7)="INDEX",H124/H123-1,IF(INDEX(calc_types,1,AK$7)="CASH", H123/1200,H123/H124-1))</f>
        <v>-4.5297344712780241E-4</v>
      </c>
      <c r="AL124" s="20" cm="1">
        <f t="array" ref="AL124">IF(INDEX(calc_types,1,AL$7)="INDEX",I124/I123-1,IF(INDEX(calc_types,1,AL$7)="CASH", I123/1200,I123/I124-1))</f>
        <v>-6.6724177882737656E-4</v>
      </c>
      <c r="AM124" s="20" cm="1">
        <f t="array" ref="AM124">IF(INDEX(calc_types,1,AM$7)="INDEX",J124/J123-1,IF(INDEX(calc_types,1,AM$7)="CASH", J123/1200,J123/J124-1))</f>
        <v>-2.2441268080725107E-3</v>
      </c>
      <c r="AN124" s="20" cm="1">
        <f t="array" ref="AN124">IF(INDEX(calc_types,1,AN$7)="INDEX",K124/K123-1,IF(INDEX(calc_types,1,AN$7)="CASH", K123/1200,K123/K124-1))</f>
        <v>-5.1038078051801605E-4</v>
      </c>
      <c r="AO124" s="20" cm="1">
        <f t="array" ref="AO124">IF(INDEX(calc_types,1,AO$7)="INDEX",L124/L123-1,IF(INDEX(calc_types,1,AO$7)="CASH", L123/1200,L123/L124-1))</f>
        <v>9.7165991902903315E-5</v>
      </c>
      <c r="AP124" s="20" cm="1">
        <f t="array" ref="AP124">IF(INDEX(calc_types,1,AP$7)="INDEX",M124/M123-1,IF(INDEX(calc_types,1,AP$7)="CASH", M123/1200,M123/M124-1))</f>
        <v>-5.668227318600394E-5</v>
      </c>
      <c r="AQ124" s="20" cm="1">
        <f t="array" ref="AQ124">IF(INDEX(calc_types,1,AQ$7)="INDEX",N124/N123-1,IF(INDEX(calc_types,1,AQ$7)="CASH", N123/1200,N123/N124-1))</f>
        <v>1.6774345734991147E-3</v>
      </c>
      <c r="AR124" s="20" cm="1">
        <f t="array" ref="AR124">IF(INDEX(calc_types,1,AR$7)="INDEX",O124/O123-1,IF(INDEX(calc_types,1,AR$7)="CASH", O123/1200,O123/O124-1))</f>
        <v>3.5588076331434237E-3</v>
      </c>
      <c r="AS124" s="20" cm="1">
        <f t="array" ref="AS124">IF(INDEX(calc_types,1,AS$7)="INDEX",P124/P123-1,IF(INDEX(calc_types,1,AS$7)="CASH", P123/1200,P123/P124-1))</f>
        <v>-1.0698723934010612E-4</v>
      </c>
      <c r="AT124" s="20" cm="1">
        <f t="array" ref="AT124">IF(INDEX(calc_types,1,AT$7)="INDEX",Q124/Q123-1,IF(INDEX(calc_types,1,AT$7)="CASH", Q123/1200,Q123/Q124-1))</f>
        <v>-1.6024812613069095E-4</v>
      </c>
      <c r="AU124" s="20" cm="1">
        <f t="array" ref="AU124">IF(INDEX(calc_types,1,AU$7)="INDEX",R124/R123-1,IF(INDEX(calc_types,1,AU$7)="CASH", R123/1200,R123/R124-1))</f>
        <v>1.9386758068762333E-4</v>
      </c>
      <c r="AV124" s="20" cm="1">
        <f t="array" ref="AV124">IF(INDEX(calc_types,1,AV$7)="INDEX",S124/S123-1,IF(INDEX(calc_types,1,AV$7)="CASH", S123/1200,S123/S124-1))</f>
        <v>5.3085907164149182E-2</v>
      </c>
      <c r="AW124" s="20" cm="1">
        <f t="array" ref="AW124">IF(INDEX(calc_types,1,AW$7)="INDEX",T124/T123-1,IF(INDEX(calc_types,1,AW$7)="CASH", T123/1200,T123/T124-1))</f>
        <v>1.4168671747622597E-2</v>
      </c>
      <c r="AX124" s="20" cm="1">
        <f t="array" ref="AX124">IF(INDEX(calc_types,1,AX$7)="INDEX",U124/U123-1,IF(INDEX(calc_types,1,AX$7)="CASH", U123/1200,U123/U124-1))</f>
        <v>3.8158194598153283E-2</v>
      </c>
      <c r="AY124" s="20" cm="1">
        <f t="array" ref="AY124">IF(INDEX(calc_types,1,AY$7)="INDEX",V124/V123-1,IF(INDEX(calc_types,1,AY$7)="CASH", V123/1200,V123/V124-1))</f>
        <v>-1.254917954131074E-2</v>
      </c>
      <c r="AZ124" s="20" cm="1">
        <f t="array" ref="AZ124">IF(INDEX(calc_types,1,AZ$7)="INDEX",W124/W123-1,IF(INDEX(calc_types,1,AZ$7)="CASH", W123/1200,W123/W124-1))</f>
        <v>1.3991666666666667E-5</v>
      </c>
      <c r="BA124" s="20" cm="1">
        <f t="array" ref="BA124">IF(INDEX(calc_types,1,BA$7)="INDEX",X124/X123-1,IF(INDEX(calc_types,1,BA$7)="CASH", X123/1200,X123/X124-1))</f>
        <v>-6.0875000000000002E-4</v>
      </c>
      <c r="BB124" s="20" cm="1">
        <f t="array" ref="BB124">IF(INDEX(calc_types,1,BB$7)="INDEX",Y124/Y123-1,IF(INDEX(calc_types,1,BB$7)="CASH", Y123/1200,Y123/Y124-1))</f>
        <v>-8.3499999999999997E-5</v>
      </c>
      <c r="BC124" s="20" cm="1">
        <f t="array" ref="BC124">IF(INDEX(calc_types,1,BC$7)="INDEX",Z124/Z123-1,IF(INDEX(calc_types,1,BC$7)="CASH", Z123/1200,Z123/Z124-1))</f>
        <v>-2.7491666666666669E-4</v>
      </c>
      <c r="BD124" s="20" cm="1">
        <f t="array" ref="BD124">IF(INDEX(calc_types,1,BD$7)="INDEX",AA124/AA123-1,IF(INDEX(calc_types,1,BD$7)="CASH", AA123/1200,AA123/AA124-1))</f>
        <v>0</v>
      </c>
      <c r="BE124" s="20" cm="1">
        <f t="array" ref="BE124">IF(INDEX(calc_types,1,BE$7)="INDEX",AB124/AB123-1,IF(INDEX(calc_types,1,BE$7)="CASH", AB123/1200,AB123/AB124-1))</f>
        <v>2.4639423076923128E-2</v>
      </c>
      <c r="BF124" s="20" cm="1">
        <f t="array" ref="BF124">IF(INDEX(calc_types,1,BF$7)="INDEX",AC124/AC123-1,IF(INDEX(calc_types,1,BF$7)="CASH", AC123/1200,AC123/AC124-1))</f>
        <v>2.2102500345351217E-3</v>
      </c>
      <c r="BG124" s="20" cm="1">
        <f t="array" ref="BG124">IF(INDEX(calc_types,1,BG$7)="INDEX",AD124/AD123-1,IF(INDEX(calc_types,1,BG$7)="CASH", AD123/1200,AD123/AD124-1))</f>
        <v>1.2899094318909565E-2</v>
      </c>
      <c r="BH124" s="21">
        <f t="shared" si="39"/>
        <v>-1.3455465623958107E-3</v>
      </c>
      <c r="BI124" s="21">
        <f t="shared" si="40"/>
        <v>-7.2277462822812211E-4</v>
      </c>
      <c r="BJ124" s="21">
        <f t="shared" si="41"/>
        <v>2.3151519053922474E-3</v>
      </c>
      <c r="BK124" s="21">
        <f t="shared" si="42"/>
        <v>-2.3745532045031659E-5</v>
      </c>
      <c r="BL124" s="21">
        <f t="shared" si="43"/>
        <v>4.0980655867217265E-3</v>
      </c>
      <c r="BM124" s="21">
        <f t="shared" si="44"/>
        <v>-7.2454735662516839E-4</v>
      </c>
      <c r="BN124" s="21">
        <f t="shared" si="45"/>
        <v>-7.4804347344124182E-4</v>
      </c>
      <c r="BO124" s="21">
        <f t="shared" si="46"/>
        <v>-2.4289835394703647E-3</v>
      </c>
      <c r="BP124" s="21">
        <f t="shared" si="47"/>
        <v>-1.5888492820139723E-3</v>
      </c>
      <c r="BQ124" s="21">
        <f t="shared" si="48"/>
        <v>-7.5202419348849368E-4</v>
      </c>
      <c r="BR124" s="21">
        <f t="shared" si="49"/>
        <v>-1.0177936364447317E-3</v>
      </c>
      <c r="BS124" s="21">
        <f t="shared" si="50"/>
        <v>-7.0541376613149093E-4</v>
      </c>
      <c r="BT124" s="21">
        <f t="shared" si="51"/>
        <v>4.1793839104087771E-4</v>
      </c>
      <c r="BU124" s="21">
        <f t="shared" si="52"/>
        <v>-1.0804214118407387E-4</v>
      </c>
      <c r="BV124" s="21">
        <f t="shared" si="53"/>
        <v>-9.9862718511546498E-5</v>
      </c>
      <c r="BW124" s="21">
        <f t="shared" si="54"/>
        <v>3.2788219263153452E-4</v>
      </c>
      <c r="BX124" s="21">
        <f t="shared" si="55"/>
        <v>4.0517529203336497E-2</v>
      </c>
      <c r="BY124" s="21">
        <f t="shared" si="56"/>
        <v>7.2626047548262074E-3</v>
      </c>
      <c r="BZ124" s="21">
        <f t="shared" si="57"/>
        <v>3.354257902359653E-2</v>
      </c>
      <c r="CA124" s="21">
        <f t="shared" si="58"/>
        <v>-2.5273524170433811E-2</v>
      </c>
      <c r="CB124" s="21">
        <f t="shared" si="59"/>
        <v>-1.4254976851851859E-3</v>
      </c>
      <c r="CC124" s="21">
        <f t="shared" si="60"/>
        <v>-9.9409768518518528E-4</v>
      </c>
      <c r="CD124" s="21">
        <f t="shared" si="61"/>
        <v>-1.3129680555555555E-3</v>
      </c>
      <c r="CE124" s="21">
        <f t="shared" si="62"/>
        <v>-1.3641296296296301E-4</v>
      </c>
      <c r="CF124" s="21">
        <f t="shared" si="63"/>
        <v>0</v>
      </c>
      <c r="CG124" s="21">
        <f t="shared" si="64"/>
        <v>2.5334913391000361E-2</v>
      </c>
      <c r="CH124" s="21">
        <f t="shared" si="65"/>
        <v>2.842915793301246E-3</v>
      </c>
      <c r="CI124" s="21">
        <f t="shared" si="66"/>
        <v>1.6505365836162342E-2</v>
      </c>
    </row>
    <row r="125" spans="1:87" x14ac:dyDescent="0.2">
      <c r="A125" s="18">
        <v>117</v>
      </c>
      <c r="B125" s="19">
        <v>42155</v>
      </c>
      <c r="C125" s="18">
        <v>219.059</v>
      </c>
      <c r="D125" s="18">
        <v>1266.807</v>
      </c>
      <c r="E125" s="18">
        <v>2222.3119999999999</v>
      </c>
      <c r="F125" s="18">
        <v>1898.1469999999999</v>
      </c>
      <c r="G125" s="18">
        <v>2553.9499999999998</v>
      </c>
      <c r="H125" s="18">
        <v>138.95500000000001</v>
      </c>
      <c r="I125" s="18">
        <v>357.68</v>
      </c>
      <c r="J125" s="18">
        <v>501.53399999999999</v>
      </c>
      <c r="K125" s="18">
        <v>109.71599999999999</v>
      </c>
      <c r="L125" s="18">
        <v>679.77</v>
      </c>
      <c r="M125" s="18">
        <v>883.91300000000001</v>
      </c>
      <c r="N125" s="18">
        <v>306.15100000000001</v>
      </c>
      <c r="O125" s="18">
        <v>363.09399999999999</v>
      </c>
      <c r="P125" s="18">
        <v>102.795</v>
      </c>
      <c r="Q125" s="18">
        <v>193.39699999999999</v>
      </c>
      <c r="R125" s="18">
        <v>257.92</v>
      </c>
      <c r="S125" s="18">
        <v>7684.3</v>
      </c>
      <c r="T125" s="18">
        <v>4039.46</v>
      </c>
      <c r="U125" s="18">
        <v>7022.61</v>
      </c>
      <c r="V125" s="18">
        <v>28860.080000000002</v>
      </c>
      <c r="W125" s="18">
        <v>1.8970000000000001E-2</v>
      </c>
      <c r="X125" s="18">
        <v>-0.67400000000000004</v>
      </c>
      <c r="Y125" s="18">
        <v>-2.76E-2</v>
      </c>
      <c r="Z125" s="18">
        <v>-0.26300000000000001</v>
      </c>
      <c r="AA125" s="18">
        <v>1</v>
      </c>
      <c r="AB125" s="18">
        <v>0.81789999999999996</v>
      </c>
      <c r="AC125" s="18">
        <v>0.7036</v>
      </c>
      <c r="AD125" s="18">
        <v>109.58</v>
      </c>
      <c r="AE125" s="19">
        <f t="shared" si="38"/>
        <v>42155</v>
      </c>
      <c r="AF125" s="20" cm="1">
        <f t="array" ref="AF125">IF(INDEX(calc_types,1,AF$7)="INDEX",C125/C124-1,IF(INDEX(calc_types,1,AF$7)="CASH", C124/1200,C124/C125-1))</f>
        <v>1.3696816403307999E-4</v>
      </c>
      <c r="AG125" s="20" cm="1">
        <f t="array" ref="AG125">IF(INDEX(calc_types,1,AG$7)="INDEX",D125/D124-1,IF(INDEX(calc_types,1,AG$7)="CASH", D124/1200,D124/D125-1))</f>
        <v>7.5601374570455349E-4</v>
      </c>
      <c r="AH125" s="20" cm="1">
        <f t="array" ref="AH125">IF(INDEX(calc_types,1,AH$7)="INDEX",E125/E124-1,IF(INDEX(calc_types,1,AH$7)="CASH", E124/1200,E124/E125-1))</f>
        <v>3.1557503404697762E-3</v>
      </c>
      <c r="AI125" s="20" cm="1">
        <f t="array" ref="AI125">IF(INDEX(calc_types,1,AI$7)="INDEX",F125/F124-1,IF(INDEX(calc_types,1,AI$7)="CASH", F124/1200,F124/F125-1))</f>
        <v>2.1318730865014235E-3</v>
      </c>
      <c r="AJ125" s="20" cm="1">
        <f t="array" ref="AJ125">IF(INDEX(calc_types,1,AJ$7)="INDEX",G125/G124-1,IF(INDEX(calc_types,1,AJ$7)="CASH", G124/1200,G124/G125-1))</f>
        <v>5.4861880736924995E-3</v>
      </c>
      <c r="AK125" s="20" cm="1">
        <f t="array" ref="AK125">IF(INDEX(calc_types,1,AK$7)="INDEX",H125/H124-1,IF(INDEX(calc_types,1,AK$7)="CASH", H124/1200,H124/H125-1))</f>
        <v>-4.5317872505712398E-4</v>
      </c>
      <c r="AL125" s="20" cm="1">
        <f t="array" ref="AL125">IF(INDEX(calc_types,1,AL$7)="INDEX",I125/I124-1,IF(INDEX(calc_types,1,AL$7)="CASH", I124/1200,I124/I125-1))</f>
        <v>-7.5987841945290846E-4</v>
      </c>
      <c r="AM125" s="20" cm="1">
        <f t="array" ref="AM125">IF(INDEX(calc_types,1,AM$7)="INDEX",J125/J124-1,IF(INDEX(calc_types,1,AM$7)="CASH", J124/1200,J124/J125-1))</f>
        <v>-8.5265418497815215E-4</v>
      </c>
      <c r="AN125" s="20" cm="1">
        <f t="array" ref="AN125">IF(INDEX(calc_types,1,AN$7)="INDEX",K125/K124-1,IF(INDEX(calc_types,1,AN$7)="CASH", K124/1200,K124/K125-1))</f>
        <v>4.5592982328157561E-4</v>
      </c>
      <c r="AO125" s="20" cm="1">
        <f t="array" ref="AO125">IF(INDEX(calc_types,1,AO$7)="INDEX",L125/L124-1,IF(INDEX(calc_types,1,AO$7)="CASH", L124/1200,L124/L125-1))</f>
        <v>6.6831930942301554E-4</v>
      </c>
      <c r="AP125" s="20" cm="1">
        <f t="array" ref="AP125">IF(INDEX(calc_types,1,AP$7)="INDEX",M125/M124-1,IF(INDEX(calc_types,1,AP$7)="CASH", M124/1200,M124/M125-1))</f>
        <v>2.1007641203547589E-3</v>
      </c>
      <c r="AQ125" s="20" cm="1">
        <f t="array" ref="AQ125">IF(INDEX(calc_types,1,AQ$7)="INDEX",N125/N124-1,IF(INDEX(calc_types,1,AQ$7)="CASH", N124/1200,N124/N125-1))</f>
        <v>1.3442794531302038E-3</v>
      </c>
      <c r="AR125" s="20" cm="1">
        <f t="array" ref="AR125">IF(INDEX(calc_types,1,AR$7)="INDEX",O125/O124-1,IF(INDEX(calc_types,1,AR$7)="CASH", O124/1200,O124/O125-1))</f>
        <v>2.8032556431054623E-3</v>
      </c>
      <c r="AS125" s="20" cm="1">
        <f t="array" ref="AS125">IF(INDEX(calc_types,1,AS$7)="INDEX",P125/P124-1,IF(INDEX(calc_types,1,AS$7)="CASH", P124/1200,P124/P125-1))</f>
        <v>-9.727153348582096E-5</v>
      </c>
      <c r="AT125" s="20" cm="1">
        <f t="array" ref="AT125">IF(INDEX(calc_types,1,AT$7)="INDEX",Q125/Q124-1,IF(INDEX(calc_types,1,AT$7)="CASH", Q124/1200,Q124/Q125-1))</f>
        <v>-1.1374270366415473E-4</v>
      </c>
      <c r="AU125" s="20" cm="1">
        <f t="array" ref="AU125">IF(INDEX(calc_types,1,AU$7)="INDEX",R125/R124-1,IF(INDEX(calc_types,1,AU$7)="CASH", R124/1200,R124/R125-1))</f>
        <v>-1.4731080253382878E-4</v>
      </c>
      <c r="AV125" s="20" cm="1">
        <f t="array" ref="AV125">IF(INDEX(calc_types,1,AV$7)="INDEX",S125/S124-1,IF(INDEX(calc_types,1,AV$7)="CASH", S124/1200,S124/S125-1))</f>
        <v>6.5335677104483292E-3</v>
      </c>
      <c r="AW125" s="20" cm="1">
        <f t="array" ref="AW125">IF(INDEX(calc_types,1,AW$7)="INDEX",T125/T124-1,IF(INDEX(calc_types,1,AW$7)="CASH", T124/1200,T124/T125-1))</f>
        <v>1.6282826046483567E-2</v>
      </c>
      <c r="AX125" s="20" cm="1">
        <f t="array" ref="AX125">IF(INDEX(calc_types,1,AX$7)="INDEX",U125/U124-1,IF(INDEX(calc_types,1,AX$7)="CASH", U124/1200,U124/U125-1))</f>
        <v>7.5755293185897354E-3</v>
      </c>
      <c r="AY125" s="20" cm="1">
        <f t="array" ref="AY125">IF(INDEX(calc_types,1,AY$7)="INDEX",V125/V124-1,IF(INDEX(calc_types,1,AY$7)="CASH", V124/1200,V124/V125-1))</f>
        <v>1.6468472333139861E-3</v>
      </c>
      <c r="AZ125" s="20" cm="1">
        <f t="array" ref="AZ125">IF(INDEX(calc_types,1,AZ$7)="INDEX",W125/W124-1,IF(INDEX(calc_types,1,AZ$7)="CASH", W124/1200,W124/W125-1))</f>
        <v>1.6699999999999999E-5</v>
      </c>
      <c r="BA125" s="20" cm="1">
        <f t="array" ref="BA125">IF(INDEX(calc_types,1,BA$7)="INDEX",X125/X124-1,IF(INDEX(calc_types,1,BA$7)="CASH", X124/1200,X124/X125-1))</f>
        <v>-5.6791666666666666E-4</v>
      </c>
      <c r="BB125" s="20" cm="1">
        <f t="array" ref="BB125">IF(INDEX(calc_types,1,BB$7)="INDEX",Y125/Y124-1,IF(INDEX(calc_types,1,BB$7)="CASH", Y124/1200,Y124/Y125-1))</f>
        <v>-3.5666666666666662E-5</v>
      </c>
      <c r="BC125" s="20" cm="1">
        <f t="array" ref="BC125">IF(INDEX(calc_types,1,BC$7)="INDEX",Z125/Z124-1,IF(INDEX(calc_types,1,BC$7)="CASH", Z124/1200,Z124/Z125-1))</f>
        <v>-2.0191666666666665E-4</v>
      </c>
      <c r="BD125" s="20" cm="1">
        <f t="array" ref="BD125">IF(INDEX(calc_types,1,BD$7)="INDEX",AA125/AA124-1,IF(INDEX(calc_types,1,BD$7)="CASH", AA124/1200,AA124/AA125-1))</f>
        <v>0</v>
      </c>
      <c r="BE125" s="20" cm="1">
        <f t="array" ref="BE125">IF(INDEX(calc_types,1,BE$7)="INDEX",AB125/AB124-1,IF(INDEX(calc_types,1,BE$7)="CASH", AB124/1200,AB124/AB125-1))</f>
        <v>1.7239271304560377E-2</v>
      </c>
      <c r="BF125" s="20" cm="1">
        <f t="array" ref="BF125">IF(INDEX(calc_types,1,BF$7)="INDEX",AC125/AC124-1,IF(INDEX(calc_types,1,BF$7)="CASH", AC124/1200,AC124/AC125-1))</f>
        <v>2.885162023877208E-2</v>
      </c>
      <c r="BG125" s="20" cm="1">
        <f t="array" ref="BG125">IF(INDEX(calc_types,1,BG$7)="INDEX",AD125/AD124-1,IF(INDEX(calc_types,1,BG$7)="CASH", AD124/1200,AD124/AD125-1))</f>
        <v>-2.4639532761452365E-3</v>
      </c>
      <c r="BH125" s="21">
        <f t="shared" si="39"/>
        <v>-1.2588025808500769E-3</v>
      </c>
      <c r="BI125" s="21">
        <f t="shared" si="40"/>
        <v>-4.1725405399551264E-4</v>
      </c>
      <c r="BJ125" s="21">
        <f t="shared" si="41"/>
        <v>1.961620110812494E-3</v>
      </c>
      <c r="BK125" s="21">
        <f t="shared" si="42"/>
        <v>3.5321155526464587E-5</v>
      </c>
      <c r="BL125" s="21">
        <f t="shared" si="43"/>
        <v>2.8139616115538551E-3</v>
      </c>
      <c r="BM125" s="21">
        <f t="shared" si="44"/>
        <v>-7.2475263455448996E-4</v>
      </c>
      <c r="BN125" s="21">
        <f t="shared" si="45"/>
        <v>-8.4068011406677372E-4</v>
      </c>
      <c r="BO125" s="21">
        <f t="shared" si="46"/>
        <v>-1.0375109163760061E-3</v>
      </c>
      <c r="BP125" s="21">
        <f t="shared" si="47"/>
        <v>-6.2253867821438066E-4</v>
      </c>
      <c r="BQ125" s="21">
        <f t="shared" si="48"/>
        <v>-1.8087087596838146E-4</v>
      </c>
      <c r="BR125" s="21">
        <f t="shared" si="49"/>
        <v>1.1396527570960312E-3</v>
      </c>
      <c r="BS125" s="21">
        <f t="shared" si="50"/>
        <v>-1.0385688865004019E-3</v>
      </c>
      <c r="BT125" s="21">
        <f t="shared" si="51"/>
        <v>-3.3761359899708377E-4</v>
      </c>
      <c r="BU125" s="21">
        <f t="shared" si="52"/>
        <v>-9.8326435329788704E-5</v>
      </c>
      <c r="BV125" s="21">
        <f t="shared" si="53"/>
        <v>-5.3357296045010281E-5</v>
      </c>
      <c r="BW125" s="21">
        <f t="shared" si="54"/>
        <v>-1.3296190589917589E-5</v>
      </c>
      <c r="BX125" s="21">
        <f t="shared" si="55"/>
        <v>-6.0348102503643541E-3</v>
      </c>
      <c r="BY125" s="21">
        <f t="shared" si="56"/>
        <v>9.3767590536871781E-3</v>
      </c>
      <c r="BZ125" s="21">
        <f t="shared" si="57"/>
        <v>2.9599137440329834E-3</v>
      </c>
      <c r="CA125" s="21">
        <f t="shared" si="58"/>
        <v>-1.1077497395809087E-2</v>
      </c>
      <c r="CB125" s="21">
        <f t="shared" si="59"/>
        <v>-1.4227893518518526E-3</v>
      </c>
      <c r="CC125" s="21">
        <f t="shared" si="60"/>
        <v>-9.532643518518518E-4</v>
      </c>
      <c r="CD125" s="21">
        <f t="shared" si="61"/>
        <v>-1.2651347222222221E-3</v>
      </c>
      <c r="CE125" s="21">
        <f t="shared" si="62"/>
        <v>-6.3412962962962972E-5</v>
      </c>
      <c r="CF125" s="21">
        <f t="shared" si="63"/>
        <v>0</v>
      </c>
      <c r="CG125" s="21">
        <f t="shared" si="64"/>
        <v>1.793476161863761E-2</v>
      </c>
      <c r="CH125" s="21">
        <f t="shared" si="65"/>
        <v>2.9484285997538204E-2</v>
      </c>
      <c r="CI125" s="21">
        <f t="shared" si="66"/>
        <v>1.1423182411075391E-3</v>
      </c>
    </row>
    <row r="126" spans="1:87" x14ac:dyDescent="0.2">
      <c r="A126" s="18">
        <v>118</v>
      </c>
      <c r="B126" s="19">
        <v>42185</v>
      </c>
      <c r="C126" s="18">
        <v>219.04900000000001</v>
      </c>
      <c r="D126" s="18">
        <v>1264.8499999999999</v>
      </c>
      <c r="E126" s="18">
        <v>2214.9749999999999</v>
      </c>
      <c r="F126" s="18">
        <v>1896.63</v>
      </c>
      <c r="G126" s="18">
        <v>2552.9</v>
      </c>
      <c r="H126" s="18">
        <v>138.88499999999999</v>
      </c>
      <c r="I126" s="18">
        <v>357.51499999999999</v>
      </c>
      <c r="J126" s="18">
        <v>501.63600000000002</v>
      </c>
      <c r="K126" s="18">
        <v>109.708</v>
      </c>
      <c r="L126" s="18">
        <v>679.64200000000005</v>
      </c>
      <c r="M126" s="18">
        <v>883.47199999999998</v>
      </c>
      <c r="N126" s="18">
        <v>306.53100000000001</v>
      </c>
      <c r="O126" s="18">
        <v>364.04700000000003</v>
      </c>
      <c r="P126" s="18">
        <v>102.785</v>
      </c>
      <c r="Q126" s="18">
        <v>193.32900000000001</v>
      </c>
      <c r="R126" s="18">
        <v>257.93700000000001</v>
      </c>
      <c r="S126" s="18">
        <v>7861.08</v>
      </c>
      <c r="T126" s="18">
        <v>4064.3</v>
      </c>
      <c r="U126" s="18">
        <v>7037.47</v>
      </c>
      <c r="V126" s="18">
        <v>28791.53</v>
      </c>
      <c r="W126" s="18">
        <v>4.6350000000000002E-2</v>
      </c>
      <c r="X126" s="18">
        <v>-0.68910000000000005</v>
      </c>
      <c r="Y126" s="18">
        <v>-5.5399999999999998E-2</v>
      </c>
      <c r="Z126" s="18">
        <v>-0.24940000000000001</v>
      </c>
      <c r="AA126" s="18">
        <v>1</v>
      </c>
      <c r="AB126" s="18">
        <v>0.84340000000000004</v>
      </c>
      <c r="AC126" s="18">
        <v>0.72289999999999999</v>
      </c>
      <c r="AD126" s="18">
        <v>111.11</v>
      </c>
      <c r="AE126" s="19">
        <f t="shared" si="38"/>
        <v>42185</v>
      </c>
      <c r="AF126" s="20" cm="1">
        <f t="array" ref="AF126">IF(INDEX(calc_types,1,AF$7)="INDEX",C126/C125-1,IF(INDEX(calc_types,1,AF$7)="CASH", C125/1200,C125/C126-1))</f>
        <v>-4.5649802108083115E-5</v>
      </c>
      <c r="AG126" s="20" cm="1">
        <f t="array" ref="AG126">IF(INDEX(calc_types,1,AG$7)="INDEX",D126/D125-1,IF(INDEX(calc_types,1,AG$7)="CASH", D125/1200,D125/D126-1))</f>
        <v>-1.5448288492249107E-3</v>
      </c>
      <c r="AH126" s="20" cm="1">
        <f t="array" ref="AH126">IF(INDEX(calc_types,1,AH$7)="INDEX",E126/E125-1,IF(INDEX(calc_types,1,AH$7)="CASH", E125/1200,E125/E126-1))</f>
        <v>-3.3015166187285727E-3</v>
      </c>
      <c r="AI126" s="20" cm="1">
        <f t="array" ref="AI126">IF(INDEX(calc_types,1,AI$7)="INDEX",F126/F125-1,IF(INDEX(calc_types,1,AI$7)="CASH", F125/1200,F125/F126-1))</f>
        <v>-7.9920048341874939E-4</v>
      </c>
      <c r="AJ126" s="20" cm="1">
        <f t="array" ref="AJ126">IF(INDEX(calc_types,1,AJ$7)="INDEX",G126/G125-1,IF(INDEX(calc_types,1,AJ$7)="CASH", G125/1200,G125/G126-1))</f>
        <v>-4.1112786076458185E-4</v>
      </c>
      <c r="AK126" s="20" cm="1">
        <f t="array" ref="AK126">IF(INDEX(calc_types,1,AK$7)="INDEX",H126/H125-1,IF(INDEX(calc_types,1,AK$7)="CASH", H125/1200,H125/H126-1))</f>
        <v>-5.0376021014009176E-4</v>
      </c>
      <c r="AL126" s="20" cm="1">
        <f t="array" ref="AL126">IF(INDEX(calc_types,1,AL$7)="INDEX",I126/I125-1,IF(INDEX(calc_types,1,AL$7)="CASH", I125/1200,I125/I126-1))</f>
        <v>-4.6130619548201413E-4</v>
      </c>
      <c r="AM126" s="20" cm="1">
        <f t="array" ref="AM126">IF(INDEX(calc_types,1,AM$7)="INDEX",J126/J125-1,IF(INDEX(calc_types,1,AM$7)="CASH", J125/1200,J125/J126-1))</f>
        <v>2.0337604230236117E-4</v>
      </c>
      <c r="AN126" s="20" cm="1">
        <f t="array" ref="AN126">IF(INDEX(calc_types,1,AN$7)="INDEX",K126/K125-1,IF(INDEX(calc_types,1,AN$7)="CASH", K125/1200,K125/K126-1))</f>
        <v>-7.2915527361550048E-5</v>
      </c>
      <c r="AO126" s="20" cm="1">
        <f t="array" ref="AO126">IF(INDEX(calc_types,1,AO$7)="INDEX",L126/L125-1,IF(INDEX(calc_types,1,AO$7)="CASH", L125/1200,L125/L126-1))</f>
        <v>-1.8829898347960672E-4</v>
      </c>
      <c r="AP126" s="20" cm="1">
        <f t="array" ref="AP126">IF(INDEX(calc_types,1,AP$7)="INDEX",M126/M125-1,IF(INDEX(calc_types,1,AP$7)="CASH", M125/1200,M125/M126-1))</f>
        <v>-4.9891787992717429E-4</v>
      </c>
      <c r="AQ126" s="20" cm="1">
        <f t="array" ref="AQ126">IF(INDEX(calc_types,1,AQ$7)="INDEX",N126/N125-1,IF(INDEX(calc_types,1,AQ$7)="CASH", N125/1200,N125/N126-1))</f>
        <v>1.2412175691081107E-3</v>
      </c>
      <c r="AR126" s="20" cm="1">
        <f t="array" ref="AR126">IF(INDEX(calc_types,1,AR$7)="INDEX",O126/O125-1,IF(INDEX(calc_types,1,AR$7)="CASH", O125/1200,O125/O126-1))</f>
        <v>2.6246646873813173E-3</v>
      </c>
      <c r="AS126" s="20" cm="1">
        <f t="array" ref="AS126">IF(INDEX(calc_types,1,AS$7)="INDEX",P126/P125-1,IF(INDEX(calc_types,1,AS$7)="CASH", P125/1200,P125/P126-1))</f>
        <v>-9.7280996157467214E-5</v>
      </c>
      <c r="AT126" s="20" cm="1">
        <f t="array" ref="AT126">IF(INDEX(calc_types,1,AT$7)="INDEX",Q126/Q125-1,IF(INDEX(calc_types,1,AT$7)="CASH", Q125/1200,Q125/Q126-1))</f>
        <v>-3.5160834966407872E-4</v>
      </c>
      <c r="AU126" s="20" cm="1">
        <f t="array" ref="AU126">IF(INDEX(calc_types,1,AU$7)="INDEX",R126/R125-1,IF(INDEX(calc_types,1,AU$7)="CASH", R125/1200,R125/R126-1))</f>
        <v>6.5911910670068963E-5</v>
      </c>
      <c r="AV126" s="20" cm="1">
        <f t="array" ref="AV126">IF(INDEX(calc_types,1,AV$7)="INDEX",S126/S125-1,IF(INDEX(calc_types,1,AV$7)="CASH", S125/1200,S125/S126-1))</f>
        <v>2.3005348567859185E-2</v>
      </c>
      <c r="AW126" s="20" cm="1">
        <f t="array" ref="AW126">IF(INDEX(calc_types,1,AW$7)="INDEX",T126/T125-1,IF(INDEX(calc_types,1,AW$7)="CASH", T125/1200,T125/T126-1))</f>
        <v>6.1493367925415932E-3</v>
      </c>
      <c r="AX126" s="20" cm="1">
        <f t="array" ref="AX126">IF(INDEX(calc_types,1,AX$7)="INDEX",U126/U125-1,IF(INDEX(calc_types,1,AX$7)="CASH", U125/1200,U125/U126-1))</f>
        <v>2.1160223905358766E-3</v>
      </c>
      <c r="AY126" s="20" cm="1">
        <f t="array" ref="AY126">IF(INDEX(calc_types,1,AY$7)="INDEX",V126/V125-1,IF(INDEX(calc_types,1,AY$7)="CASH", V125/1200,V125/V126-1))</f>
        <v>-2.3752532910512603E-3</v>
      </c>
      <c r="AZ126" s="20" cm="1">
        <f t="array" ref="AZ126">IF(INDEX(calc_types,1,AZ$7)="INDEX",W126/W125-1,IF(INDEX(calc_types,1,AZ$7)="CASH", W125/1200,W125/W126-1))</f>
        <v>1.5808333333333332E-5</v>
      </c>
      <c r="BA126" s="20" cm="1">
        <f t="array" ref="BA126">IF(INDEX(calc_types,1,BA$7)="INDEX",X126/X125-1,IF(INDEX(calc_types,1,BA$7)="CASH", X125/1200,X125/X126-1))</f>
        <v>-5.6166666666666669E-4</v>
      </c>
      <c r="BB126" s="20" cm="1">
        <f t="array" ref="BB126">IF(INDEX(calc_types,1,BB$7)="INDEX",Y126/Y125-1,IF(INDEX(calc_types,1,BB$7)="CASH", Y125/1200,Y125/Y126-1))</f>
        <v>-2.3E-5</v>
      </c>
      <c r="BC126" s="20" cm="1">
        <f t="array" ref="BC126">IF(INDEX(calc_types,1,BC$7)="INDEX",Z126/Z125-1,IF(INDEX(calc_types,1,BC$7)="CASH", Z125/1200,Z125/Z126-1))</f>
        <v>-2.1916666666666666E-4</v>
      </c>
      <c r="BD126" s="20" cm="1">
        <f t="array" ref="BD126">IF(INDEX(calc_types,1,BD$7)="INDEX",AA126/AA125-1,IF(INDEX(calc_types,1,BD$7)="CASH", AA125/1200,AA125/AA126-1))</f>
        <v>0</v>
      </c>
      <c r="BE126" s="20" cm="1">
        <f t="array" ref="BE126">IF(INDEX(calc_types,1,BE$7)="INDEX",AB126/AB125-1,IF(INDEX(calc_types,1,BE$7)="CASH", AB125/1200,AB125/AB126-1))</f>
        <v>-3.0234764050272811E-2</v>
      </c>
      <c r="BF126" s="20" cm="1">
        <f t="array" ref="BF126">IF(INDEX(calc_types,1,BF$7)="INDEX",AC126/AC125-1,IF(INDEX(calc_types,1,BF$7)="CASH", AC125/1200,AC125/AC126-1))</f>
        <v>-2.669802185641168E-2</v>
      </c>
      <c r="BG126" s="20" cm="1">
        <f t="array" ref="BG126">IF(INDEX(calc_types,1,BG$7)="INDEX",AD126/AD125-1,IF(INDEX(calc_types,1,BG$7)="CASH", AD125/1200,AD125/AD126-1))</f>
        <v>-1.3770137701377028E-2</v>
      </c>
      <c r="BH126" s="21">
        <f t="shared" si="39"/>
        <v>-1.44142054699124E-3</v>
      </c>
      <c r="BI126" s="21">
        <f t="shared" si="40"/>
        <v>-2.7180966489249768E-3</v>
      </c>
      <c r="BJ126" s="21">
        <f t="shared" si="41"/>
        <v>-4.4956468483858553E-3</v>
      </c>
      <c r="BK126" s="21">
        <f t="shared" si="42"/>
        <v>-2.8957524143937083E-3</v>
      </c>
      <c r="BL126" s="21">
        <f t="shared" si="43"/>
        <v>-3.0833543229032262E-3</v>
      </c>
      <c r="BM126" s="21">
        <f t="shared" si="44"/>
        <v>-7.7533411963745774E-4</v>
      </c>
      <c r="BN126" s="21">
        <f t="shared" si="45"/>
        <v>-5.4210789009587939E-4</v>
      </c>
      <c r="BO126" s="21">
        <f t="shared" si="46"/>
        <v>1.8519310904507261E-5</v>
      </c>
      <c r="BP126" s="21">
        <f t="shared" si="47"/>
        <v>-1.1513840288575063E-3</v>
      </c>
      <c r="BQ126" s="21">
        <f t="shared" si="48"/>
        <v>-1.0374891688710037E-3</v>
      </c>
      <c r="BR126" s="21">
        <f t="shared" si="49"/>
        <v>-1.460029243185902E-3</v>
      </c>
      <c r="BS126" s="21">
        <f t="shared" si="50"/>
        <v>-1.141630770522495E-3</v>
      </c>
      <c r="BT126" s="21">
        <f t="shared" si="51"/>
        <v>-5.1620455472122873E-4</v>
      </c>
      <c r="BU126" s="21">
        <f t="shared" si="52"/>
        <v>-9.8335898001434958E-5</v>
      </c>
      <c r="BV126" s="21">
        <f t="shared" si="53"/>
        <v>-2.912229420449343E-4</v>
      </c>
      <c r="BW126" s="21">
        <f t="shared" si="54"/>
        <v>1.9992652261398015E-4</v>
      </c>
      <c r="BX126" s="21">
        <f t="shared" si="55"/>
        <v>1.0436970607046502E-2</v>
      </c>
      <c r="BY126" s="21">
        <f t="shared" si="56"/>
        <v>-7.5673020025479598E-4</v>
      </c>
      <c r="BZ126" s="21">
        <f t="shared" si="57"/>
        <v>-2.4995931840208754E-3</v>
      </c>
      <c r="CA126" s="21">
        <f t="shared" si="58"/>
        <v>-1.5099597920174334E-2</v>
      </c>
      <c r="CB126" s="21">
        <f t="shared" si="59"/>
        <v>-1.4236810185185192E-3</v>
      </c>
      <c r="CC126" s="21">
        <f t="shared" si="60"/>
        <v>-9.4701435185185184E-4</v>
      </c>
      <c r="CD126" s="21">
        <f t="shared" si="61"/>
        <v>-1.2524680555555555E-3</v>
      </c>
      <c r="CE126" s="21">
        <f t="shared" si="62"/>
        <v>-8.0662962962962985E-5</v>
      </c>
      <c r="CF126" s="21">
        <f t="shared" si="63"/>
        <v>0</v>
      </c>
      <c r="CG126" s="21">
        <f t="shared" si="64"/>
        <v>-2.9539273736195578E-2</v>
      </c>
      <c r="CH126" s="21">
        <f t="shared" si="65"/>
        <v>-2.6065356097645556E-2</v>
      </c>
      <c r="CI126" s="21">
        <f t="shared" si="66"/>
        <v>-1.0163866184124251E-2</v>
      </c>
    </row>
    <row r="127" spans="1:87" x14ac:dyDescent="0.2">
      <c r="A127" s="18">
        <v>119</v>
      </c>
      <c r="B127" s="19">
        <v>42216</v>
      </c>
      <c r="C127" s="18">
        <v>219.065</v>
      </c>
      <c r="D127" s="18">
        <v>1266.953</v>
      </c>
      <c r="E127" s="18">
        <v>2229.2739999999999</v>
      </c>
      <c r="F127" s="18">
        <v>1899.83</v>
      </c>
      <c r="G127" s="18">
        <v>2565.9540000000002</v>
      </c>
      <c r="H127" s="18">
        <v>138.82400000000001</v>
      </c>
      <c r="I127" s="18">
        <v>357.983</v>
      </c>
      <c r="J127" s="18">
        <v>504.67700000000002</v>
      </c>
      <c r="K127" s="18">
        <v>109.70099999999999</v>
      </c>
      <c r="L127" s="18">
        <v>679.94200000000001</v>
      </c>
      <c r="M127" s="18">
        <v>885.54300000000001</v>
      </c>
      <c r="N127" s="18">
        <v>306.834</v>
      </c>
      <c r="O127" s="18">
        <v>365.154</v>
      </c>
      <c r="P127" s="18">
        <v>102.786</v>
      </c>
      <c r="Q127" s="18">
        <v>193.36099999999999</v>
      </c>
      <c r="R127" s="18">
        <v>258.08999999999997</v>
      </c>
      <c r="S127" s="18">
        <v>8045.45</v>
      </c>
      <c r="T127" s="18">
        <v>4089.3</v>
      </c>
      <c r="U127" s="18">
        <v>7032.3</v>
      </c>
      <c r="V127" s="18">
        <v>27283.59</v>
      </c>
      <c r="W127" s="18">
        <v>4.795E-2</v>
      </c>
      <c r="X127" s="18">
        <v>-0.64039999999999997</v>
      </c>
      <c r="Y127" s="18">
        <v>-3.2300000000000002E-2</v>
      </c>
      <c r="Z127" s="18">
        <v>-0.21560000000000001</v>
      </c>
      <c r="AA127" s="18">
        <v>1</v>
      </c>
      <c r="AB127" s="18">
        <v>0.8427</v>
      </c>
      <c r="AC127" s="18">
        <v>0.71930000000000005</v>
      </c>
      <c r="AD127" s="18">
        <v>109.72</v>
      </c>
      <c r="AE127" s="19">
        <f t="shared" si="38"/>
        <v>42216</v>
      </c>
      <c r="AF127" s="20" cm="1">
        <f t="array" ref="AF127">IF(INDEX(calc_types,1,AF$7)="INDEX",C127/C126-1,IF(INDEX(calc_types,1,AF$7)="CASH", C126/1200,C126/C127-1))</f>
        <v>7.3043017772222996E-5</v>
      </c>
      <c r="AG127" s="20" cm="1">
        <f t="array" ref="AG127">IF(INDEX(calc_types,1,AG$7)="INDEX",D127/D126-1,IF(INDEX(calc_types,1,AG$7)="CASH", D126/1200,D126/D127-1))</f>
        <v>1.6626477447918564E-3</v>
      </c>
      <c r="AH127" s="20" cm="1">
        <f t="array" ref="AH127">IF(INDEX(calc_types,1,AH$7)="INDEX",E127/E126-1,IF(INDEX(calc_types,1,AH$7)="CASH", E126/1200,E126/E127-1))</f>
        <v>6.455603336380733E-3</v>
      </c>
      <c r="AI127" s="20" cm="1">
        <f t="array" ref="AI127">IF(INDEX(calc_types,1,AI$7)="INDEX",F127/F126-1,IF(INDEX(calc_types,1,AI$7)="CASH", F126/1200,F126/F127-1))</f>
        <v>1.6872030917995939E-3</v>
      </c>
      <c r="AJ127" s="20" cm="1">
        <f t="array" ref="AJ127">IF(INDEX(calc_types,1,AJ$7)="INDEX",G127/G126-1,IF(INDEX(calc_types,1,AJ$7)="CASH", G126/1200,G126/G127-1))</f>
        <v>5.113400446550953E-3</v>
      </c>
      <c r="AK127" s="20" cm="1">
        <f t="array" ref="AK127">IF(INDEX(calc_types,1,AK$7)="INDEX",H127/H126-1,IF(INDEX(calc_types,1,AK$7)="CASH", H126/1200,H126/H127-1))</f>
        <v>-4.3921229794419148E-4</v>
      </c>
      <c r="AL127" s="20" cm="1">
        <f t="array" ref="AL127">IF(INDEX(calc_types,1,AL$7)="INDEX",I127/I126-1,IF(INDEX(calc_types,1,AL$7)="CASH", I126/1200,I126/I127-1))</f>
        <v>1.3090359845042698E-3</v>
      </c>
      <c r="AM127" s="20" cm="1">
        <f t="array" ref="AM127">IF(INDEX(calc_types,1,AM$7)="INDEX",J127/J126-1,IF(INDEX(calc_types,1,AM$7)="CASH", J126/1200,J126/J127-1))</f>
        <v>6.0621645974372473E-3</v>
      </c>
      <c r="AN127" s="20" cm="1">
        <f t="array" ref="AN127">IF(INDEX(calc_types,1,AN$7)="INDEX",K127/K126-1,IF(INDEX(calc_types,1,AN$7)="CASH", K126/1200,K126/K127-1))</f>
        <v>-6.380573887054819E-5</v>
      </c>
      <c r="AO127" s="20" cm="1">
        <f t="array" ref="AO127">IF(INDEX(calc_types,1,AO$7)="INDEX",L127/L126-1,IF(INDEX(calc_types,1,AO$7)="CASH", L126/1200,L126/L127-1))</f>
        <v>4.4140885937005159E-4</v>
      </c>
      <c r="AP127" s="20" cm="1">
        <f t="array" ref="AP127">IF(INDEX(calc_types,1,AP$7)="INDEX",M127/M126-1,IF(INDEX(calc_types,1,AP$7)="CASH", M126/1200,M126/M127-1))</f>
        <v>2.3441603129470412E-3</v>
      </c>
      <c r="AQ127" s="20" cm="1">
        <f t="array" ref="AQ127">IF(INDEX(calc_types,1,AQ$7)="INDEX",N127/N126-1,IF(INDEX(calc_types,1,AQ$7)="CASH", N126/1200,N126/N127-1))</f>
        <v>9.8848077355961905E-4</v>
      </c>
      <c r="AR127" s="20" cm="1">
        <f t="array" ref="AR127">IF(INDEX(calc_types,1,AR$7)="INDEX",O127/O126-1,IF(INDEX(calc_types,1,AR$7)="CASH", O126/1200,O126/O127-1))</f>
        <v>3.0408161583530546E-3</v>
      </c>
      <c r="AS127" s="20" cm="1">
        <f t="array" ref="AS127">IF(INDEX(calc_types,1,AS$7)="INDEX",P127/P126-1,IF(INDEX(calc_types,1,AS$7)="CASH", P126/1200,P126/P127-1))</f>
        <v>9.7290460669974266E-6</v>
      </c>
      <c r="AT127" s="20" cm="1">
        <f t="array" ref="AT127">IF(INDEX(calc_types,1,AT$7)="INDEX",Q127/Q126-1,IF(INDEX(calc_types,1,AT$7)="CASH", Q126/1200,Q126/Q127-1))</f>
        <v>1.6552095133159916E-4</v>
      </c>
      <c r="AU127" s="20" cm="1">
        <f t="array" ref="AU127">IF(INDEX(calc_types,1,AU$7)="INDEX",R127/R126-1,IF(INDEX(calc_types,1,AU$7)="CASH", R126/1200,R126/R127-1))</f>
        <v>5.931680991868582E-4</v>
      </c>
      <c r="AV127" s="20" cm="1">
        <f t="array" ref="AV127">IF(INDEX(calc_types,1,AV$7)="INDEX",S127/S126-1,IF(INDEX(calc_types,1,AV$7)="CASH", S126/1200,S126/S127-1))</f>
        <v>2.3453520381423454E-2</v>
      </c>
      <c r="AW127" s="20" cm="1">
        <f t="array" ref="AW127">IF(INDEX(calc_types,1,AW$7)="INDEX",T127/T126-1,IF(INDEX(calc_types,1,AW$7)="CASH", T126/1200,T126/T127-1))</f>
        <v>6.1511207341977681E-3</v>
      </c>
      <c r="AX127" s="20" cm="1">
        <f t="array" ref="AX127">IF(INDEX(calc_types,1,AX$7)="INDEX",U127/U126-1,IF(INDEX(calc_types,1,AX$7)="CASH", U126/1200,U126/U127-1))</f>
        <v>-7.3463901089454442E-4</v>
      </c>
      <c r="AY127" s="20" cm="1">
        <f t="array" ref="AY127">IF(INDEX(calc_types,1,AY$7)="INDEX",V127/V126-1,IF(INDEX(calc_types,1,AY$7)="CASH", V126/1200,V126/V127-1))</f>
        <v>-5.2374430952436324E-2</v>
      </c>
      <c r="AZ127" s="20" cm="1">
        <f t="array" ref="AZ127">IF(INDEX(calc_types,1,AZ$7)="INDEX",W127/W126-1,IF(INDEX(calc_types,1,AZ$7)="CASH", W126/1200,W126/W127-1))</f>
        <v>3.8625000000000004E-5</v>
      </c>
      <c r="BA127" s="20" cm="1">
        <f t="array" ref="BA127">IF(INDEX(calc_types,1,BA$7)="INDEX",X127/X126-1,IF(INDEX(calc_types,1,BA$7)="CASH", X126/1200,X126/X127-1))</f>
        <v>-5.7425E-4</v>
      </c>
      <c r="BB127" s="20" cm="1">
        <f t="array" ref="BB127">IF(INDEX(calc_types,1,BB$7)="INDEX",Y127/Y126-1,IF(INDEX(calc_types,1,BB$7)="CASH", Y126/1200,Y126/Y127-1))</f>
        <v>-4.6166666666666666E-5</v>
      </c>
      <c r="BC127" s="20" cm="1">
        <f t="array" ref="BC127">IF(INDEX(calc_types,1,BC$7)="INDEX",Z127/Z126-1,IF(INDEX(calc_types,1,BC$7)="CASH", Z126/1200,Z126/Z127-1))</f>
        <v>-2.0783333333333333E-4</v>
      </c>
      <c r="BD127" s="20" cm="1">
        <f t="array" ref="BD127">IF(INDEX(calc_types,1,BD$7)="INDEX",AA127/AA126-1,IF(INDEX(calc_types,1,BD$7)="CASH", AA126/1200,AA126/AA127-1))</f>
        <v>0</v>
      </c>
      <c r="BE127" s="20" cm="1">
        <f t="array" ref="BE127">IF(INDEX(calc_types,1,BE$7)="INDEX",AB127/AB126-1,IF(INDEX(calc_types,1,BE$7)="CASH", AB126/1200,AB126/AB127-1))</f>
        <v>8.306633440133826E-4</v>
      </c>
      <c r="BF127" s="20" cm="1">
        <f t="array" ref="BF127">IF(INDEX(calc_types,1,BF$7)="INDEX",AC127/AC126-1,IF(INDEX(calc_types,1,BF$7)="CASH", AC126/1200,AC126/AC127-1))</f>
        <v>5.0048658417904957E-3</v>
      </c>
      <c r="BG127" s="20" cm="1">
        <f t="array" ref="BG127">IF(INDEX(calc_types,1,BG$7)="INDEX",AD127/AD126-1,IF(INDEX(calc_types,1,BG$7)="CASH", AD126/1200,AD126/AD127-1))</f>
        <v>1.2668611009843289E-2</v>
      </c>
      <c r="BH127" s="21">
        <f t="shared" si="39"/>
        <v>-1.3227277271109338E-3</v>
      </c>
      <c r="BI127" s="21">
        <f t="shared" si="40"/>
        <v>4.8937994509179027E-4</v>
      </c>
      <c r="BJ127" s="21">
        <f t="shared" si="41"/>
        <v>5.2614731067234504E-3</v>
      </c>
      <c r="BK127" s="21">
        <f t="shared" si="42"/>
        <v>-4.0934883917536496E-4</v>
      </c>
      <c r="BL127" s="21">
        <f t="shared" si="43"/>
        <v>2.4411739844123087E-3</v>
      </c>
      <c r="BM127" s="21">
        <f t="shared" si="44"/>
        <v>-7.1078620744155746E-4</v>
      </c>
      <c r="BN127" s="21">
        <f t="shared" si="45"/>
        <v>1.2282342898904046E-3</v>
      </c>
      <c r="BO127" s="21">
        <f t="shared" si="46"/>
        <v>5.877307866039393E-3</v>
      </c>
      <c r="BP127" s="21">
        <f t="shared" si="47"/>
        <v>-1.1422742403665045E-3</v>
      </c>
      <c r="BQ127" s="21">
        <f t="shared" si="48"/>
        <v>-4.0778132602134541E-4</v>
      </c>
      <c r="BR127" s="21">
        <f t="shared" si="49"/>
        <v>1.3830489496883135E-3</v>
      </c>
      <c r="BS127" s="21">
        <f t="shared" si="50"/>
        <v>-1.3943675660709866E-3</v>
      </c>
      <c r="BT127" s="21">
        <f t="shared" si="51"/>
        <v>-1.000530837494914E-4</v>
      </c>
      <c r="BU127" s="21">
        <f t="shared" si="52"/>
        <v>8.6741442230296882E-6</v>
      </c>
      <c r="BV127" s="21">
        <f t="shared" si="53"/>
        <v>2.2590635895074361E-4</v>
      </c>
      <c r="BW127" s="21">
        <f t="shared" si="54"/>
        <v>7.2718271113076933E-4</v>
      </c>
      <c r="BX127" s="21">
        <f t="shared" si="55"/>
        <v>1.0885142420610771E-2</v>
      </c>
      <c r="BY127" s="21">
        <f t="shared" si="56"/>
        <v>-7.5494625859862108E-4</v>
      </c>
      <c r="BZ127" s="21">
        <f t="shared" si="57"/>
        <v>-5.3502545854512964E-3</v>
      </c>
      <c r="CA127" s="21">
        <f t="shared" si="58"/>
        <v>-6.5098775581559395E-2</v>
      </c>
      <c r="CB127" s="21">
        <f t="shared" si="59"/>
        <v>-1.4008643518518525E-3</v>
      </c>
      <c r="CC127" s="21">
        <f t="shared" si="60"/>
        <v>-9.5959768518518525E-4</v>
      </c>
      <c r="CD127" s="21">
        <f t="shared" si="61"/>
        <v>-1.275634722222222E-3</v>
      </c>
      <c r="CE127" s="21">
        <f t="shared" si="62"/>
        <v>-6.9329629629629656E-5</v>
      </c>
      <c r="CF127" s="21">
        <f t="shared" si="63"/>
        <v>0</v>
      </c>
      <c r="CG127" s="21">
        <f t="shared" si="64"/>
        <v>1.5261536580906158E-3</v>
      </c>
      <c r="CH127" s="21">
        <f t="shared" si="65"/>
        <v>5.6375316005566195E-3</v>
      </c>
      <c r="CI127" s="21">
        <f t="shared" si="66"/>
        <v>1.6274882527096066E-2</v>
      </c>
    </row>
    <row r="128" spans="1:87" x14ac:dyDescent="0.2">
      <c r="A128" s="18">
        <v>120</v>
      </c>
      <c r="B128" s="19">
        <v>42247</v>
      </c>
      <c r="C128" s="18">
        <v>219.084</v>
      </c>
      <c r="D128" s="18">
        <v>1266.854</v>
      </c>
      <c r="E128" s="18">
        <v>2226.0189999999998</v>
      </c>
      <c r="F128" s="18">
        <v>1900.636</v>
      </c>
      <c r="G128" s="18">
        <v>2564.0569999999998</v>
      </c>
      <c r="H128" s="18">
        <v>138.74100000000001</v>
      </c>
      <c r="I128" s="18">
        <v>357.447</v>
      </c>
      <c r="J128" s="18">
        <v>503.01100000000002</v>
      </c>
      <c r="K128" s="18">
        <v>109.68600000000001</v>
      </c>
      <c r="L128" s="18">
        <v>678.96600000000001</v>
      </c>
      <c r="M128" s="18">
        <v>883.85900000000004</v>
      </c>
      <c r="N128" s="18">
        <v>306.82499999999999</v>
      </c>
      <c r="O128" s="18">
        <v>365.29</v>
      </c>
      <c r="P128" s="18">
        <v>102.77200000000001</v>
      </c>
      <c r="Q128" s="18">
        <v>193.33</v>
      </c>
      <c r="R128" s="18">
        <v>257.97199999999998</v>
      </c>
      <c r="S128" s="18">
        <v>8286.66</v>
      </c>
      <c r="T128" s="18">
        <v>4196.41</v>
      </c>
      <c r="U128" s="18">
        <v>7119.7</v>
      </c>
      <c r="V128" s="18">
        <v>28089.54</v>
      </c>
      <c r="W128" s="18">
        <v>4.879E-2</v>
      </c>
      <c r="X128" s="18">
        <v>-0.66080000000000005</v>
      </c>
      <c r="Y128" s="18">
        <v>-3.5200000000000002E-2</v>
      </c>
      <c r="Z128" s="18">
        <v>-0.26040000000000002</v>
      </c>
      <c r="AA128" s="18">
        <v>1</v>
      </c>
      <c r="AB128" s="18">
        <v>0.8468</v>
      </c>
      <c r="AC128" s="18">
        <v>0.72699999999999998</v>
      </c>
      <c r="AD128" s="18">
        <v>110.02</v>
      </c>
      <c r="AE128" s="19">
        <f t="shared" si="38"/>
        <v>42247</v>
      </c>
      <c r="AF128" s="20" cm="1">
        <f t="array" ref="AF128">IF(INDEX(calc_types,1,AF$7)="INDEX",C128/C127-1,IF(INDEX(calc_types,1,AF$7)="CASH", C127/1200,C127/C128-1))</f>
        <v>8.6732248419485458E-5</v>
      </c>
      <c r="AG128" s="20" cm="1">
        <f t="array" ref="AG128">IF(INDEX(calc_types,1,AG$7)="INDEX",D128/D127-1,IF(INDEX(calc_types,1,AG$7)="CASH", D127/1200,D127/D128-1))</f>
        <v>-7.8140230932000065E-5</v>
      </c>
      <c r="AH128" s="20" cm="1">
        <f t="array" ref="AH128">IF(INDEX(calc_types,1,AH$7)="INDEX",E128/E127-1,IF(INDEX(calc_types,1,AH$7)="CASH", E127/1200,E127/E128-1))</f>
        <v>-1.460116611955331E-3</v>
      </c>
      <c r="AI128" s="20" cm="1">
        <f t="array" ref="AI128">IF(INDEX(calc_types,1,AI$7)="INDEX",F128/F127-1,IF(INDEX(calc_types,1,AI$7)="CASH", F127/1200,F127/F128-1))</f>
        <v>4.2424848539091009E-4</v>
      </c>
      <c r="AJ128" s="20" cm="1">
        <f t="array" ref="AJ128">IF(INDEX(calc_types,1,AJ$7)="INDEX",G128/G127-1,IF(INDEX(calc_types,1,AJ$7)="CASH", G127/1200,G127/G128-1))</f>
        <v>-7.3929618379764417E-4</v>
      </c>
      <c r="AK128" s="20" cm="1">
        <f t="array" ref="AK128">IF(INDEX(calc_types,1,AK$7)="INDEX",H128/H127-1,IF(INDEX(calc_types,1,AK$7)="CASH", H127/1200,H127/H128-1))</f>
        <v>-5.97879329222617E-4</v>
      </c>
      <c r="AL128" s="20" cm="1">
        <f t="array" ref="AL128">IF(INDEX(calc_types,1,AL$7)="INDEX",I128/I127-1,IF(INDEX(calc_types,1,AL$7)="CASH", I127/1200,I127/I128-1))</f>
        <v>-1.4972778036945744E-3</v>
      </c>
      <c r="AM128" s="20" cm="1">
        <f t="array" ref="AM128">IF(INDEX(calc_types,1,AM$7)="INDEX",J128/J127-1,IF(INDEX(calc_types,1,AM$7)="CASH", J127/1200,J127/J128-1))</f>
        <v>-3.3011213112544846E-3</v>
      </c>
      <c r="AN128" s="20" cm="1">
        <f t="array" ref="AN128">IF(INDEX(calc_types,1,AN$7)="INDEX",K128/K127-1,IF(INDEX(calc_types,1,AN$7)="CASH", K127/1200,K127/K128-1))</f>
        <v>-1.3673530779101384E-4</v>
      </c>
      <c r="AO128" s="20" cm="1">
        <f t="array" ref="AO128">IF(INDEX(calc_types,1,AO$7)="INDEX",L128/L127-1,IF(INDEX(calc_types,1,AO$7)="CASH", L127/1200,L127/L128-1))</f>
        <v>-1.4354165502351579E-3</v>
      </c>
      <c r="AP128" s="20" cm="1">
        <f t="array" ref="AP128">IF(INDEX(calc_types,1,AP$7)="INDEX",M128/M127-1,IF(INDEX(calc_types,1,AP$7)="CASH", M127/1200,M127/M128-1))</f>
        <v>-1.9016580787155624E-3</v>
      </c>
      <c r="AQ128" s="20" cm="1">
        <f t="array" ref="AQ128">IF(INDEX(calc_types,1,AQ$7)="INDEX",N128/N127-1,IF(INDEX(calc_types,1,AQ$7)="CASH", N127/1200,N127/N128-1))</f>
        <v>-2.9331821115086143E-5</v>
      </c>
      <c r="AR128" s="20" cm="1">
        <f t="array" ref="AR128">IF(INDEX(calc_types,1,AR$7)="INDEX",O128/O127-1,IF(INDEX(calc_types,1,AR$7)="CASH", O127/1200,O127/O128-1))</f>
        <v>3.7244559829563428E-4</v>
      </c>
      <c r="AS128" s="20" cm="1">
        <f t="array" ref="AS128">IF(INDEX(calc_types,1,AS$7)="INDEX",P128/P127-1,IF(INDEX(calc_types,1,AS$7)="CASH", P127/1200,P127/P128-1))</f>
        <v>-1.3620531979063877E-4</v>
      </c>
      <c r="AT128" s="20" cm="1">
        <f t="array" ref="AT128">IF(INDEX(calc_types,1,AT$7)="INDEX",Q128/Q127-1,IF(INDEX(calc_types,1,AT$7)="CASH", Q127/1200,Q127/Q128-1))</f>
        <v>-1.6032188497150379E-4</v>
      </c>
      <c r="AU128" s="20" cm="1">
        <f t="array" ref="AU128">IF(INDEX(calc_types,1,AU$7)="INDEX",R128/R127-1,IF(INDEX(calc_types,1,AU$7)="CASH", R127/1200,R127/R128-1))</f>
        <v>-4.5720485102096475E-4</v>
      </c>
      <c r="AV128" s="20" cm="1">
        <f t="array" ref="AV128">IF(INDEX(calc_types,1,AV$7)="INDEX",S128/S127-1,IF(INDEX(calc_types,1,AV$7)="CASH", S127/1200,S127/S128-1))</f>
        <v>2.9980920893175611E-2</v>
      </c>
      <c r="AW128" s="20" cm="1">
        <f t="array" ref="AW128">IF(INDEX(calc_types,1,AW$7)="INDEX",T128/T127-1,IF(INDEX(calc_types,1,AW$7)="CASH", T127/1200,T127/T128-1))</f>
        <v>2.6192746924901478E-2</v>
      </c>
      <c r="AX128" s="20" cm="1">
        <f t="array" ref="AX128">IF(INDEX(calc_types,1,AX$7)="INDEX",U128/U127-1,IF(INDEX(calc_types,1,AX$7)="CASH", U127/1200,U127/U128-1))</f>
        <v>1.24283662528617E-2</v>
      </c>
      <c r="AY128" s="20" cm="1">
        <f t="array" ref="AY128">IF(INDEX(calc_types,1,AY$7)="INDEX",V128/V127-1,IF(INDEX(calc_types,1,AY$7)="CASH", V127/1200,V127/V128-1))</f>
        <v>2.9539734323818845E-2</v>
      </c>
      <c r="AZ128" s="20" cm="1">
        <f t="array" ref="AZ128">IF(INDEX(calc_types,1,AZ$7)="INDEX",W128/W127-1,IF(INDEX(calc_types,1,AZ$7)="CASH", W127/1200,W127/W128-1))</f>
        <v>3.9958333333333333E-5</v>
      </c>
      <c r="BA128" s="20" cm="1">
        <f t="array" ref="BA128">IF(INDEX(calc_types,1,BA$7)="INDEX",X128/X127-1,IF(INDEX(calc_types,1,BA$7)="CASH", X127/1200,X127/X128-1))</f>
        <v>-5.3366666666666666E-4</v>
      </c>
      <c r="BB128" s="20" cm="1">
        <f t="array" ref="BB128">IF(INDEX(calc_types,1,BB$7)="INDEX",Y128/Y127-1,IF(INDEX(calc_types,1,BB$7)="CASH", Y127/1200,Y127/Y128-1))</f>
        <v>-2.6916666666666669E-5</v>
      </c>
      <c r="BC128" s="20" cm="1">
        <f t="array" ref="BC128">IF(INDEX(calc_types,1,BC$7)="INDEX",Z128/Z127-1,IF(INDEX(calc_types,1,BC$7)="CASH", Z127/1200,Z127/Z128-1))</f>
        <v>-1.7966666666666668E-4</v>
      </c>
      <c r="BD128" s="20" cm="1">
        <f t="array" ref="BD128">IF(INDEX(calc_types,1,BD$7)="INDEX",AA128/AA127-1,IF(INDEX(calc_types,1,BD$7)="CASH", AA127/1200,AA127/AA128-1))</f>
        <v>0</v>
      </c>
      <c r="BE128" s="20" cm="1">
        <f t="array" ref="BE128">IF(INDEX(calc_types,1,BE$7)="INDEX",AB128/AB127-1,IF(INDEX(calc_types,1,BE$7)="CASH", AB127/1200,AB127/AB128-1))</f>
        <v>-4.8417572035899248E-3</v>
      </c>
      <c r="BF128" s="20" cm="1">
        <f t="array" ref="BF128">IF(INDEX(calc_types,1,BF$7)="INDEX",AC128/AC127-1,IF(INDEX(calc_types,1,BF$7)="CASH", AC127/1200,AC127/AC128-1))</f>
        <v>-1.0591471801925656E-2</v>
      </c>
      <c r="BG128" s="20" cm="1">
        <f t="array" ref="BG128">IF(INDEX(calc_types,1,BG$7)="INDEX",AD128/AD127-1,IF(INDEX(calc_types,1,BG$7)="CASH", AD127/1200,AD127/AD128-1))</f>
        <v>-2.7267769496455152E-3</v>
      </c>
      <c r="BH128" s="21">
        <f t="shared" si="39"/>
        <v>-1.3090384964636714E-3</v>
      </c>
      <c r="BI128" s="21">
        <f t="shared" si="40"/>
        <v>-1.2514080306320662E-3</v>
      </c>
      <c r="BJ128" s="21">
        <f t="shared" si="41"/>
        <v>-2.6542468416126132E-3</v>
      </c>
      <c r="BK128" s="21">
        <f t="shared" si="42"/>
        <v>-1.6723034455840488E-3</v>
      </c>
      <c r="BL128" s="21">
        <f t="shared" si="43"/>
        <v>-3.4115226459362886E-3</v>
      </c>
      <c r="BM128" s="21">
        <f t="shared" si="44"/>
        <v>-8.6945323871998297E-4</v>
      </c>
      <c r="BN128" s="21">
        <f t="shared" si="45"/>
        <v>-1.5780794983084397E-3</v>
      </c>
      <c r="BO128" s="21">
        <f t="shared" si="46"/>
        <v>-3.4859780426523385E-3</v>
      </c>
      <c r="BP128" s="21">
        <f t="shared" si="47"/>
        <v>-1.2152038092869701E-3</v>
      </c>
      <c r="BQ128" s="21">
        <f t="shared" si="48"/>
        <v>-2.2846067356265551E-3</v>
      </c>
      <c r="BR128" s="21">
        <f t="shared" si="49"/>
        <v>-2.8627694419742899E-3</v>
      </c>
      <c r="BS128" s="21">
        <f t="shared" si="50"/>
        <v>-2.4121801607456918E-3</v>
      </c>
      <c r="BT128" s="21">
        <f t="shared" si="51"/>
        <v>-2.7684236438069118E-3</v>
      </c>
      <c r="BU128" s="21">
        <f t="shared" si="52"/>
        <v>-1.372602216346065E-4</v>
      </c>
      <c r="BV128" s="21">
        <f t="shared" si="53"/>
        <v>-9.9936477352359341E-5</v>
      </c>
      <c r="BW128" s="21">
        <f t="shared" si="54"/>
        <v>-3.2319023907705357E-4</v>
      </c>
      <c r="BX128" s="21">
        <f t="shared" si="55"/>
        <v>1.7412542932362926E-2</v>
      </c>
      <c r="BY128" s="21">
        <f t="shared" si="56"/>
        <v>1.9286679932105089E-2</v>
      </c>
      <c r="BZ128" s="21">
        <f t="shared" si="57"/>
        <v>7.8127506783049472E-3</v>
      </c>
      <c r="CA128" s="21">
        <f t="shared" si="58"/>
        <v>1.6815389694695773E-2</v>
      </c>
      <c r="CB128" s="21">
        <f t="shared" si="59"/>
        <v>-1.3995310185185193E-3</v>
      </c>
      <c r="CC128" s="21">
        <f t="shared" si="60"/>
        <v>-9.1901435185185181E-4</v>
      </c>
      <c r="CD128" s="21">
        <f t="shared" si="61"/>
        <v>-1.2563847222222221E-3</v>
      </c>
      <c r="CE128" s="21">
        <f t="shared" si="62"/>
        <v>-4.1162962962963001E-5</v>
      </c>
      <c r="CF128" s="21">
        <f t="shared" si="63"/>
        <v>0</v>
      </c>
      <c r="CG128" s="21">
        <f t="shared" si="64"/>
        <v>-4.1462668895126918E-3</v>
      </c>
      <c r="CH128" s="21">
        <f t="shared" si="65"/>
        <v>-9.9588060431595321E-3</v>
      </c>
      <c r="CI128" s="21">
        <f t="shared" si="66"/>
        <v>8.7949456760726043E-4</v>
      </c>
    </row>
    <row r="129" spans="1:87" x14ac:dyDescent="0.2">
      <c r="A129" s="18">
        <v>121</v>
      </c>
      <c r="B129" s="19">
        <v>42277</v>
      </c>
      <c r="C129" s="18">
        <v>219.10400000000001</v>
      </c>
      <c r="D129" s="18">
        <v>1265.5809999999999</v>
      </c>
      <c r="E129" s="18">
        <v>2212.8409999999999</v>
      </c>
      <c r="F129" s="18">
        <v>1900.0889999999999</v>
      </c>
      <c r="G129" s="18">
        <v>2554.2719999999999</v>
      </c>
      <c r="H129" s="18">
        <v>138.654</v>
      </c>
      <c r="I129" s="18">
        <v>356.97699999999998</v>
      </c>
      <c r="J129" s="18">
        <v>500.75599999999997</v>
      </c>
      <c r="K129" s="18">
        <v>109.681</v>
      </c>
      <c r="L129" s="18">
        <v>677.01700000000005</v>
      </c>
      <c r="M129" s="18">
        <v>876.04600000000005</v>
      </c>
      <c r="N129" s="18">
        <v>306.39</v>
      </c>
      <c r="O129" s="18">
        <v>362.86599999999999</v>
      </c>
      <c r="P129" s="18">
        <v>102.758</v>
      </c>
      <c r="Q129" s="18">
        <v>193.25899999999999</v>
      </c>
      <c r="R129" s="18">
        <v>257.697</v>
      </c>
      <c r="S129" s="18">
        <v>7898.61</v>
      </c>
      <c r="T129" s="18">
        <v>4048.08</v>
      </c>
      <c r="U129" s="18">
        <v>7086.42</v>
      </c>
      <c r="V129" s="18">
        <v>29452.66</v>
      </c>
      <c r="W129" s="18">
        <v>5.781E-2</v>
      </c>
      <c r="X129" s="18">
        <v>-0.62109999999999999</v>
      </c>
      <c r="Y129" s="18">
        <v>1.14E-2</v>
      </c>
      <c r="Z129" s="18">
        <v>-0.18909999999999999</v>
      </c>
      <c r="AA129" s="18">
        <v>1</v>
      </c>
      <c r="AB129" s="18">
        <v>0.86380000000000001</v>
      </c>
      <c r="AC129" s="18">
        <v>0.74209999999999998</v>
      </c>
      <c r="AD129" s="18">
        <v>111.29</v>
      </c>
      <c r="AE129" s="19">
        <f t="shared" si="38"/>
        <v>42277</v>
      </c>
      <c r="AF129" s="20" cm="1">
        <f t="array" ref="AF129">IF(INDEX(calc_types,1,AF$7)="INDEX",C129/C128-1,IF(INDEX(calc_types,1,AF$7)="CASH", C128/1200,C128/C129-1))</f>
        <v>9.1289185883081103E-5</v>
      </c>
      <c r="AG129" s="20" cm="1">
        <f t="array" ref="AG129">IF(INDEX(calc_types,1,AG$7)="INDEX",D129/D128-1,IF(INDEX(calc_types,1,AG$7)="CASH", D128/1200,D128/D129-1))</f>
        <v>-1.0048513877685128E-3</v>
      </c>
      <c r="AH129" s="20" cm="1">
        <f t="array" ref="AH129">IF(INDEX(calc_types,1,AH$7)="INDEX",E129/E128-1,IF(INDEX(calc_types,1,AH$7)="CASH", E128/1200,E128/E129-1))</f>
        <v>-5.9199854089295734E-3</v>
      </c>
      <c r="AI129" s="20" cm="1">
        <f t="array" ref="AI129">IF(INDEX(calc_types,1,AI$7)="INDEX",F129/F128-1,IF(INDEX(calc_types,1,AI$7)="CASH", F128/1200,F128/F129-1))</f>
        <v>-2.8779840011450286E-4</v>
      </c>
      <c r="AJ129" s="20" cm="1">
        <f t="array" ref="AJ129">IF(INDEX(calc_types,1,AJ$7)="INDEX",G129/G128-1,IF(INDEX(calc_types,1,AJ$7)="CASH", G128/1200,G128/G129-1))</f>
        <v>-3.8162178141905034E-3</v>
      </c>
      <c r="AK129" s="20" cm="1">
        <f t="array" ref="AK129">IF(INDEX(calc_types,1,AK$7)="INDEX",H129/H128-1,IF(INDEX(calc_types,1,AK$7)="CASH", H128/1200,H128/H129-1))</f>
        <v>-6.2706770168885484E-4</v>
      </c>
      <c r="AL129" s="20" cm="1">
        <f t="array" ref="AL129">IF(INDEX(calc_types,1,AL$7)="INDEX",I129/I128-1,IF(INDEX(calc_types,1,AL$7)="CASH", I128/1200,I128/I129-1))</f>
        <v>-1.3148802479808763E-3</v>
      </c>
      <c r="AM129" s="20" cm="1">
        <f t="array" ref="AM129">IF(INDEX(calc_types,1,AM$7)="INDEX",J129/J128-1,IF(INDEX(calc_types,1,AM$7)="CASH", J128/1200,J128/J129-1))</f>
        <v>-4.4830033538034719E-3</v>
      </c>
      <c r="AN129" s="20" cm="1">
        <f t="array" ref="AN129">IF(INDEX(calc_types,1,AN$7)="INDEX",K129/K128-1,IF(INDEX(calc_types,1,AN$7)="CASH", K128/1200,K128/K129-1))</f>
        <v>-4.5584668964204766E-5</v>
      </c>
      <c r="AO129" s="20" cm="1">
        <f t="array" ref="AO129">IF(INDEX(calc_types,1,AO$7)="INDEX",L129/L128-1,IF(INDEX(calc_types,1,AO$7)="CASH", L128/1200,L128/L129-1))</f>
        <v>-2.8705413820426795E-3</v>
      </c>
      <c r="AP129" s="20" cm="1">
        <f t="array" ref="AP129">IF(INDEX(calc_types,1,AP$7)="INDEX",M129/M128-1,IF(INDEX(calc_types,1,AP$7)="CASH", M128/1200,M128/M129-1))</f>
        <v>-8.8396452375322232E-3</v>
      </c>
      <c r="AQ129" s="20" cm="1">
        <f t="array" ref="AQ129">IF(INDEX(calc_types,1,AQ$7)="INDEX",N129/N128-1,IF(INDEX(calc_types,1,AQ$7)="CASH", N128/1200,N128/N129-1))</f>
        <v>-1.4177462723050649E-3</v>
      </c>
      <c r="AR129" s="20" cm="1">
        <f t="array" ref="AR129">IF(INDEX(calc_types,1,AR$7)="INDEX",O129/O128-1,IF(INDEX(calc_types,1,AR$7)="CASH", O128/1200,O128/O129-1))</f>
        <v>-6.6358235922144848E-3</v>
      </c>
      <c r="AS129" s="20" cm="1">
        <f t="array" ref="AS129">IF(INDEX(calc_types,1,AS$7)="INDEX",P129/P128-1,IF(INDEX(calc_types,1,AS$7)="CASH", P128/1200,P128/P129-1))</f>
        <v>-1.3622387420708648E-4</v>
      </c>
      <c r="AT129" s="20" cm="1">
        <f t="array" ref="AT129">IF(INDEX(calc_types,1,AT$7)="INDEX",Q129/Q128-1,IF(INDEX(calc_types,1,AT$7)="CASH", Q128/1200,Q128/Q129-1))</f>
        <v>-3.6724771116758426E-4</v>
      </c>
      <c r="AU129" s="20" cm="1">
        <f t="array" ref="AU129">IF(INDEX(calc_types,1,AU$7)="INDEX",R129/R128-1,IF(INDEX(calc_types,1,AU$7)="CASH", R128/1200,R128/R129-1))</f>
        <v>-1.0660071635680834E-3</v>
      </c>
      <c r="AV129" s="20" cm="1">
        <f t="array" ref="AV129">IF(INDEX(calc_types,1,AV$7)="INDEX",S129/S128-1,IF(INDEX(calc_types,1,AV$7)="CASH", S128/1200,S128/S129-1))</f>
        <v>-4.6828275807140662E-2</v>
      </c>
      <c r="AW129" s="20" cm="1">
        <f t="array" ref="AW129">IF(INDEX(calc_types,1,AW$7)="INDEX",T129/T128-1,IF(INDEX(calc_types,1,AW$7)="CASH", T128/1200,T128/T129-1))</f>
        <v>-3.5346879833000111E-2</v>
      </c>
      <c r="AX129" s="20" cm="1">
        <f t="array" ref="AX129">IF(INDEX(calc_types,1,AX$7)="INDEX",U129/U128-1,IF(INDEX(calc_types,1,AX$7)="CASH", U128/1200,U128/U129-1))</f>
        <v>-4.6743542564995355E-3</v>
      </c>
      <c r="AY129" s="20" cm="1">
        <f t="array" ref="AY129">IF(INDEX(calc_types,1,AY$7)="INDEX",V129/V128-1,IF(INDEX(calc_types,1,AY$7)="CASH", V128/1200,V128/V129-1))</f>
        <v>4.8527672578475789E-2</v>
      </c>
      <c r="AZ129" s="20" cm="1">
        <f t="array" ref="AZ129">IF(INDEX(calc_types,1,AZ$7)="INDEX",W129/W128-1,IF(INDEX(calc_types,1,AZ$7)="CASH", W128/1200,W128/W129-1))</f>
        <v>4.065833333333333E-5</v>
      </c>
      <c r="BA129" s="20" cm="1">
        <f t="array" ref="BA129">IF(INDEX(calc_types,1,BA$7)="INDEX",X129/X128-1,IF(INDEX(calc_types,1,BA$7)="CASH", X128/1200,X128/X129-1))</f>
        <v>-5.5066666666666675E-4</v>
      </c>
      <c r="BB129" s="20" cm="1">
        <f t="array" ref="BB129">IF(INDEX(calc_types,1,BB$7)="INDEX",Y129/Y128-1,IF(INDEX(calc_types,1,BB$7)="CASH", Y128/1200,Y128/Y129-1))</f>
        <v>-2.9333333333333336E-5</v>
      </c>
      <c r="BC129" s="20" cm="1">
        <f t="array" ref="BC129">IF(INDEX(calc_types,1,BC$7)="INDEX",Z129/Z128-1,IF(INDEX(calc_types,1,BC$7)="CASH", Z128/1200,Z128/Z129-1))</f>
        <v>-2.1700000000000002E-4</v>
      </c>
      <c r="BD129" s="20" cm="1">
        <f t="array" ref="BD129">IF(INDEX(calc_types,1,BD$7)="INDEX",AA129/AA128-1,IF(INDEX(calc_types,1,BD$7)="CASH", AA128/1200,AA128/AA129-1))</f>
        <v>0</v>
      </c>
      <c r="BE129" s="20" cm="1">
        <f t="array" ref="BE129">IF(INDEX(calc_types,1,BE$7)="INDEX",AB129/AB128-1,IF(INDEX(calc_types,1,BE$7)="CASH", AB128/1200,AB128/AB129-1))</f>
        <v>-1.9680481592961319E-2</v>
      </c>
      <c r="BF129" s="20" cm="1">
        <f t="array" ref="BF129">IF(INDEX(calc_types,1,BF$7)="INDEX",AC129/AC128-1,IF(INDEX(calc_types,1,BF$7)="CASH", AC128/1200,AC128/AC129-1))</f>
        <v>-2.0347662040156367E-2</v>
      </c>
      <c r="BG129" s="20" cm="1">
        <f t="array" ref="BG129">IF(INDEX(calc_types,1,BG$7)="INDEX",AD129/AD128-1,IF(INDEX(calc_types,1,BG$7)="CASH", AD128/1200,AD128/AD129-1))</f>
        <v>-1.1411627280079162E-2</v>
      </c>
      <c r="BH129" s="21">
        <f t="shared" si="39"/>
        <v>-1.3044815590000757E-3</v>
      </c>
      <c r="BI129" s="21">
        <f t="shared" si="40"/>
        <v>-2.1781191874685789E-3</v>
      </c>
      <c r="BJ129" s="21">
        <f t="shared" si="41"/>
        <v>-7.114115638586856E-3</v>
      </c>
      <c r="BK129" s="21">
        <f t="shared" si="42"/>
        <v>-2.3843503310894618E-3</v>
      </c>
      <c r="BL129" s="21">
        <f t="shared" si="43"/>
        <v>-6.4884442763291483E-3</v>
      </c>
      <c r="BM129" s="21">
        <f t="shared" si="44"/>
        <v>-8.9864161118622082E-4</v>
      </c>
      <c r="BN129" s="21">
        <f t="shared" si="45"/>
        <v>-1.3956819425947416E-3</v>
      </c>
      <c r="BO129" s="21">
        <f t="shared" si="46"/>
        <v>-4.6678600852013263E-3</v>
      </c>
      <c r="BP129" s="21">
        <f t="shared" si="47"/>
        <v>-1.124053170460161E-3</v>
      </c>
      <c r="BQ129" s="21">
        <f t="shared" si="48"/>
        <v>-3.7197315674340767E-3</v>
      </c>
      <c r="BR129" s="21">
        <f t="shared" si="49"/>
        <v>-9.8007566007909507E-3</v>
      </c>
      <c r="BS129" s="21">
        <f t="shared" si="50"/>
        <v>-3.8005946119356706E-3</v>
      </c>
      <c r="BT129" s="21">
        <f t="shared" si="51"/>
        <v>-9.7766928343170304E-3</v>
      </c>
      <c r="BU129" s="21">
        <f t="shared" si="52"/>
        <v>-1.3727877605105421E-4</v>
      </c>
      <c r="BV129" s="21">
        <f t="shared" si="53"/>
        <v>-3.0686230354843983E-4</v>
      </c>
      <c r="BW129" s="21">
        <f t="shared" si="54"/>
        <v>-9.3199255162417232E-4</v>
      </c>
      <c r="BX129" s="21">
        <f t="shared" si="55"/>
        <v>-5.9396653767953347E-2</v>
      </c>
      <c r="BY129" s="21">
        <f t="shared" si="56"/>
        <v>-4.22529468257965E-2</v>
      </c>
      <c r="BZ129" s="21">
        <f t="shared" si="57"/>
        <v>-9.2899698310562884E-3</v>
      </c>
      <c r="CA129" s="21">
        <f t="shared" si="58"/>
        <v>3.5803327949352717E-2</v>
      </c>
      <c r="CB129" s="21">
        <f t="shared" si="59"/>
        <v>-1.3988310185185191E-3</v>
      </c>
      <c r="CC129" s="21">
        <f t="shared" si="60"/>
        <v>-9.3601435185185189E-4</v>
      </c>
      <c r="CD129" s="21">
        <f t="shared" si="61"/>
        <v>-1.2588013888888887E-3</v>
      </c>
      <c r="CE129" s="21">
        <f t="shared" si="62"/>
        <v>-7.8496296296296338E-5</v>
      </c>
      <c r="CF129" s="21">
        <f t="shared" si="63"/>
        <v>0</v>
      </c>
      <c r="CG129" s="21">
        <f t="shared" si="64"/>
        <v>-1.8984991278884086E-2</v>
      </c>
      <c r="CH129" s="21">
        <f t="shared" si="65"/>
        <v>-1.9714996281390243E-2</v>
      </c>
      <c r="CI129" s="21">
        <f t="shared" si="66"/>
        <v>-7.8053557628263862E-3</v>
      </c>
    </row>
    <row r="130" spans="1:87" x14ac:dyDescent="0.2">
      <c r="A130" s="18">
        <v>122</v>
      </c>
      <c r="B130" s="19">
        <v>42308</v>
      </c>
      <c r="C130" s="18">
        <v>219.09100000000001</v>
      </c>
      <c r="D130" s="18">
        <v>1261.7339999999999</v>
      </c>
      <c r="E130" s="18">
        <v>2197.0140000000001</v>
      </c>
      <c r="F130" s="18">
        <v>1893.8820000000001</v>
      </c>
      <c r="G130" s="18">
        <v>2538.4360000000001</v>
      </c>
      <c r="H130" s="18">
        <v>138.56700000000001</v>
      </c>
      <c r="I130" s="18">
        <v>356.09300000000002</v>
      </c>
      <c r="J130" s="18">
        <v>497.13600000000002</v>
      </c>
      <c r="K130" s="18">
        <v>109.56399999999999</v>
      </c>
      <c r="L130" s="18">
        <v>672.995</v>
      </c>
      <c r="M130" s="18">
        <v>869.596</v>
      </c>
      <c r="N130" s="18">
        <v>304.65899999999999</v>
      </c>
      <c r="O130" s="18">
        <v>359.77100000000002</v>
      </c>
      <c r="P130" s="18">
        <v>102.753</v>
      </c>
      <c r="Q130" s="18">
        <v>193.202</v>
      </c>
      <c r="R130" s="18">
        <v>257.58499999999998</v>
      </c>
      <c r="S130" s="18">
        <v>8449.82</v>
      </c>
      <c r="T130" s="18">
        <v>4250.5600000000004</v>
      </c>
      <c r="U130" s="18">
        <v>7237.57</v>
      </c>
      <c r="V130" s="18">
        <v>28892.69</v>
      </c>
      <c r="W130" s="18">
        <v>4.3229999999999998E-2</v>
      </c>
      <c r="X130" s="18">
        <v>-0.65469999999999995</v>
      </c>
      <c r="Y130" s="18">
        <v>2.6100000000000002E-2</v>
      </c>
      <c r="Z130" s="18">
        <v>-0.19969999999999999</v>
      </c>
      <c r="AA130" s="18">
        <v>1</v>
      </c>
      <c r="AB130" s="18">
        <v>0.86499999999999999</v>
      </c>
      <c r="AC130" s="18">
        <v>0.73050000000000004</v>
      </c>
      <c r="AD130" s="18">
        <v>113.95</v>
      </c>
      <c r="AE130" s="19">
        <f t="shared" si="38"/>
        <v>42308</v>
      </c>
      <c r="AF130" s="20" cm="1">
        <f t="array" ref="AF130">IF(INDEX(calc_types,1,AF$7)="INDEX",C130/C129-1,IF(INDEX(calc_types,1,AF$7)="CASH", C129/1200,C129/C130-1))</f>
        <v>-5.9332554403379589E-5</v>
      </c>
      <c r="AG130" s="20" cm="1">
        <f t="array" ref="AG130">IF(INDEX(calc_types,1,AG$7)="INDEX",D130/D129-1,IF(INDEX(calc_types,1,AG$7)="CASH", D129/1200,D129/D130-1))</f>
        <v>-3.0397106151245357E-3</v>
      </c>
      <c r="AH130" s="20" cm="1">
        <f t="array" ref="AH130">IF(INDEX(calc_types,1,AH$7)="INDEX",E130/E129-1,IF(INDEX(calc_types,1,AH$7)="CASH", E129/1200,E129/E130-1))</f>
        <v>-7.1523439777190223E-3</v>
      </c>
      <c r="AI130" s="20" cm="1">
        <f t="array" ref="AI130">IF(INDEX(calc_types,1,AI$7)="INDEX",F130/F129-1,IF(INDEX(calc_types,1,AI$7)="CASH", F129/1200,F129/F130-1))</f>
        <v>-3.2666890866690501E-3</v>
      </c>
      <c r="AJ130" s="20" cm="1">
        <f t="array" ref="AJ130">IF(INDEX(calc_types,1,AJ$7)="INDEX",G130/G129-1,IF(INDEX(calc_types,1,AJ$7)="CASH", G129/1200,G129/G130-1))</f>
        <v>-6.199809573921522E-3</v>
      </c>
      <c r="AK130" s="20" cm="1">
        <f t="array" ref="AK130">IF(INDEX(calc_types,1,AK$7)="INDEX",H130/H129-1,IF(INDEX(calc_types,1,AK$7)="CASH", H129/1200,H129/H130-1))</f>
        <v>-6.2746116231759963E-4</v>
      </c>
      <c r="AL130" s="20" cm="1">
        <f t="array" ref="AL130">IF(INDEX(calc_types,1,AL$7)="INDEX",I130/I129-1,IF(INDEX(calc_types,1,AL$7)="CASH", I129/1200,I129/I130-1))</f>
        <v>-2.4763500169477926E-3</v>
      </c>
      <c r="AM130" s="20" cm="1">
        <f t="array" ref="AM130">IF(INDEX(calc_types,1,AM$7)="INDEX",J130/J129-1,IF(INDEX(calc_types,1,AM$7)="CASH", J129/1200,J129/J130-1))</f>
        <v>-7.2290696466941196E-3</v>
      </c>
      <c r="AN130" s="20" cm="1">
        <f t="array" ref="AN130">IF(INDEX(calc_types,1,AN$7)="INDEX",K130/K129-1,IF(INDEX(calc_types,1,AN$7)="CASH", K129/1200,K129/K130-1))</f>
        <v>-1.0667298802892189E-3</v>
      </c>
      <c r="AO130" s="20" cm="1">
        <f t="array" ref="AO130">IF(INDEX(calc_types,1,AO$7)="INDEX",L130/L129-1,IF(INDEX(calc_types,1,AO$7)="CASH", L129/1200,L129/L130-1))</f>
        <v>-5.9407666277213611E-3</v>
      </c>
      <c r="AP130" s="20" cm="1">
        <f t="array" ref="AP130">IF(INDEX(calc_types,1,AP$7)="INDEX",M130/M129-1,IF(INDEX(calc_types,1,AP$7)="CASH", M129/1200,M129/M130-1))</f>
        <v>-7.3626270766603552E-3</v>
      </c>
      <c r="AQ130" s="20" cm="1">
        <f t="array" ref="AQ130">IF(INDEX(calc_types,1,AQ$7)="INDEX",N130/N129-1,IF(INDEX(calc_types,1,AQ$7)="CASH", N129/1200,N129/N130-1))</f>
        <v>-5.6496621952413228E-3</v>
      </c>
      <c r="AR130" s="20" cm="1">
        <f t="array" ref="AR130">IF(INDEX(calc_types,1,AR$7)="INDEX",O130/O129-1,IF(INDEX(calc_types,1,AR$7)="CASH", O129/1200,O129/O130-1))</f>
        <v>-8.5293193630705533E-3</v>
      </c>
      <c r="AS130" s="20" cm="1">
        <f t="array" ref="AS130">IF(INDEX(calc_types,1,AS$7)="INDEX",P130/P129-1,IF(INDEX(calc_types,1,AS$7)="CASH", P129/1200,P129/P130-1))</f>
        <v>-4.8658012028246489E-5</v>
      </c>
      <c r="AT130" s="20" cm="1">
        <f t="array" ref="AT130">IF(INDEX(calc_types,1,AT$7)="INDEX",Q130/Q129-1,IF(INDEX(calc_types,1,AT$7)="CASH", Q129/1200,Q129/Q130-1))</f>
        <v>-2.9494098593074725E-4</v>
      </c>
      <c r="AU130" s="20" cm="1">
        <f t="array" ref="AU130">IF(INDEX(calc_types,1,AU$7)="INDEX",R130/R129-1,IF(INDEX(calc_types,1,AU$7)="CASH", R129/1200,R129/R130-1))</f>
        <v>-4.3461895171470477E-4</v>
      </c>
      <c r="AV130" s="20" cm="1">
        <f t="array" ref="AV130">IF(INDEX(calc_types,1,AV$7)="INDEX",S130/S129-1,IF(INDEX(calc_types,1,AV$7)="CASH", S129/1200,S129/S130-1))</f>
        <v>6.978569647064492E-2</v>
      </c>
      <c r="AW130" s="20" cm="1">
        <f t="array" ref="AW130">IF(INDEX(calc_types,1,AW$7)="INDEX",T130/T129-1,IF(INDEX(calc_types,1,AW$7)="CASH", T129/1200,T129/T130-1))</f>
        <v>5.0018774332523108E-2</v>
      </c>
      <c r="AX130" s="20" cm="1">
        <f t="array" ref="AX130">IF(INDEX(calc_types,1,AX$7)="INDEX",U130/U129-1,IF(INDEX(calc_types,1,AX$7)="CASH", U129/1200,U129/U130-1))</f>
        <v>2.1329528873535564E-2</v>
      </c>
      <c r="AY130" s="20" cm="1">
        <f t="array" ref="AY130">IF(INDEX(calc_types,1,AY$7)="INDEX",V130/V129-1,IF(INDEX(calc_types,1,AY$7)="CASH", V129/1200,V129/V130-1))</f>
        <v>-1.9012544198045322E-2</v>
      </c>
      <c r="AZ130" s="20" cm="1">
        <f t="array" ref="AZ130">IF(INDEX(calc_types,1,AZ$7)="INDEX",W130/W129-1,IF(INDEX(calc_types,1,AZ$7)="CASH", W129/1200,W129/W130-1))</f>
        <v>4.8174999999999999E-5</v>
      </c>
      <c r="BA130" s="20" cm="1">
        <f t="array" ref="BA130">IF(INDEX(calc_types,1,BA$7)="INDEX",X130/X129-1,IF(INDEX(calc_types,1,BA$7)="CASH", X129/1200,X129/X130-1))</f>
        <v>-5.1758333333333333E-4</v>
      </c>
      <c r="BB130" s="20" cm="1">
        <f t="array" ref="BB130">IF(INDEX(calc_types,1,BB$7)="INDEX",Y130/Y129-1,IF(INDEX(calc_types,1,BB$7)="CASH", Y129/1200,Y129/Y130-1))</f>
        <v>9.5000000000000005E-6</v>
      </c>
      <c r="BC130" s="20" cm="1">
        <f t="array" ref="BC130">IF(INDEX(calc_types,1,BC$7)="INDEX",Z130/Z129-1,IF(INDEX(calc_types,1,BC$7)="CASH", Z129/1200,Z129/Z130-1))</f>
        <v>-1.5758333333333333E-4</v>
      </c>
      <c r="BD130" s="20" cm="1">
        <f t="array" ref="BD130">IF(INDEX(calc_types,1,BD$7)="INDEX",AA130/AA129-1,IF(INDEX(calc_types,1,BD$7)="CASH", AA129/1200,AA129/AA130-1))</f>
        <v>0</v>
      </c>
      <c r="BE130" s="20" cm="1">
        <f t="array" ref="BE130">IF(INDEX(calc_types,1,BE$7)="INDEX",AB130/AB129-1,IF(INDEX(calc_types,1,BE$7)="CASH", AB129/1200,AB129/AB130-1))</f>
        <v>-1.387283236994219E-3</v>
      </c>
      <c r="BF130" s="20" cm="1">
        <f t="array" ref="BF130">IF(INDEX(calc_types,1,BF$7)="INDEX",AC130/AC129-1,IF(INDEX(calc_types,1,BF$7)="CASH", AC129/1200,AC129/AC130-1))</f>
        <v>1.5879534565366171E-2</v>
      </c>
      <c r="BG130" s="20" cm="1">
        <f t="array" ref="BG130">IF(INDEX(calc_types,1,BG$7)="INDEX",AD130/AD129-1,IF(INDEX(calc_types,1,BG$7)="CASH", AD129/1200,AD129/AD130-1))</f>
        <v>-2.3343571741992086E-2</v>
      </c>
      <c r="BH130" s="21">
        <f t="shared" si="39"/>
        <v>-1.4551032992865364E-3</v>
      </c>
      <c r="BI130" s="21">
        <f t="shared" si="40"/>
        <v>-4.2129784148246018E-3</v>
      </c>
      <c r="BJ130" s="21">
        <f t="shared" si="41"/>
        <v>-8.3464742073763049E-3</v>
      </c>
      <c r="BK130" s="21">
        <f t="shared" si="42"/>
        <v>-5.363241017644009E-3</v>
      </c>
      <c r="BL130" s="21">
        <f t="shared" si="43"/>
        <v>-8.8720360360601668E-3</v>
      </c>
      <c r="BM130" s="21">
        <f t="shared" si="44"/>
        <v>-8.9903507181496561E-4</v>
      </c>
      <c r="BN130" s="21">
        <f t="shared" si="45"/>
        <v>-2.5571517115616578E-3</v>
      </c>
      <c r="BO130" s="21">
        <f t="shared" si="46"/>
        <v>-7.4139263780919739E-3</v>
      </c>
      <c r="BP130" s="21">
        <f t="shared" si="47"/>
        <v>-2.1451983817851752E-3</v>
      </c>
      <c r="BQ130" s="21">
        <f t="shared" si="48"/>
        <v>-6.7899568131127583E-3</v>
      </c>
      <c r="BR130" s="21">
        <f t="shared" si="49"/>
        <v>-8.3237384399190827E-3</v>
      </c>
      <c r="BS130" s="21">
        <f t="shared" si="50"/>
        <v>-8.0325105348719276E-3</v>
      </c>
      <c r="BT130" s="21">
        <f t="shared" si="51"/>
        <v>-1.1670188605173099E-2</v>
      </c>
      <c r="BU130" s="21">
        <f t="shared" si="52"/>
        <v>-4.9712913872214226E-5</v>
      </c>
      <c r="BV130" s="21">
        <f t="shared" si="53"/>
        <v>-2.345555783116028E-4</v>
      </c>
      <c r="BW130" s="21">
        <f t="shared" si="54"/>
        <v>-3.0060433977079358E-4</v>
      </c>
      <c r="BX130" s="21">
        <f t="shared" si="55"/>
        <v>5.7217318509832235E-2</v>
      </c>
      <c r="BY130" s="21">
        <f t="shared" si="56"/>
        <v>4.3112707339726719E-2</v>
      </c>
      <c r="BZ130" s="21">
        <f t="shared" si="57"/>
        <v>1.6713913298978811E-2</v>
      </c>
      <c r="CA130" s="21">
        <f t="shared" si="58"/>
        <v>-3.1736888827168394E-2</v>
      </c>
      <c r="CB130" s="21">
        <f t="shared" si="59"/>
        <v>-1.3913143518518526E-3</v>
      </c>
      <c r="CC130" s="21">
        <f t="shared" si="60"/>
        <v>-9.0293101851851858E-4</v>
      </c>
      <c r="CD130" s="21">
        <f t="shared" si="61"/>
        <v>-1.2199680555555555E-3</v>
      </c>
      <c r="CE130" s="21">
        <f t="shared" si="62"/>
        <v>-1.9079629629629655E-5</v>
      </c>
      <c r="CF130" s="21">
        <f t="shared" si="63"/>
        <v>0</v>
      </c>
      <c r="CG130" s="21">
        <f t="shared" si="64"/>
        <v>-6.9179292291698577E-4</v>
      </c>
      <c r="CH130" s="21">
        <f t="shared" si="65"/>
        <v>1.6512200324132295E-2</v>
      </c>
      <c r="CI130" s="21">
        <f t="shared" si="66"/>
        <v>-1.973730022473931E-2</v>
      </c>
    </row>
    <row r="131" spans="1:87" x14ac:dyDescent="0.2">
      <c r="A131" s="18">
        <v>123</v>
      </c>
      <c r="B131" s="19">
        <v>42338</v>
      </c>
      <c r="C131" s="18">
        <v>219.09399999999999</v>
      </c>
      <c r="D131" s="18">
        <v>1261.9760000000001</v>
      </c>
      <c r="E131" s="18">
        <v>2199.4940000000001</v>
      </c>
      <c r="F131" s="18">
        <v>1890.96</v>
      </c>
      <c r="G131" s="18">
        <v>2533.3130000000001</v>
      </c>
      <c r="H131" s="18">
        <v>138.584</v>
      </c>
      <c r="I131" s="18">
        <v>357.18299999999999</v>
      </c>
      <c r="J131" s="18">
        <v>501.78800000000001</v>
      </c>
      <c r="K131" s="18">
        <v>109.72499999999999</v>
      </c>
      <c r="L131" s="18">
        <v>676.44399999999996</v>
      </c>
      <c r="M131" s="18">
        <v>876.89700000000005</v>
      </c>
      <c r="N131" s="18">
        <v>305.387</v>
      </c>
      <c r="O131" s="18">
        <v>361.03199999999998</v>
      </c>
      <c r="P131" s="18">
        <v>102.746</v>
      </c>
      <c r="Q131" s="18">
        <v>193.256</v>
      </c>
      <c r="R131" s="18">
        <v>257.78899999999999</v>
      </c>
      <c r="S131" s="18">
        <v>8387.7199999999993</v>
      </c>
      <c r="T131" s="18">
        <v>4063.06</v>
      </c>
      <c r="U131" s="18">
        <v>7059.45</v>
      </c>
      <c r="V131" s="18">
        <v>27821.759999999998</v>
      </c>
      <c r="W131" s="18">
        <v>5.1040000000000002E-2</v>
      </c>
      <c r="X131" s="18">
        <v>-1.5704</v>
      </c>
      <c r="Y131" s="18">
        <v>-0.66720000000000002</v>
      </c>
      <c r="Z131" s="18">
        <v>-0.7722</v>
      </c>
      <c r="AA131" s="18">
        <v>1</v>
      </c>
      <c r="AB131" s="18">
        <v>0.88190000000000002</v>
      </c>
      <c r="AC131" s="18">
        <v>0.75180000000000002</v>
      </c>
      <c r="AD131" s="18">
        <v>113.17</v>
      </c>
      <c r="AE131" s="19">
        <f t="shared" si="38"/>
        <v>42338</v>
      </c>
      <c r="AF131" s="20" cm="1">
        <f t="array" ref="AF131">IF(INDEX(calc_types,1,AF$7)="INDEX",C131/C130-1,IF(INDEX(calc_types,1,AF$7)="CASH", C130/1200,C130/C131-1))</f>
        <v>1.3692940376230922E-5</v>
      </c>
      <c r="AG131" s="20" cm="1">
        <f t="array" ref="AG131">IF(INDEX(calc_types,1,AG$7)="INDEX",D131/D130-1,IF(INDEX(calc_types,1,AG$7)="CASH", D130/1200,D130/D131-1))</f>
        <v>1.9179953936432348E-4</v>
      </c>
      <c r="AH131" s="20" cm="1">
        <f t="array" ref="AH131">IF(INDEX(calc_types,1,AH$7)="INDEX",E131/E130-1,IF(INDEX(calc_types,1,AH$7)="CASH", E130/1200,E130/E131-1))</f>
        <v>1.1288048232738213E-3</v>
      </c>
      <c r="AI131" s="20" cm="1">
        <f t="array" ref="AI131">IF(INDEX(calc_types,1,AI$7)="INDEX",F131/F130-1,IF(INDEX(calc_types,1,AI$7)="CASH", F130/1200,F130/F131-1))</f>
        <v>-1.5428627549128882E-3</v>
      </c>
      <c r="AJ131" s="20" cm="1">
        <f t="array" ref="AJ131">IF(INDEX(calc_types,1,AJ$7)="INDEX",G131/G130-1,IF(INDEX(calc_types,1,AJ$7)="CASH", G130/1200,G130/G131-1))</f>
        <v>-2.0181718191831788E-3</v>
      </c>
      <c r="AK131" s="20" cm="1">
        <f t="array" ref="AK131">IF(INDEX(calc_types,1,AK$7)="INDEX",H131/H130-1,IF(INDEX(calc_types,1,AK$7)="CASH", H130/1200,H130/H131-1))</f>
        <v>1.2268433321072081E-4</v>
      </c>
      <c r="AL131" s="20" cm="1">
        <f t="array" ref="AL131">IF(INDEX(calc_types,1,AL$7)="INDEX",I131/I130-1,IF(INDEX(calc_types,1,AL$7)="CASH", I130/1200,I130/I131-1))</f>
        <v>3.0609981100442329E-3</v>
      </c>
      <c r="AM131" s="20" cm="1">
        <f t="array" ref="AM131">IF(INDEX(calc_types,1,AM$7)="INDEX",J131/J130-1,IF(INDEX(calc_types,1,AM$7)="CASH", J130/1200,J130/J131-1))</f>
        <v>9.3576003347173309E-3</v>
      </c>
      <c r="AN131" s="20" cm="1">
        <f t="array" ref="AN131">IF(INDEX(calc_types,1,AN$7)="INDEX",K131/K130-1,IF(INDEX(calc_types,1,AN$7)="CASH", K130/1200,K130/K131-1))</f>
        <v>1.4694607717864461E-3</v>
      </c>
      <c r="AO131" s="20" cm="1">
        <f t="array" ref="AO131">IF(INDEX(calc_types,1,AO$7)="INDEX",L131/L130-1,IF(INDEX(calc_types,1,AO$7)="CASH", L130/1200,L130/L131-1))</f>
        <v>5.1248523391702605E-3</v>
      </c>
      <c r="AP131" s="20" cm="1">
        <f t="array" ref="AP131">IF(INDEX(calc_types,1,AP$7)="INDEX",M131/M130-1,IF(INDEX(calc_types,1,AP$7)="CASH", M130/1200,M130/M131-1))</f>
        <v>8.3958527868113197E-3</v>
      </c>
      <c r="AQ131" s="20" cm="1">
        <f t="array" ref="AQ131">IF(INDEX(calc_types,1,AQ$7)="INDEX",N131/N130-1,IF(INDEX(calc_types,1,AQ$7)="CASH", N130/1200,N130/N131-1))</f>
        <v>2.3895568488048191E-3</v>
      </c>
      <c r="AR131" s="20" cm="1">
        <f t="array" ref="AR131">IF(INDEX(calc_types,1,AR$7)="INDEX",O131/O130-1,IF(INDEX(calc_types,1,AR$7)="CASH", O130/1200,O130/O131-1))</f>
        <v>3.5050073518987368E-3</v>
      </c>
      <c r="AS131" s="20" cm="1">
        <f t="array" ref="AS131">IF(INDEX(calc_types,1,AS$7)="INDEX",P131/P130-1,IF(INDEX(calc_types,1,AS$7)="CASH", P130/1200,P130/P131-1))</f>
        <v>-6.8124531643842801E-5</v>
      </c>
      <c r="AT131" s="20" cm="1">
        <f t="array" ref="AT131">IF(INDEX(calc_types,1,AT$7)="INDEX",Q131/Q130-1,IF(INDEX(calc_types,1,AT$7)="CASH", Q130/1200,Q130/Q131-1))</f>
        <v>2.7950021221312404E-4</v>
      </c>
      <c r="AU131" s="20" cm="1">
        <f t="array" ref="AU131">IF(INDEX(calc_types,1,AU$7)="INDEX",R131/R130-1,IF(INDEX(calc_types,1,AU$7)="CASH", R130/1200,R130/R131-1))</f>
        <v>7.9197158219623809E-4</v>
      </c>
      <c r="AV131" s="20" cm="1">
        <f t="array" ref="AV131">IF(INDEX(calc_types,1,AV$7)="INDEX",S131/S130-1,IF(INDEX(calc_types,1,AV$7)="CASH", S130/1200,S130/S131-1))</f>
        <v>-7.3492689785108478E-3</v>
      </c>
      <c r="AW131" s="20" cm="1">
        <f t="array" ref="AW131">IF(INDEX(calc_types,1,AW$7)="INDEX",T131/T130-1,IF(INDEX(calc_types,1,AW$7)="CASH", T130/1200,T130/T131-1))</f>
        <v>-4.4111834675901629E-2</v>
      </c>
      <c r="AX131" s="20" cm="1">
        <f t="array" ref="AX131">IF(INDEX(calc_types,1,AX$7)="INDEX",U131/U130-1,IF(INDEX(calc_types,1,AX$7)="CASH", U130/1200,U130/U131-1))</f>
        <v>-2.461047008871764E-2</v>
      </c>
      <c r="AY131" s="20" cm="1">
        <f t="array" ref="AY131">IF(INDEX(calc_types,1,AY$7)="INDEX",V131/V130-1,IF(INDEX(calc_types,1,AY$7)="CASH", V130/1200,V130/V131-1))</f>
        <v>-3.7065776845285114E-2</v>
      </c>
      <c r="AZ131" s="20" cm="1">
        <f t="array" ref="AZ131">IF(INDEX(calc_types,1,AZ$7)="INDEX",W131/W130-1,IF(INDEX(calc_types,1,AZ$7)="CASH", W130/1200,W130/W131-1))</f>
        <v>3.6024999999999995E-5</v>
      </c>
      <c r="BA131" s="20" cm="1">
        <f t="array" ref="BA131">IF(INDEX(calc_types,1,BA$7)="INDEX",X131/X130-1,IF(INDEX(calc_types,1,BA$7)="CASH", X130/1200,X130/X131-1))</f>
        <v>-5.4558333333333325E-4</v>
      </c>
      <c r="BB131" s="20" cm="1">
        <f t="array" ref="BB131">IF(INDEX(calc_types,1,BB$7)="INDEX",Y131/Y130-1,IF(INDEX(calc_types,1,BB$7)="CASH", Y130/1200,Y130/Y131-1))</f>
        <v>2.175E-5</v>
      </c>
      <c r="BC131" s="20" cm="1">
        <f t="array" ref="BC131">IF(INDEX(calc_types,1,BC$7)="INDEX",Z131/Z130-1,IF(INDEX(calc_types,1,BC$7)="CASH", Z130/1200,Z130/Z131-1))</f>
        <v>-1.6641666666666666E-4</v>
      </c>
      <c r="BD131" s="20" cm="1">
        <f t="array" ref="BD131">IF(INDEX(calc_types,1,BD$7)="INDEX",AA131/AA130-1,IF(INDEX(calc_types,1,BD$7)="CASH", AA130/1200,AA130/AA131-1))</f>
        <v>0</v>
      </c>
      <c r="BE131" s="20" cm="1">
        <f t="array" ref="BE131">IF(INDEX(calc_types,1,BE$7)="INDEX",AB131/AB130-1,IF(INDEX(calc_types,1,BE$7)="CASH", AB130/1200,AB130/AB131-1))</f>
        <v>-1.9163170427486165E-2</v>
      </c>
      <c r="BF131" s="20" cm="1">
        <f t="array" ref="BF131">IF(INDEX(calc_types,1,BF$7)="INDEX",AC131/AC130-1,IF(INDEX(calc_types,1,BF$7)="CASH", AC130/1200,AC130/AC131-1))</f>
        <v>-2.8332003192338417E-2</v>
      </c>
      <c r="BG131" s="20" cm="1">
        <f t="array" ref="BG131">IF(INDEX(calc_types,1,BG$7)="INDEX",AD131/AD130-1,IF(INDEX(calc_types,1,BG$7)="CASH", AD130/1200,AD130/AD131-1))</f>
        <v>6.8922859415039284E-3</v>
      </c>
      <c r="BH131" s="21">
        <f t="shared" si="39"/>
        <v>-1.3820778045069259E-3</v>
      </c>
      <c r="BI131" s="21">
        <f t="shared" si="40"/>
        <v>-9.8146826033574264E-4</v>
      </c>
      <c r="BJ131" s="21">
        <f t="shared" si="41"/>
        <v>-6.5325406383460929E-5</v>
      </c>
      <c r="BK131" s="21">
        <f t="shared" si="42"/>
        <v>-3.6394146858878471E-3</v>
      </c>
      <c r="BL131" s="21">
        <f t="shared" si="43"/>
        <v>-4.6903982813218236E-3</v>
      </c>
      <c r="BM131" s="21">
        <f t="shared" si="44"/>
        <v>-1.4888957628664517E-4</v>
      </c>
      <c r="BN131" s="21">
        <f t="shared" si="45"/>
        <v>2.9801964154303677E-3</v>
      </c>
      <c r="BO131" s="21">
        <f t="shared" si="46"/>
        <v>9.1727436033194765E-3</v>
      </c>
      <c r="BP131" s="21">
        <f t="shared" si="47"/>
        <v>3.9099227029048981E-4</v>
      </c>
      <c r="BQ131" s="21">
        <f t="shared" si="48"/>
        <v>4.2756621537788633E-3</v>
      </c>
      <c r="BR131" s="21">
        <f t="shared" si="49"/>
        <v>7.4347414235525922E-3</v>
      </c>
      <c r="BS131" s="21">
        <f t="shared" si="50"/>
        <v>6.7085091742134437E-6</v>
      </c>
      <c r="BT131" s="21">
        <f t="shared" si="51"/>
        <v>3.6413810979619076E-4</v>
      </c>
      <c r="BU131" s="21">
        <f t="shared" si="52"/>
        <v>-6.9179433487810544E-5</v>
      </c>
      <c r="BV131" s="21">
        <f t="shared" si="53"/>
        <v>3.3988561983226847E-4</v>
      </c>
      <c r="BW131" s="21">
        <f t="shared" si="54"/>
        <v>9.2598619414014922E-4</v>
      </c>
      <c r="BX131" s="21">
        <f t="shared" si="55"/>
        <v>-1.9917646939323533E-2</v>
      </c>
      <c r="BY131" s="21">
        <f t="shared" si="56"/>
        <v>-5.1017901668698018E-2</v>
      </c>
      <c r="BZ131" s="21">
        <f t="shared" si="57"/>
        <v>-2.9226085663274393E-2</v>
      </c>
      <c r="CA131" s="21">
        <f t="shared" si="58"/>
        <v>-4.9790121474408186E-2</v>
      </c>
      <c r="CB131" s="21">
        <f t="shared" si="59"/>
        <v>-1.4034643518518524E-3</v>
      </c>
      <c r="CC131" s="21">
        <f t="shared" si="60"/>
        <v>-9.3093101851851839E-4</v>
      </c>
      <c r="CD131" s="21">
        <f t="shared" si="61"/>
        <v>-1.2077180555555554E-3</v>
      </c>
      <c r="CE131" s="21">
        <f t="shared" si="62"/>
        <v>-2.7912962962962977E-5</v>
      </c>
      <c r="CF131" s="21">
        <f t="shared" si="63"/>
        <v>0</v>
      </c>
      <c r="CG131" s="21">
        <f t="shared" si="64"/>
        <v>-1.8467680113408932E-2</v>
      </c>
      <c r="CH131" s="21">
        <f t="shared" si="65"/>
        <v>-2.7699337433572294E-2</v>
      </c>
      <c r="CI131" s="21">
        <f t="shared" si="66"/>
        <v>1.0498557458756705E-2</v>
      </c>
    </row>
    <row r="132" spans="1:87" x14ac:dyDescent="0.2">
      <c r="A132" s="18">
        <v>124</v>
      </c>
      <c r="B132" s="19">
        <v>42369</v>
      </c>
      <c r="C132" s="18">
        <v>219.01300000000001</v>
      </c>
      <c r="D132" s="18">
        <v>1258.846</v>
      </c>
      <c r="E132" s="18">
        <v>2192.1880000000001</v>
      </c>
      <c r="F132" s="18">
        <v>1889.704</v>
      </c>
      <c r="G132" s="18">
        <v>2533.2460000000001</v>
      </c>
      <c r="H132" s="18">
        <v>138.435</v>
      </c>
      <c r="I132" s="18">
        <v>356.21</v>
      </c>
      <c r="J132" s="18">
        <v>498.428</v>
      </c>
      <c r="K132" s="18">
        <v>109.693</v>
      </c>
      <c r="L132" s="18">
        <v>674.375</v>
      </c>
      <c r="M132" s="18">
        <v>871.14499999999998</v>
      </c>
      <c r="N132" s="18">
        <v>304.94900000000001</v>
      </c>
      <c r="O132" s="18">
        <v>359.81900000000002</v>
      </c>
      <c r="P132" s="18">
        <v>102.723</v>
      </c>
      <c r="Q132" s="18">
        <v>193.13300000000001</v>
      </c>
      <c r="R132" s="18">
        <v>257.52800000000002</v>
      </c>
      <c r="S132" s="18">
        <v>8760.59</v>
      </c>
      <c r="T132" s="18">
        <v>4298.41</v>
      </c>
      <c r="U132" s="18">
        <v>7384.54</v>
      </c>
      <c r="V132" s="18">
        <v>28791.71</v>
      </c>
      <c r="W132" s="18">
        <v>5.4629999999999998E-2</v>
      </c>
      <c r="X132" s="18">
        <v>-0.66220000000000001</v>
      </c>
      <c r="Y132" s="18">
        <v>0.1249</v>
      </c>
      <c r="Z132" s="18">
        <v>-0.2092</v>
      </c>
      <c r="AA132" s="18">
        <v>1</v>
      </c>
      <c r="AB132" s="18">
        <v>0.87929999999999997</v>
      </c>
      <c r="AC132" s="18">
        <v>0.73919999999999997</v>
      </c>
      <c r="AD132" s="18">
        <v>115.08</v>
      </c>
      <c r="AE132" s="19">
        <f t="shared" si="38"/>
        <v>42369</v>
      </c>
      <c r="AF132" s="20" cm="1">
        <f t="array" ref="AF132">IF(INDEX(calc_types,1,AF$7)="INDEX",C132/C131-1,IF(INDEX(calc_types,1,AF$7)="CASH", C131/1200,C131/C132-1))</f>
        <v>-3.6970432782268414E-4</v>
      </c>
      <c r="AG132" s="20" cm="1">
        <f t="array" ref="AG132">IF(INDEX(calc_types,1,AG$7)="INDEX",D132/D131-1,IF(INDEX(calc_types,1,AG$7)="CASH", D131/1200,D131/D132-1))</f>
        <v>-2.4802373420731438E-3</v>
      </c>
      <c r="AH132" s="20" cm="1">
        <f t="array" ref="AH132">IF(INDEX(calc_types,1,AH$7)="INDEX",E132/E131-1,IF(INDEX(calc_types,1,AH$7)="CASH", E131/1200,E131/E132-1))</f>
        <v>-3.3216730757165136E-3</v>
      </c>
      <c r="AI132" s="20" cm="1">
        <f t="array" ref="AI132">IF(INDEX(calc_types,1,AI$7)="INDEX",F132/F131-1,IF(INDEX(calc_types,1,AI$7)="CASH", F131/1200,F131/F132-1))</f>
        <v>-6.6421288657614319E-4</v>
      </c>
      <c r="AJ132" s="20" cm="1">
        <f t="array" ref="AJ132">IF(INDEX(calc_types,1,AJ$7)="INDEX",G132/G131-1,IF(INDEX(calc_types,1,AJ$7)="CASH", G131/1200,G131/G132-1))</f>
        <v>-2.6447580697697148E-5</v>
      </c>
      <c r="AK132" s="20" cm="1">
        <f t="array" ref="AK132">IF(INDEX(calc_types,1,AK$7)="INDEX",H132/H131-1,IF(INDEX(calc_types,1,AK$7)="CASH", H131/1200,H131/H132-1))</f>
        <v>-1.0751601916527687E-3</v>
      </c>
      <c r="AL132" s="20" cm="1">
        <f t="array" ref="AL132">IF(INDEX(calc_types,1,AL$7)="INDEX",I132/I131-1,IF(INDEX(calc_types,1,AL$7)="CASH", I131/1200,I131/I132-1))</f>
        <v>-2.7240938118555658E-3</v>
      </c>
      <c r="AM132" s="20" cm="1">
        <f t="array" ref="AM132">IF(INDEX(calc_types,1,AM$7)="INDEX",J132/J131-1,IF(INDEX(calc_types,1,AM$7)="CASH", J131/1200,J131/J132-1))</f>
        <v>-6.6960549076502396E-3</v>
      </c>
      <c r="AN132" s="20" cm="1">
        <f t="array" ref="AN132">IF(INDEX(calc_types,1,AN$7)="INDEX",K132/K131-1,IF(INDEX(calc_types,1,AN$7)="CASH", K131/1200,K131/K132-1))</f>
        <v>-2.9163818637500949E-4</v>
      </c>
      <c r="AO132" s="20" cm="1">
        <f t="array" ref="AO132">IF(INDEX(calc_types,1,AO$7)="INDEX",L132/L131-1,IF(INDEX(calc_types,1,AO$7)="CASH", L131/1200,L131/L132-1))</f>
        <v>-3.0586419570577394E-3</v>
      </c>
      <c r="AP132" s="20" cm="1">
        <f t="array" ref="AP132">IF(INDEX(calc_types,1,AP$7)="INDEX",M132/M131-1,IF(INDEX(calc_types,1,AP$7)="CASH", M131/1200,M131/M132-1))</f>
        <v>-6.559493304230779E-3</v>
      </c>
      <c r="AQ132" s="20" cm="1">
        <f t="array" ref="AQ132">IF(INDEX(calc_types,1,AQ$7)="INDEX",N132/N131-1,IF(INDEX(calc_types,1,AQ$7)="CASH", N131/1200,N131/N132-1))</f>
        <v>-1.4342457275522413E-3</v>
      </c>
      <c r="AR132" s="20" cm="1">
        <f t="array" ref="AR132">IF(INDEX(calc_types,1,AR$7)="INDEX",O132/O131-1,IF(INDEX(calc_types,1,AR$7)="CASH", O131/1200,O131/O132-1))</f>
        <v>-3.3598129805667565E-3</v>
      </c>
      <c r="AS132" s="20" cm="1">
        <f t="array" ref="AS132">IF(INDEX(calc_types,1,AS$7)="INDEX",P132/P131-1,IF(INDEX(calc_types,1,AS$7)="CASH", P131/1200,P131/P132-1))</f>
        <v>-2.2385299671034975E-4</v>
      </c>
      <c r="AT132" s="20" cm="1">
        <f t="array" ref="AT132">IF(INDEX(calc_types,1,AT$7)="INDEX",Q132/Q131-1,IF(INDEX(calc_types,1,AT$7)="CASH", Q131/1200,Q131/Q132-1))</f>
        <v>-6.3646148114415713E-4</v>
      </c>
      <c r="AU132" s="20" cm="1">
        <f t="array" ref="AU132">IF(INDEX(calc_types,1,AU$7)="INDEX",R132/R131-1,IF(INDEX(calc_types,1,AU$7)="CASH", R131/1200,R131/R132-1))</f>
        <v>-1.0124559232549402E-3</v>
      </c>
      <c r="AV132" s="20" cm="1">
        <f t="array" ref="AV132">IF(INDEX(calc_types,1,AV$7)="INDEX",S132/S131-1,IF(INDEX(calc_types,1,AV$7)="CASH", S131/1200,S131/S132-1))</f>
        <v>4.4454273628590446E-2</v>
      </c>
      <c r="AW132" s="20" cm="1">
        <f t="array" ref="AW132">IF(INDEX(calc_types,1,AW$7)="INDEX",T132/T131-1,IF(INDEX(calc_types,1,AW$7)="CASH", T131/1200,T131/T132-1))</f>
        <v>5.7924323047161552E-2</v>
      </c>
      <c r="AX132" s="20" cm="1">
        <f t="array" ref="AX132">IF(INDEX(calc_types,1,AX$7)="INDEX",U132/U131-1,IF(INDEX(calc_types,1,AX$7)="CASH", U131/1200,U131/U132-1))</f>
        <v>4.6050329699905745E-2</v>
      </c>
      <c r="AY132" s="20" cm="1">
        <f t="array" ref="AY132">IF(INDEX(calc_types,1,AY$7)="INDEX",V132/V131-1,IF(INDEX(calc_types,1,AY$7)="CASH", V131/1200,V131/V132-1))</f>
        <v>3.4862999321394472E-2</v>
      </c>
      <c r="AZ132" s="20" cm="1">
        <f t="array" ref="AZ132">IF(INDEX(calc_types,1,AZ$7)="INDEX",W132/W131-1,IF(INDEX(calc_types,1,AZ$7)="CASH", W131/1200,W131/W132-1))</f>
        <v>4.2533333333333335E-5</v>
      </c>
      <c r="BA132" s="20" cm="1">
        <f t="array" ref="BA132">IF(INDEX(calc_types,1,BA$7)="INDEX",X132/X131-1,IF(INDEX(calc_types,1,BA$7)="CASH", X131/1200,X131/X132-1))</f>
        <v>-1.3086666666666667E-3</v>
      </c>
      <c r="BB132" s="20" cm="1">
        <f t="array" ref="BB132">IF(INDEX(calc_types,1,BB$7)="INDEX",Y132/Y131-1,IF(INDEX(calc_types,1,BB$7)="CASH", Y131/1200,Y131/Y132-1))</f>
        <v>-5.5599999999999996E-4</v>
      </c>
      <c r="BC132" s="20" cm="1">
        <f t="array" ref="BC132">IF(INDEX(calc_types,1,BC$7)="INDEX",Z132/Z131-1,IF(INDEX(calc_types,1,BC$7)="CASH", Z131/1200,Z131/Z132-1))</f>
        <v>-6.4349999999999997E-4</v>
      </c>
      <c r="BD132" s="20" cm="1">
        <f t="array" ref="BD132">IF(INDEX(calc_types,1,BD$7)="INDEX",AA132/AA131-1,IF(INDEX(calc_types,1,BD$7)="CASH", AA131/1200,AA131/AA132-1))</f>
        <v>0</v>
      </c>
      <c r="BE132" s="20" cm="1">
        <f t="array" ref="BE132">IF(INDEX(calc_types,1,BE$7)="INDEX",AB132/AB131-1,IF(INDEX(calc_types,1,BE$7)="CASH", AB131/1200,AB131/AB132-1))</f>
        <v>2.9568975321279112E-3</v>
      </c>
      <c r="BF132" s="20" cm="1">
        <f t="array" ref="BF132">IF(INDEX(calc_types,1,BF$7)="INDEX",AC132/AC131-1,IF(INDEX(calc_types,1,BF$7)="CASH", AC131/1200,AC131/AC132-1))</f>
        <v>1.7045454545454586E-2</v>
      </c>
      <c r="BG132" s="20" cm="1">
        <f t="array" ref="BG132">IF(INDEX(calc_types,1,BG$7)="INDEX",AD132/AD131-1,IF(INDEX(calc_types,1,BG$7)="CASH", AD131/1200,AD131/AD132-1))</f>
        <v>-1.6597149808828648E-2</v>
      </c>
      <c r="BH132" s="21">
        <f t="shared" si="39"/>
        <v>-1.765475072705841E-3</v>
      </c>
      <c r="BI132" s="21">
        <f t="shared" si="40"/>
        <v>-3.65350514177321E-3</v>
      </c>
      <c r="BJ132" s="21">
        <f t="shared" si="41"/>
        <v>-4.5158033053737962E-3</v>
      </c>
      <c r="BK132" s="21">
        <f t="shared" si="42"/>
        <v>-2.7607648175511021E-3</v>
      </c>
      <c r="BL132" s="21">
        <f t="shared" si="43"/>
        <v>-2.6986740428363415E-3</v>
      </c>
      <c r="BM132" s="21">
        <f t="shared" si="44"/>
        <v>-1.3467341011501347E-3</v>
      </c>
      <c r="BN132" s="21">
        <f t="shared" si="45"/>
        <v>-2.804895506469431E-3</v>
      </c>
      <c r="BO132" s="21">
        <f t="shared" si="46"/>
        <v>-6.8809116390480939E-3</v>
      </c>
      <c r="BP132" s="21">
        <f t="shared" si="47"/>
        <v>-1.3701066878709658E-3</v>
      </c>
      <c r="BQ132" s="21">
        <f t="shared" si="48"/>
        <v>-3.9078321424491367E-3</v>
      </c>
      <c r="BR132" s="21">
        <f t="shared" si="49"/>
        <v>-7.5206046674895066E-3</v>
      </c>
      <c r="BS132" s="21">
        <f t="shared" si="50"/>
        <v>-3.817094067182847E-3</v>
      </c>
      <c r="BT132" s="21">
        <f t="shared" si="51"/>
        <v>-6.5006822226693021E-3</v>
      </c>
      <c r="BU132" s="21">
        <f t="shared" si="52"/>
        <v>-2.2490789855431748E-4</v>
      </c>
      <c r="BV132" s="21">
        <f t="shared" si="53"/>
        <v>-5.760760735250127E-4</v>
      </c>
      <c r="BW132" s="21">
        <f t="shared" si="54"/>
        <v>-8.7844131131102903E-4</v>
      </c>
      <c r="BX132" s="21">
        <f t="shared" si="55"/>
        <v>3.1885895667777761E-2</v>
      </c>
      <c r="BY132" s="21">
        <f t="shared" si="56"/>
        <v>5.1018256054365163E-2</v>
      </c>
      <c r="BZ132" s="21">
        <f t="shared" si="57"/>
        <v>4.1434714125348993E-2</v>
      </c>
      <c r="CA132" s="21">
        <f t="shared" si="58"/>
        <v>2.2138654692271401E-2</v>
      </c>
      <c r="CB132" s="21">
        <f t="shared" si="59"/>
        <v>-1.3969560185185192E-3</v>
      </c>
      <c r="CC132" s="21">
        <f t="shared" si="60"/>
        <v>-1.6940143518518519E-3</v>
      </c>
      <c r="CD132" s="21">
        <f t="shared" si="61"/>
        <v>-1.7854680555555555E-3</v>
      </c>
      <c r="CE132" s="21">
        <f t="shared" si="62"/>
        <v>-5.0499629629629627E-4</v>
      </c>
      <c r="CF132" s="21">
        <f t="shared" si="63"/>
        <v>0</v>
      </c>
      <c r="CG132" s="21">
        <f t="shared" si="64"/>
        <v>3.6523878462051441E-3</v>
      </c>
      <c r="CH132" s="21">
        <f t="shared" si="65"/>
        <v>1.767812030422071E-2</v>
      </c>
      <c r="CI132" s="21">
        <f t="shared" si="66"/>
        <v>-1.2990878291575872E-2</v>
      </c>
    </row>
    <row r="133" spans="1:87" x14ac:dyDescent="0.2">
      <c r="A133" s="18">
        <v>125</v>
      </c>
      <c r="B133" s="19">
        <v>42400</v>
      </c>
      <c r="C133" s="18">
        <v>218.84700000000001</v>
      </c>
      <c r="D133" s="18">
        <v>1250.604</v>
      </c>
      <c r="E133" s="18">
        <v>2163.915</v>
      </c>
      <c r="F133" s="18">
        <v>1875.539</v>
      </c>
      <c r="G133" s="18">
        <v>2493.6439999999998</v>
      </c>
      <c r="H133" s="18">
        <v>138.31200000000001</v>
      </c>
      <c r="I133" s="18">
        <v>355.38400000000001</v>
      </c>
      <c r="J133" s="18">
        <v>494.95</v>
      </c>
      <c r="K133" s="18">
        <v>109.547</v>
      </c>
      <c r="L133" s="18">
        <v>670.11</v>
      </c>
      <c r="M133" s="18">
        <v>861.09199999999998</v>
      </c>
      <c r="N133" s="18">
        <v>302.60500000000002</v>
      </c>
      <c r="O133" s="18">
        <v>354.661</v>
      </c>
      <c r="P133" s="18">
        <v>102.703</v>
      </c>
      <c r="Q133" s="18">
        <v>192.98500000000001</v>
      </c>
      <c r="R133" s="18">
        <v>257.017</v>
      </c>
      <c r="S133" s="18">
        <v>8305.0499999999993</v>
      </c>
      <c r="T133" s="18">
        <v>4174.6000000000004</v>
      </c>
      <c r="U133" s="18">
        <v>7464.37</v>
      </c>
      <c r="V133" s="18">
        <v>27001.98</v>
      </c>
      <c r="W133" s="18">
        <v>4.7989999999999998E-2</v>
      </c>
      <c r="X133" s="18">
        <v>-0.66759999999999997</v>
      </c>
      <c r="Y133" s="18">
        <v>0.29270000000000002</v>
      </c>
      <c r="Z133" s="18">
        <v>-0.2225</v>
      </c>
      <c r="AA133" s="18">
        <v>1</v>
      </c>
      <c r="AB133" s="18">
        <v>0.89019999999999999</v>
      </c>
      <c r="AC133" s="18">
        <v>0.74370000000000003</v>
      </c>
      <c r="AD133" s="18">
        <v>115.11</v>
      </c>
      <c r="AE133" s="19">
        <f t="shared" si="38"/>
        <v>42400</v>
      </c>
      <c r="AF133" s="20" cm="1">
        <f t="array" ref="AF133">IF(INDEX(calc_types,1,AF$7)="INDEX",C133/C132-1,IF(INDEX(calc_types,1,AF$7)="CASH", C132/1200,C132/C133-1))</f>
        <v>-7.579458753589341E-4</v>
      </c>
      <c r="AG133" s="20" cm="1">
        <f t="array" ref="AG133">IF(INDEX(calc_types,1,AG$7)="INDEX",D133/D132-1,IF(INDEX(calc_types,1,AG$7)="CASH", D132/1200,D132/D133-1))</f>
        <v>-6.5472663058070424E-3</v>
      </c>
      <c r="AH133" s="20" cm="1">
        <f t="array" ref="AH133">IF(INDEX(calc_types,1,AH$7)="INDEX",E133/E132-1,IF(INDEX(calc_types,1,AH$7)="CASH", E132/1200,E132/E133-1))</f>
        <v>-1.2897160280049058E-2</v>
      </c>
      <c r="AI133" s="20" cm="1">
        <f t="array" ref="AI133">IF(INDEX(calc_types,1,AI$7)="INDEX",F133/F132-1,IF(INDEX(calc_types,1,AI$7)="CASH", F132/1200,F132/F133-1))</f>
        <v>-7.4958829530974436E-3</v>
      </c>
      <c r="AJ133" s="20" cm="1">
        <f t="array" ref="AJ133">IF(INDEX(calc_types,1,AJ$7)="INDEX",G133/G132-1,IF(INDEX(calc_types,1,AJ$7)="CASH", G132/1200,G132/G133-1))</f>
        <v>-1.5632907344963809E-2</v>
      </c>
      <c r="AK133" s="20" cm="1">
        <f t="array" ref="AK133">IF(INDEX(calc_types,1,AK$7)="INDEX",H133/H132-1,IF(INDEX(calc_types,1,AK$7)="CASH", H132/1200,H132/H133-1))</f>
        <v>-8.8850362986236942E-4</v>
      </c>
      <c r="AL133" s="20" cm="1">
        <f t="array" ref="AL133">IF(INDEX(calc_types,1,AL$7)="INDEX",I133/I132-1,IF(INDEX(calc_types,1,AL$7)="CASH", I132/1200,I132/I133-1))</f>
        <v>-2.3188568541028243E-3</v>
      </c>
      <c r="AM133" s="20" cm="1">
        <f t="array" ref="AM133">IF(INDEX(calc_types,1,AM$7)="INDEX",J133/J132-1,IF(INDEX(calc_types,1,AM$7)="CASH", J132/1200,J132/J133-1))</f>
        <v>-6.9779386390812492E-3</v>
      </c>
      <c r="AN133" s="20" cm="1">
        <f t="array" ref="AN133">IF(INDEX(calc_types,1,AN$7)="INDEX",K133/K132-1,IF(INDEX(calc_types,1,AN$7)="CASH", K132/1200,K132/K133-1))</f>
        <v>-1.3309873920851478E-3</v>
      </c>
      <c r="AO133" s="20" cm="1">
        <f t="array" ref="AO133">IF(INDEX(calc_types,1,AO$7)="INDEX",L133/L132-1,IF(INDEX(calc_types,1,AO$7)="CASH", L132/1200,L132/L133-1))</f>
        <v>-6.3243744207599484E-3</v>
      </c>
      <c r="AP133" s="20" cm="1">
        <f t="array" ref="AP133">IF(INDEX(calc_types,1,AP$7)="INDEX",M133/M132-1,IF(INDEX(calc_types,1,AP$7)="CASH", M132/1200,M132/M133-1))</f>
        <v>-1.1539984732736763E-2</v>
      </c>
      <c r="AQ133" s="20" cm="1">
        <f t="array" ref="AQ133">IF(INDEX(calc_types,1,AQ$7)="INDEX",N133/N132-1,IF(INDEX(calc_types,1,AQ$7)="CASH", N132/1200,N132/N133-1))</f>
        <v>-7.6865311904613653E-3</v>
      </c>
      <c r="AR133" s="20" cm="1">
        <f t="array" ref="AR133">IF(INDEX(calc_types,1,AR$7)="INDEX",O133/O132-1,IF(INDEX(calc_types,1,AR$7)="CASH", O132/1200,O132/O133-1))</f>
        <v>-1.4334985089725749E-2</v>
      </c>
      <c r="AS133" s="20" cm="1">
        <f t="array" ref="AS133">IF(INDEX(calc_types,1,AS$7)="INDEX",P133/P132-1,IF(INDEX(calc_types,1,AS$7)="CASH", P132/1200,P132/P133-1))</f>
        <v>-1.9469836356023063E-4</v>
      </c>
      <c r="AT133" s="20" cm="1">
        <f t="array" ref="AT133">IF(INDEX(calc_types,1,AT$7)="INDEX",Q133/Q132-1,IF(INDEX(calc_types,1,AT$7)="CASH", Q132/1200,Q132/Q133-1))</f>
        <v>-7.6631129843163226E-4</v>
      </c>
      <c r="AU133" s="20" cm="1">
        <f t="array" ref="AU133">IF(INDEX(calc_types,1,AU$7)="INDEX",R133/R132-1,IF(INDEX(calc_types,1,AU$7)="CASH", R132/1200,R132/R133-1))</f>
        <v>-1.9842502562829045E-3</v>
      </c>
      <c r="AV133" s="20" cm="1">
        <f t="array" ref="AV133">IF(INDEX(calc_types,1,AV$7)="INDEX",S133/S132-1,IF(INDEX(calc_types,1,AV$7)="CASH", S132/1200,S132/S133-1))</f>
        <v>-5.1998780904025987E-2</v>
      </c>
      <c r="AW133" s="20" cm="1">
        <f t="array" ref="AW133">IF(INDEX(calc_types,1,AW$7)="INDEX",T133/T132-1,IF(INDEX(calc_types,1,AW$7)="CASH", T132/1200,T132/T133-1))</f>
        <v>-2.8803673916634187E-2</v>
      </c>
      <c r="AX133" s="20" cm="1">
        <f t="array" ref="AX133">IF(INDEX(calc_types,1,AX$7)="INDEX",U133/U132-1,IF(INDEX(calc_types,1,AX$7)="CASH", U132/1200,U132/U133-1))</f>
        <v>1.0810422856399882E-2</v>
      </c>
      <c r="AY133" s="20" cm="1">
        <f t="array" ref="AY133">IF(INDEX(calc_types,1,AY$7)="INDEX",V133/V132-1,IF(INDEX(calc_types,1,AY$7)="CASH", V132/1200,V132/V133-1))</f>
        <v>-6.2161295734084576E-2</v>
      </c>
      <c r="AZ133" s="20" cm="1">
        <f t="array" ref="AZ133">IF(INDEX(calc_types,1,AZ$7)="INDEX",W133/W132-1,IF(INDEX(calc_types,1,AZ$7)="CASH", W132/1200,W132/W133-1))</f>
        <v>4.5524999999999995E-5</v>
      </c>
      <c r="BA133" s="20" cm="1">
        <f t="array" ref="BA133">IF(INDEX(calc_types,1,BA$7)="INDEX",X133/X132-1,IF(INDEX(calc_types,1,BA$7)="CASH", X132/1200,X132/X133-1))</f>
        <v>-5.5183333333333332E-4</v>
      </c>
      <c r="BB133" s="20" cm="1">
        <f t="array" ref="BB133">IF(INDEX(calc_types,1,BB$7)="INDEX",Y133/Y132-1,IF(INDEX(calc_types,1,BB$7)="CASH", Y132/1200,Y132/Y133-1))</f>
        <v>1.0408333333333333E-4</v>
      </c>
      <c r="BC133" s="20" cm="1">
        <f t="array" ref="BC133">IF(INDEX(calc_types,1,BC$7)="INDEX",Z133/Z132-1,IF(INDEX(calc_types,1,BC$7)="CASH", Z132/1200,Z132/Z133-1))</f>
        <v>-1.7433333333333333E-4</v>
      </c>
      <c r="BD133" s="20" cm="1">
        <f t="array" ref="BD133">IF(INDEX(calc_types,1,BD$7)="INDEX",AA133/AA132-1,IF(INDEX(calc_types,1,BD$7)="CASH", AA132/1200,AA132/AA133-1))</f>
        <v>0</v>
      </c>
      <c r="BE133" s="20" cm="1">
        <f t="array" ref="BE133">IF(INDEX(calc_types,1,BE$7)="INDEX",AB133/AB132-1,IF(INDEX(calc_types,1,BE$7)="CASH", AB132/1200,AB132/AB133-1))</f>
        <v>-1.2244439451808642E-2</v>
      </c>
      <c r="BF133" s="20" cm="1">
        <f t="array" ref="BF133">IF(INDEX(calc_types,1,BF$7)="INDEX",AC133/AC132-1,IF(INDEX(calc_types,1,BF$7)="CASH", AC132/1200,AC132/AC133-1))</f>
        <v>-6.0508269463493969E-3</v>
      </c>
      <c r="BG133" s="20" cm="1">
        <f t="array" ref="BG133">IF(INDEX(calc_types,1,BG$7)="INDEX",AD133/AD132-1,IF(INDEX(calc_types,1,BG$7)="CASH", AD132/1200,AD132/AD133-1))</f>
        <v>-2.6062027625750606E-4</v>
      </c>
      <c r="BH133" s="21">
        <f t="shared" si="39"/>
        <v>-2.1537166202420912E-3</v>
      </c>
      <c r="BI133" s="21">
        <f t="shared" si="40"/>
        <v>-7.7205341055071085E-3</v>
      </c>
      <c r="BJ133" s="21">
        <f t="shared" si="41"/>
        <v>-1.4091290509706341E-2</v>
      </c>
      <c r="BK133" s="21">
        <f t="shared" si="42"/>
        <v>-9.5924348840724025E-3</v>
      </c>
      <c r="BL133" s="21">
        <f t="shared" si="43"/>
        <v>-1.8305133807102452E-2</v>
      </c>
      <c r="BM133" s="21">
        <f t="shared" si="44"/>
        <v>-1.1600775393597355E-3</v>
      </c>
      <c r="BN133" s="21">
        <f t="shared" si="45"/>
        <v>-2.3996585487166895E-3</v>
      </c>
      <c r="BO133" s="21">
        <f t="shared" si="46"/>
        <v>-7.1627953704791036E-3</v>
      </c>
      <c r="BP133" s="21">
        <f t="shared" si="47"/>
        <v>-2.4094558935811041E-3</v>
      </c>
      <c r="BQ133" s="21">
        <f t="shared" si="48"/>
        <v>-7.1735646061513456E-3</v>
      </c>
      <c r="BR133" s="21">
        <f t="shared" si="49"/>
        <v>-1.2501096095995491E-2</v>
      </c>
      <c r="BS133" s="21">
        <f t="shared" si="50"/>
        <v>-1.006937953009197E-2</v>
      </c>
      <c r="BT133" s="21">
        <f t="shared" si="51"/>
        <v>-1.7475854331828296E-2</v>
      </c>
      <c r="BU133" s="21">
        <f t="shared" si="52"/>
        <v>-1.9575326540419835E-4</v>
      </c>
      <c r="BV133" s="21">
        <f t="shared" si="53"/>
        <v>-7.0592589081248784E-4</v>
      </c>
      <c r="BW133" s="21">
        <f t="shared" si="54"/>
        <v>-1.8502356443389934E-3</v>
      </c>
      <c r="BX133" s="21">
        <f t="shared" si="55"/>
        <v>-6.4567158864838672E-2</v>
      </c>
      <c r="BY133" s="21">
        <f t="shared" si="56"/>
        <v>-3.5709740909430576E-2</v>
      </c>
      <c r="BZ133" s="21">
        <f t="shared" si="57"/>
        <v>6.1948072818431297E-3</v>
      </c>
      <c r="CA133" s="21">
        <f t="shared" si="58"/>
        <v>-7.4885640363207648E-2</v>
      </c>
      <c r="CB133" s="21">
        <f t="shared" si="59"/>
        <v>-1.3939643518518525E-3</v>
      </c>
      <c r="CC133" s="21">
        <f t="shared" si="60"/>
        <v>-9.3718101851851857E-4</v>
      </c>
      <c r="CD133" s="21">
        <f t="shared" si="61"/>
        <v>-1.125384722222222E-3</v>
      </c>
      <c r="CE133" s="21">
        <f t="shared" si="62"/>
        <v>-3.5829629629629655E-5</v>
      </c>
      <c r="CF133" s="21">
        <f t="shared" si="63"/>
        <v>0</v>
      </c>
      <c r="CG133" s="21">
        <f t="shared" si="64"/>
        <v>-1.1548949137731409E-2</v>
      </c>
      <c r="CH133" s="21">
        <f t="shared" si="65"/>
        <v>-5.418161187583273E-3</v>
      </c>
      <c r="CI133" s="21">
        <f t="shared" si="66"/>
        <v>3.3456512409952696E-3</v>
      </c>
    </row>
    <row r="134" spans="1:87" x14ac:dyDescent="0.2">
      <c r="A134" s="18">
        <v>126</v>
      </c>
      <c r="B134" s="19">
        <v>42429</v>
      </c>
      <c r="C134" s="18">
        <v>218.75700000000001</v>
      </c>
      <c r="D134" s="18">
        <v>1245.923</v>
      </c>
      <c r="E134" s="18">
        <v>2152.424</v>
      </c>
      <c r="F134" s="18">
        <v>1861.087</v>
      </c>
      <c r="G134" s="18">
        <v>2467.2379999999998</v>
      </c>
      <c r="H134" s="18">
        <v>138.25800000000001</v>
      </c>
      <c r="I134" s="18">
        <v>355.13</v>
      </c>
      <c r="J134" s="18">
        <v>493.22899999999998</v>
      </c>
      <c r="K134" s="18">
        <v>109.595</v>
      </c>
      <c r="L134" s="18">
        <v>670.13400000000001</v>
      </c>
      <c r="M134" s="18">
        <v>861.81299999999999</v>
      </c>
      <c r="N134" s="18">
        <v>299.709</v>
      </c>
      <c r="O134" s="18">
        <v>351.27199999999999</v>
      </c>
      <c r="P134" s="18">
        <v>102.69499999999999</v>
      </c>
      <c r="Q134" s="18">
        <v>192.91</v>
      </c>
      <c r="R134" s="18">
        <v>256.67399999999998</v>
      </c>
      <c r="S134" s="18">
        <v>8052.85</v>
      </c>
      <c r="T134" s="18">
        <v>3924.23</v>
      </c>
      <c r="U134" s="18">
        <v>7458.25</v>
      </c>
      <c r="V134" s="18">
        <v>26526.82</v>
      </c>
      <c r="W134" s="18">
        <v>0.22256999999999999</v>
      </c>
      <c r="X134" s="18">
        <v>-1.2804</v>
      </c>
      <c r="Y134" s="18">
        <v>-0.1454</v>
      </c>
      <c r="Z134" s="18">
        <v>-0.61939999999999995</v>
      </c>
      <c r="AA134" s="18">
        <v>1</v>
      </c>
      <c r="AB134" s="18">
        <v>0.89139999999999997</v>
      </c>
      <c r="AC134" s="18">
        <v>0.74539999999999995</v>
      </c>
      <c r="AD134" s="18">
        <v>115</v>
      </c>
      <c r="AE134" s="19">
        <f t="shared" si="38"/>
        <v>42429</v>
      </c>
      <c r="AF134" s="20" cm="1">
        <f t="array" ref="AF134">IF(INDEX(calc_types,1,AF$7)="INDEX",C134/C133-1,IF(INDEX(calc_types,1,AF$7)="CASH", C133/1200,C133/C134-1))</f>
        <v>-4.1124621310784093E-4</v>
      </c>
      <c r="AG134" s="20" cm="1">
        <f t="array" ref="AG134">IF(INDEX(calc_types,1,AG$7)="INDEX",D134/D133-1,IF(INDEX(calc_types,1,AG$7)="CASH", D133/1200,D133/D134-1))</f>
        <v>-3.742991386562089E-3</v>
      </c>
      <c r="AH134" s="20" cm="1">
        <f t="array" ref="AH134">IF(INDEX(calc_types,1,AH$7)="INDEX",E134/E133-1,IF(INDEX(calc_types,1,AH$7)="CASH", E133/1200,E133/E134-1))</f>
        <v>-5.3102825203392712E-3</v>
      </c>
      <c r="AI134" s="20" cm="1">
        <f t="array" ref="AI134">IF(INDEX(calc_types,1,AI$7)="INDEX",F134/F133-1,IF(INDEX(calc_types,1,AI$7)="CASH", F133/1200,F133/F134-1))</f>
        <v>-7.7055182536860389E-3</v>
      </c>
      <c r="AJ134" s="20" cm="1">
        <f t="array" ref="AJ134">IF(INDEX(calc_types,1,AJ$7)="INDEX",G134/G133-1,IF(INDEX(calc_types,1,AJ$7)="CASH", G133/1200,G133/G134-1))</f>
        <v>-1.0589322292997694E-2</v>
      </c>
      <c r="AK134" s="20" cm="1">
        <f t="array" ref="AK134">IF(INDEX(calc_types,1,AK$7)="INDEX",H134/H133-1,IF(INDEX(calc_types,1,AK$7)="CASH", H133/1200,H133/H134-1))</f>
        <v>-3.9042165538782925E-4</v>
      </c>
      <c r="AL134" s="20" cm="1">
        <f t="array" ref="AL134">IF(INDEX(calc_types,1,AL$7)="INDEX",I134/I133-1,IF(INDEX(calc_types,1,AL$7)="CASH", I133/1200,I133/I134-1))</f>
        <v>-7.1471985232884894E-4</v>
      </c>
      <c r="AM134" s="20" cm="1">
        <f t="array" ref="AM134">IF(INDEX(calc_types,1,AM$7)="INDEX",J134/J133-1,IF(INDEX(calc_types,1,AM$7)="CASH", J133/1200,J133/J134-1))</f>
        <v>-3.4771189008990788E-3</v>
      </c>
      <c r="AN134" s="20" cm="1">
        <f t="array" ref="AN134">IF(INDEX(calc_types,1,AN$7)="INDEX",K134/K133-1,IF(INDEX(calc_types,1,AN$7)="CASH", K133/1200,K133/K134-1))</f>
        <v>4.3816809223429232E-4</v>
      </c>
      <c r="AO134" s="20" cm="1">
        <f t="array" ref="AO134">IF(INDEX(calc_types,1,AO$7)="INDEX",L134/L133-1,IF(INDEX(calc_types,1,AO$7)="CASH", L133/1200,L133/L134-1))</f>
        <v>3.5815015445139764E-5</v>
      </c>
      <c r="AP134" s="20" cm="1">
        <f t="array" ref="AP134">IF(INDEX(calc_types,1,AP$7)="INDEX",M134/M133-1,IF(INDEX(calc_types,1,AP$7)="CASH", M133/1200,M133/M134-1))</f>
        <v>8.3730890543631808E-4</v>
      </c>
      <c r="AQ134" s="20" cm="1">
        <f t="array" ref="AQ134">IF(INDEX(calc_types,1,AQ$7)="INDEX",N134/N133-1,IF(INDEX(calc_types,1,AQ$7)="CASH", N133/1200,N133/N134-1))</f>
        <v>-9.5702318203598757E-3</v>
      </c>
      <c r="AR134" s="20" cm="1">
        <f t="array" ref="AR134">IF(INDEX(calc_types,1,AR$7)="INDEX",O134/O133-1,IF(INDEX(calc_types,1,AR$7)="CASH", O133/1200,O133/O134-1))</f>
        <v>-9.5556038019404266E-3</v>
      </c>
      <c r="AS134" s="20" cm="1">
        <f t="array" ref="AS134">IF(INDEX(calc_types,1,AS$7)="INDEX",P134/P133-1,IF(INDEX(calc_types,1,AS$7)="CASH", P133/1200,P133/P134-1))</f>
        <v>-7.789451135808978E-5</v>
      </c>
      <c r="AT134" s="20" cm="1">
        <f t="array" ref="AT134">IF(INDEX(calc_types,1,AT$7)="INDEX",Q134/Q133-1,IF(INDEX(calc_types,1,AT$7)="CASH", Q133/1200,Q133/Q134-1))</f>
        <v>-3.8863124077004318E-4</v>
      </c>
      <c r="AU134" s="20" cm="1">
        <f t="array" ref="AU134">IF(INDEX(calc_types,1,AU$7)="INDEX",R134/R133-1,IF(INDEX(calc_types,1,AU$7)="CASH", R133/1200,R133/R134-1))</f>
        <v>-1.3345420730924706E-3</v>
      </c>
      <c r="AV134" s="20" cm="1">
        <f t="array" ref="AV134">IF(INDEX(calc_types,1,AV$7)="INDEX",S134/S133-1,IF(INDEX(calc_types,1,AV$7)="CASH", S133/1200,S133/S134-1))</f>
        <v>-3.0367065821397698E-2</v>
      </c>
      <c r="AW134" s="20" cm="1">
        <f t="array" ref="AW134">IF(INDEX(calc_types,1,AW$7)="INDEX",T134/T133-1,IF(INDEX(calc_types,1,AW$7)="CASH", T133/1200,T133/T134-1))</f>
        <v>-5.997460834570989E-2</v>
      </c>
      <c r="AX134" s="20" cm="1">
        <f t="array" ref="AX134">IF(INDEX(calc_types,1,AX$7)="INDEX",U134/U133-1,IF(INDEX(calc_types,1,AX$7)="CASH", U133/1200,U133/U134-1))</f>
        <v>-8.1989504807500335E-4</v>
      </c>
      <c r="AY134" s="20" cm="1">
        <f t="array" ref="AY134">IF(INDEX(calc_types,1,AY$7)="INDEX",V134/V133-1,IF(INDEX(calc_types,1,AY$7)="CASH", V133/1200,V133/V134-1))</f>
        <v>-1.7597228055127756E-2</v>
      </c>
      <c r="AZ134" s="20" cm="1">
        <f t="array" ref="AZ134">IF(INDEX(calc_types,1,AZ$7)="INDEX",W134/W133-1,IF(INDEX(calc_types,1,AZ$7)="CASH", W133/1200,W133/W134-1))</f>
        <v>3.9991666666666665E-5</v>
      </c>
      <c r="BA134" s="20" cm="1">
        <f t="array" ref="BA134">IF(INDEX(calc_types,1,BA$7)="INDEX",X134/X133-1,IF(INDEX(calc_types,1,BA$7)="CASH", X133/1200,X133/X134-1))</f>
        <v>-5.5633333333333327E-4</v>
      </c>
      <c r="BB134" s="20" cm="1">
        <f t="array" ref="BB134">IF(INDEX(calc_types,1,BB$7)="INDEX",Y134/Y133-1,IF(INDEX(calc_types,1,BB$7)="CASH", Y133/1200,Y133/Y134-1))</f>
        <v>2.4391666666666667E-4</v>
      </c>
      <c r="BC134" s="20" cm="1">
        <f t="array" ref="BC134">IF(INDEX(calc_types,1,BC$7)="INDEX",Z134/Z133-1,IF(INDEX(calc_types,1,BC$7)="CASH", Z133/1200,Z133/Z134-1))</f>
        <v>-1.8541666666666666E-4</v>
      </c>
      <c r="BD134" s="20" cm="1">
        <f t="array" ref="BD134">IF(INDEX(calc_types,1,BD$7)="INDEX",AA134/AA133-1,IF(INDEX(calc_types,1,BD$7)="CASH", AA133/1200,AA133/AA134-1))</f>
        <v>0</v>
      </c>
      <c r="BE134" s="20" cm="1">
        <f t="array" ref="BE134">IF(INDEX(calc_types,1,BE$7)="INDEX",AB134/AB133-1,IF(INDEX(calc_types,1,BE$7)="CASH", AB133/1200,AB133/AB134-1))</f>
        <v>-1.3461969934933649E-3</v>
      </c>
      <c r="BF134" s="20" cm="1">
        <f t="array" ref="BF134">IF(INDEX(calc_types,1,BF$7)="INDEX",AC134/AC133-1,IF(INDEX(calc_types,1,BF$7)="CASH", AC133/1200,AC133/AC134-1))</f>
        <v>-2.2806546820498541E-3</v>
      </c>
      <c r="BG134" s="20" cm="1">
        <f t="array" ref="BG134">IF(INDEX(calc_types,1,BG$7)="INDEX",AD134/AD133-1,IF(INDEX(calc_types,1,BG$7)="CASH", AD133/1200,AD133/AD134-1))</f>
        <v>9.5652173913052252E-4</v>
      </c>
      <c r="BH134" s="21">
        <f t="shared" si="39"/>
        <v>-1.8070169579909978E-3</v>
      </c>
      <c r="BI134" s="21">
        <f t="shared" si="40"/>
        <v>-4.9162591862621551E-3</v>
      </c>
      <c r="BJ134" s="21">
        <f t="shared" si="41"/>
        <v>-6.5044127499965538E-3</v>
      </c>
      <c r="BK134" s="21">
        <f t="shared" si="42"/>
        <v>-9.8020701846609978E-3</v>
      </c>
      <c r="BL134" s="21">
        <f t="shared" si="43"/>
        <v>-1.3261548755136339E-2</v>
      </c>
      <c r="BM134" s="21">
        <f t="shared" si="44"/>
        <v>-6.6199556488519523E-4</v>
      </c>
      <c r="BN134" s="21">
        <f t="shared" si="45"/>
        <v>-7.955215469427142E-4</v>
      </c>
      <c r="BO134" s="21">
        <f t="shared" si="46"/>
        <v>-3.6619756322969327E-3</v>
      </c>
      <c r="BP134" s="21">
        <f t="shared" si="47"/>
        <v>-6.4030040926166395E-4</v>
      </c>
      <c r="BQ134" s="21">
        <f t="shared" si="48"/>
        <v>-8.1337516994625723E-4</v>
      </c>
      <c r="BR134" s="21">
        <f t="shared" si="49"/>
        <v>-1.2380245782240965E-4</v>
      </c>
      <c r="BS134" s="21">
        <f t="shared" si="50"/>
        <v>-1.1953080159990481E-2</v>
      </c>
      <c r="BT134" s="21">
        <f t="shared" si="51"/>
        <v>-1.2696473044042972E-2</v>
      </c>
      <c r="BU134" s="21">
        <f t="shared" si="52"/>
        <v>-7.8949413202057523E-5</v>
      </c>
      <c r="BV134" s="21">
        <f t="shared" si="53"/>
        <v>-3.2824583315089876E-4</v>
      </c>
      <c r="BW134" s="21">
        <f t="shared" si="54"/>
        <v>-1.2005274611485595E-3</v>
      </c>
      <c r="BX134" s="21">
        <f t="shared" si="55"/>
        <v>-4.2935443782210383E-2</v>
      </c>
      <c r="BY134" s="21">
        <f t="shared" si="56"/>
        <v>-6.6880675338506279E-2</v>
      </c>
      <c r="BZ134" s="21">
        <f t="shared" si="57"/>
        <v>-5.4355106226317553E-3</v>
      </c>
      <c r="CA134" s="21">
        <f t="shared" si="58"/>
        <v>-3.0321572684250828E-2</v>
      </c>
      <c r="CB134" s="21">
        <f t="shared" si="59"/>
        <v>-1.3994976851851859E-3</v>
      </c>
      <c r="CC134" s="21">
        <f t="shared" si="60"/>
        <v>-9.4168101851851852E-4</v>
      </c>
      <c r="CD134" s="21">
        <f t="shared" si="61"/>
        <v>-9.8555138888888885E-4</v>
      </c>
      <c r="CE134" s="21">
        <f t="shared" si="62"/>
        <v>-4.6912962962962978E-5</v>
      </c>
      <c r="CF134" s="21">
        <f t="shared" si="63"/>
        <v>0</v>
      </c>
      <c r="CG134" s="21">
        <f t="shared" si="64"/>
        <v>-6.5070667941613167E-4</v>
      </c>
      <c r="CH134" s="21">
        <f t="shared" si="65"/>
        <v>-1.6479889232837298E-3</v>
      </c>
      <c r="CI134" s="21">
        <f t="shared" si="66"/>
        <v>4.5627932563832982E-3</v>
      </c>
    </row>
    <row r="135" spans="1:87" x14ac:dyDescent="0.2">
      <c r="A135" s="18">
        <v>127</v>
      </c>
      <c r="B135" s="19">
        <v>42460</v>
      </c>
      <c r="C135" s="18">
        <v>218.536</v>
      </c>
      <c r="D135" s="18">
        <v>1229.3340000000001</v>
      </c>
      <c r="E135" s="18">
        <v>2093.473</v>
      </c>
      <c r="F135" s="18">
        <v>1830.069</v>
      </c>
      <c r="G135" s="18">
        <v>2404.0790000000002</v>
      </c>
      <c r="H135" s="18">
        <v>138.12200000000001</v>
      </c>
      <c r="I135" s="18">
        <v>352.41899999999998</v>
      </c>
      <c r="J135" s="18">
        <v>483.36900000000003</v>
      </c>
      <c r="K135" s="18">
        <v>109.52800000000001</v>
      </c>
      <c r="L135" s="18">
        <v>667.03899999999999</v>
      </c>
      <c r="M135" s="18">
        <v>852.07500000000005</v>
      </c>
      <c r="N135" s="18">
        <v>294.94400000000002</v>
      </c>
      <c r="O135" s="18">
        <v>347.178</v>
      </c>
      <c r="P135" s="18">
        <v>102.68899999999999</v>
      </c>
      <c r="Q135" s="18">
        <v>192.929</v>
      </c>
      <c r="R135" s="18">
        <v>256.661</v>
      </c>
      <c r="S135" s="18">
        <v>8348.57</v>
      </c>
      <c r="T135" s="18">
        <v>3902.52</v>
      </c>
      <c r="U135" s="18">
        <v>7515.68</v>
      </c>
      <c r="V135" s="18">
        <v>27821.43</v>
      </c>
      <c r="W135" s="18">
        <v>0.3024</v>
      </c>
      <c r="X135" s="18">
        <v>-0.77339999999999998</v>
      </c>
      <c r="Y135" s="18">
        <v>0.54220000000000002</v>
      </c>
      <c r="Z135" s="18">
        <v>-0.34160000000000001</v>
      </c>
      <c r="AA135" s="18">
        <v>1</v>
      </c>
      <c r="AB135" s="18">
        <v>0.90359999999999996</v>
      </c>
      <c r="AC135" s="18">
        <v>0.76090000000000002</v>
      </c>
      <c r="AD135" s="18">
        <v>121.7</v>
      </c>
      <c r="AE135" s="19">
        <f t="shared" si="38"/>
        <v>42460</v>
      </c>
      <c r="AF135" s="20" cm="1">
        <f t="array" ref="AF135">IF(INDEX(calc_types,1,AF$7)="INDEX",C135/C134-1,IF(INDEX(calc_types,1,AF$7)="CASH", C134/1200,C134/C135-1))</f>
        <v>-1.0102533861773288E-3</v>
      </c>
      <c r="AG135" s="20" cm="1">
        <f t="array" ref="AG135">IF(INDEX(calc_types,1,AG$7)="INDEX",D135/D134-1,IF(INDEX(calc_types,1,AG$7)="CASH", D134/1200,D134/D135-1))</f>
        <v>-1.331462698738195E-2</v>
      </c>
      <c r="AH135" s="20" cm="1">
        <f t="array" ref="AH135">IF(INDEX(calc_types,1,AH$7)="INDEX",E135/E134-1,IF(INDEX(calc_types,1,AH$7)="CASH", E134/1200,E134/E135-1))</f>
        <v>-2.7388191174229637E-2</v>
      </c>
      <c r="AI135" s="20" cm="1">
        <f t="array" ref="AI135">IF(INDEX(calc_types,1,AI$7)="INDEX",F135/F134-1,IF(INDEX(calc_types,1,AI$7)="CASH", F134/1200,F134/F135-1))</f>
        <v>-1.6666603979287431E-2</v>
      </c>
      <c r="AJ135" s="20" cm="1">
        <f t="array" ref="AJ135">IF(INDEX(calc_types,1,AJ$7)="INDEX",G135/G134-1,IF(INDEX(calc_types,1,AJ$7)="CASH", G134/1200,G134/G135-1))</f>
        <v>-2.5599070701731952E-2</v>
      </c>
      <c r="AK135" s="20" cm="1">
        <f t="array" ref="AK135">IF(INDEX(calc_types,1,AK$7)="INDEX",H135/H134-1,IF(INDEX(calc_types,1,AK$7)="CASH", H134/1200,H134/H135-1))</f>
        <v>-9.8366821449746844E-4</v>
      </c>
      <c r="AL135" s="20" cm="1">
        <f t="array" ref="AL135">IF(INDEX(calc_types,1,AL$7)="INDEX",I135/I134-1,IF(INDEX(calc_types,1,AL$7)="CASH", I134/1200,I134/I135-1))</f>
        <v>-7.6338242333793271E-3</v>
      </c>
      <c r="AM135" s="20" cm="1">
        <f t="array" ref="AM135">IF(INDEX(calc_types,1,AM$7)="INDEX",J135/J134-1,IF(INDEX(calc_types,1,AM$7)="CASH", J134/1200,J134/J135-1))</f>
        <v>-1.999071425240595E-2</v>
      </c>
      <c r="AN135" s="20" cm="1">
        <f t="array" ref="AN135">IF(INDEX(calc_types,1,AN$7)="INDEX",K135/K134-1,IF(INDEX(calc_types,1,AN$7)="CASH", K134/1200,K134/K135-1))</f>
        <v>-6.113417582918057E-4</v>
      </c>
      <c r="AO135" s="20" cm="1">
        <f t="array" ref="AO135">IF(INDEX(calc_types,1,AO$7)="INDEX",L135/L134-1,IF(INDEX(calc_types,1,AO$7)="CASH", L134/1200,L134/L135-1))</f>
        <v>-4.6184792892167703E-3</v>
      </c>
      <c r="AP135" s="20" cm="1">
        <f t="array" ref="AP135">IF(INDEX(calc_types,1,AP$7)="INDEX",M135/M134-1,IF(INDEX(calc_types,1,AP$7)="CASH", M134/1200,M134/M135-1))</f>
        <v>-1.1299435028248483E-2</v>
      </c>
      <c r="AQ135" s="20" cm="1">
        <f t="array" ref="AQ135">IF(INDEX(calc_types,1,AQ$7)="INDEX",N135/N134-1,IF(INDEX(calc_types,1,AQ$7)="CASH", N134/1200,N134/N135-1))</f>
        <v>-1.5898755125805297E-2</v>
      </c>
      <c r="AR135" s="20" cm="1">
        <f t="array" ref="AR135">IF(INDEX(calc_types,1,AR$7)="INDEX",O135/O134-1,IF(INDEX(calc_types,1,AR$7)="CASH", O134/1200,O134/O135-1))</f>
        <v>-1.1654786034753672E-2</v>
      </c>
      <c r="AS135" s="20" cm="1">
        <f t="array" ref="AS135">IF(INDEX(calc_types,1,AS$7)="INDEX",P135/P134-1,IF(INDEX(calc_types,1,AS$7)="CASH", P134/1200,P134/P135-1))</f>
        <v>-5.8425434539155496E-5</v>
      </c>
      <c r="AT135" s="20" cm="1">
        <f t="array" ref="AT135">IF(INDEX(calc_types,1,AT$7)="INDEX",Q135/Q134-1,IF(INDEX(calc_types,1,AT$7)="CASH", Q134/1200,Q134/Q135-1))</f>
        <v>9.8491524545218923E-5</v>
      </c>
      <c r="AU135" s="20" cm="1">
        <f t="array" ref="AU135">IF(INDEX(calc_types,1,AU$7)="INDEX",R135/R134-1,IF(INDEX(calc_types,1,AU$7)="CASH", R134/1200,R134/R135-1))</f>
        <v>-5.064790356634763E-5</v>
      </c>
      <c r="AV135" s="20" cm="1">
        <f t="array" ref="AV135">IF(INDEX(calc_types,1,AV$7)="INDEX",S135/S134-1,IF(INDEX(calc_types,1,AV$7)="CASH", S134/1200,S134/S135-1))</f>
        <v>3.6722402627641149E-2</v>
      </c>
      <c r="AW135" s="20" cm="1">
        <f t="array" ref="AW135">IF(INDEX(calc_types,1,AW$7)="INDEX",T135/T134-1,IF(INDEX(calc_types,1,AW$7)="CASH", T134/1200,T134/T135-1))</f>
        <v>-5.5322955076537728E-3</v>
      </c>
      <c r="AX135" s="20" cm="1">
        <f t="array" ref="AX135">IF(INDEX(calc_types,1,AX$7)="INDEX",U135/U134-1,IF(INDEX(calc_types,1,AX$7)="CASH", U134/1200,U134/U135-1))</f>
        <v>7.7001977675728028E-3</v>
      </c>
      <c r="AY135" s="20" cm="1">
        <f t="array" ref="AY135">IF(INDEX(calc_types,1,AY$7)="INDEX",V135/V134-1,IF(INDEX(calc_types,1,AY$7)="CASH", V134/1200,V134/V135-1))</f>
        <v>4.8803814403686641E-2</v>
      </c>
      <c r="AZ135" s="20" cm="1">
        <f t="array" ref="AZ135">IF(INDEX(calc_types,1,AZ$7)="INDEX",W135/W134-1,IF(INDEX(calc_types,1,AZ$7)="CASH", W134/1200,W134/W135-1))</f>
        <v>1.85475E-4</v>
      </c>
      <c r="BA135" s="20" cm="1">
        <f t="array" ref="BA135">IF(INDEX(calc_types,1,BA$7)="INDEX",X135/X134-1,IF(INDEX(calc_types,1,BA$7)="CASH", X134/1200,X134/X135-1))</f>
        <v>-1.067E-3</v>
      </c>
      <c r="BB135" s="20" cm="1">
        <f t="array" ref="BB135">IF(INDEX(calc_types,1,BB$7)="INDEX",Y135/Y134-1,IF(INDEX(calc_types,1,BB$7)="CASH", Y134/1200,Y134/Y135-1))</f>
        <v>-1.2116666666666667E-4</v>
      </c>
      <c r="BC135" s="20" cm="1">
        <f t="array" ref="BC135">IF(INDEX(calc_types,1,BC$7)="INDEX",Z135/Z134-1,IF(INDEX(calc_types,1,BC$7)="CASH", Z134/1200,Z134/Z135-1))</f>
        <v>-5.1616666666666662E-4</v>
      </c>
      <c r="BD135" s="20" cm="1">
        <f t="array" ref="BD135">IF(INDEX(calc_types,1,BD$7)="INDEX",AA135/AA134-1,IF(INDEX(calc_types,1,BD$7)="CASH", AA134/1200,AA134/AA135-1))</f>
        <v>0</v>
      </c>
      <c r="BE135" s="20" cm="1">
        <f t="array" ref="BE135">IF(INDEX(calc_types,1,BE$7)="INDEX",AB135/AB134-1,IF(INDEX(calc_types,1,BE$7)="CASH", AB134/1200,AB134/AB135-1))</f>
        <v>-1.3501549358123088E-2</v>
      </c>
      <c r="BF135" s="20" cm="1">
        <f t="array" ref="BF135">IF(INDEX(calc_types,1,BF$7)="INDEX",AC135/AC134-1,IF(INDEX(calc_types,1,BF$7)="CASH", AC134/1200,AC134/AC135-1))</f>
        <v>-2.0370613746878763E-2</v>
      </c>
      <c r="BG135" s="20" cm="1">
        <f t="array" ref="BG135">IF(INDEX(calc_types,1,BG$7)="INDEX",AD135/AD134-1,IF(INDEX(calc_types,1,BG$7)="CASH", AD134/1200,AD134/AD135-1))</f>
        <v>-5.5053410024650806E-2</v>
      </c>
      <c r="BH135" s="21">
        <f t="shared" si="39"/>
        <v>-2.4060241310604859E-3</v>
      </c>
      <c r="BI135" s="21">
        <f t="shared" si="40"/>
        <v>-1.4487894787082015E-2</v>
      </c>
      <c r="BJ135" s="21">
        <f t="shared" si="41"/>
        <v>-2.8582321403886918E-2</v>
      </c>
      <c r="BK135" s="21">
        <f t="shared" si="42"/>
        <v>-1.876315591026239E-2</v>
      </c>
      <c r="BL135" s="21">
        <f t="shared" si="43"/>
        <v>-2.8271297163870595E-2</v>
      </c>
      <c r="BM135" s="21">
        <f t="shared" si="44"/>
        <v>-1.2552421239948345E-3</v>
      </c>
      <c r="BN135" s="21">
        <f t="shared" si="45"/>
        <v>-7.7146259279931928E-3</v>
      </c>
      <c r="BO135" s="21">
        <f t="shared" si="46"/>
        <v>-2.0175570983803803E-2</v>
      </c>
      <c r="BP135" s="21">
        <f t="shared" si="47"/>
        <v>-1.689810259787762E-3</v>
      </c>
      <c r="BQ135" s="21">
        <f t="shared" si="48"/>
        <v>-5.4676694746081675E-3</v>
      </c>
      <c r="BR135" s="21">
        <f t="shared" si="49"/>
        <v>-1.2260546391507211E-2</v>
      </c>
      <c r="BS135" s="21">
        <f t="shared" si="50"/>
        <v>-1.8281603465435902E-2</v>
      </c>
      <c r="BT135" s="21">
        <f t="shared" si="51"/>
        <v>-1.4795655276856218E-2</v>
      </c>
      <c r="BU135" s="21">
        <f t="shared" si="52"/>
        <v>-5.9480336383123233E-5</v>
      </c>
      <c r="BV135" s="21">
        <f t="shared" si="53"/>
        <v>1.5887693216436337E-4</v>
      </c>
      <c r="BW135" s="21">
        <f t="shared" si="54"/>
        <v>8.3366708377563558E-5</v>
      </c>
      <c r="BX135" s="21">
        <f t="shared" si="55"/>
        <v>2.4154024666828464E-2</v>
      </c>
      <c r="BY135" s="21">
        <f t="shared" si="56"/>
        <v>-1.2438362500450162E-2</v>
      </c>
      <c r="BZ135" s="21">
        <f t="shared" si="57"/>
        <v>3.0845821930160508E-3</v>
      </c>
      <c r="CA135" s="21">
        <f t="shared" si="58"/>
        <v>3.6079469774563569E-2</v>
      </c>
      <c r="CB135" s="21">
        <f t="shared" si="59"/>
        <v>-1.2540143518518525E-3</v>
      </c>
      <c r="CC135" s="21">
        <f t="shared" si="60"/>
        <v>-1.4523476851851852E-3</v>
      </c>
      <c r="CD135" s="21">
        <f t="shared" si="61"/>
        <v>-1.350634722222222E-3</v>
      </c>
      <c r="CE135" s="21">
        <f t="shared" si="62"/>
        <v>-3.7766296296296291E-4</v>
      </c>
      <c r="CF135" s="21">
        <f t="shared" si="63"/>
        <v>0</v>
      </c>
      <c r="CG135" s="21">
        <f t="shared" si="64"/>
        <v>-1.2806059044045855E-2</v>
      </c>
      <c r="CH135" s="21">
        <f t="shared" si="65"/>
        <v>-1.9737947988112639E-2</v>
      </c>
      <c r="CI135" s="21">
        <f t="shared" si="66"/>
        <v>-5.144713850739803E-2</v>
      </c>
    </row>
    <row r="136" spans="1:87" x14ac:dyDescent="0.2">
      <c r="A136" s="18">
        <v>128</v>
      </c>
      <c r="B136" s="19">
        <v>42490</v>
      </c>
      <c r="C136" s="18">
        <v>218.45099999999999</v>
      </c>
      <c r="D136" s="18">
        <v>1223.4939999999999</v>
      </c>
      <c r="E136" s="18">
        <v>2063.2460000000001</v>
      </c>
      <c r="F136" s="18">
        <v>1816.7280000000001</v>
      </c>
      <c r="G136" s="18">
        <v>2356.6570000000002</v>
      </c>
      <c r="H136" s="18">
        <v>137.97300000000001</v>
      </c>
      <c r="I136" s="18">
        <v>350.39600000000002</v>
      </c>
      <c r="J136" s="18">
        <v>477.56900000000002</v>
      </c>
      <c r="K136" s="18">
        <v>109.458</v>
      </c>
      <c r="L136" s="18">
        <v>664.77300000000002</v>
      </c>
      <c r="M136" s="18">
        <v>845.16700000000003</v>
      </c>
      <c r="N136" s="18">
        <v>293.24799999999999</v>
      </c>
      <c r="O136" s="18">
        <v>342.09100000000001</v>
      </c>
      <c r="P136" s="18">
        <v>102.696</v>
      </c>
      <c r="Q136" s="18">
        <v>193.001</v>
      </c>
      <c r="R136" s="18">
        <v>256.93799999999999</v>
      </c>
      <c r="S136" s="18">
        <v>7618.67</v>
      </c>
      <c r="T136" s="18">
        <v>3802.86</v>
      </c>
      <c r="U136" s="18">
        <v>7544.55</v>
      </c>
      <c r="V136" s="18">
        <v>26847.9</v>
      </c>
      <c r="W136" s="18">
        <v>0.76629999999999998</v>
      </c>
      <c r="X136" s="18">
        <v>-0.74360000000000004</v>
      </c>
      <c r="Y136" s="18">
        <v>0.82450000000000001</v>
      </c>
      <c r="Z136" s="18">
        <v>-0.32969999999999999</v>
      </c>
      <c r="AA136" s="18">
        <v>1</v>
      </c>
      <c r="AB136" s="18">
        <v>0.94850000000000001</v>
      </c>
      <c r="AC136" s="18">
        <v>0.79530000000000001</v>
      </c>
      <c r="AD136" s="18">
        <v>129.69999999999999</v>
      </c>
      <c r="AE136" s="19">
        <f t="shared" si="38"/>
        <v>42490</v>
      </c>
      <c r="AF136" s="20" cm="1">
        <f t="array" ref="AF136">IF(INDEX(calc_types,1,AF$7)="INDEX",C136/C135-1,IF(INDEX(calc_types,1,AF$7)="CASH", C135/1200,C135/C136-1))</f>
        <v>-3.8895193469268285E-4</v>
      </c>
      <c r="AG136" s="20" cm="1">
        <f t="array" ref="AG136">IF(INDEX(calc_types,1,AG$7)="INDEX",D136/D135-1,IF(INDEX(calc_types,1,AG$7)="CASH", D135/1200,D135/D136-1))</f>
        <v>-4.7505397231347724E-3</v>
      </c>
      <c r="AH136" s="20" cm="1">
        <f t="array" ref="AH136">IF(INDEX(calc_types,1,AH$7)="INDEX",E136/E135-1,IF(INDEX(calc_types,1,AH$7)="CASH", E135/1200,E135/E136-1))</f>
        <v>-1.443868633605494E-2</v>
      </c>
      <c r="AI136" s="20" cm="1">
        <f t="array" ref="AI136">IF(INDEX(calc_types,1,AI$7)="INDEX",F136/F135-1,IF(INDEX(calc_types,1,AI$7)="CASH", F135/1200,F135/F136-1))</f>
        <v>-7.2898890697563612E-3</v>
      </c>
      <c r="AJ136" s="20" cm="1">
        <f t="array" ref="AJ136">IF(INDEX(calc_types,1,AJ$7)="INDEX",G136/G135-1,IF(INDEX(calc_types,1,AJ$7)="CASH", G135/1200,G135/G136-1))</f>
        <v>-1.97256412954816E-2</v>
      </c>
      <c r="AK136" s="20" cm="1">
        <f t="array" ref="AK136">IF(INDEX(calc_types,1,AK$7)="INDEX",H136/H135-1,IF(INDEX(calc_types,1,AK$7)="CASH", H135/1200,H135/H136-1))</f>
        <v>-1.0787564616787648E-3</v>
      </c>
      <c r="AL136" s="20" cm="1">
        <f t="array" ref="AL136">IF(INDEX(calc_types,1,AL$7)="INDEX",I136/I135-1,IF(INDEX(calc_types,1,AL$7)="CASH", I135/1200,I135/I136-1))</f>
        <v>-5.7403261458660593E-3</v>
      </c>
      <c r="AM136" s="20" cm="1">
        <f t="array" ref="AM136">IF(INDEX(calc_types,1,AM$7)="INDEX",J136/J135-1,IF(INDEX(calc_types,1,AM$7)="CASH", J135/1200,J135/J136-1))</f>
        <v>-1.1999114548098877E-2</v>
      </c>
      <c r="AN136" s="20" cm="1">
        <f t="array" ref="AN136">IF(INDEX(calc_types,1,AN$7)="INDEX",K136/K135-1,IF(INDEX(calc_types,1,AN$7)="CASH", K135/1200,K135/K136-1))</f>
        <v>-6.3910598203209545E-4</v>
      </c>
      <c r="AO136" s="20" cm="1">
        <f t="array" ref="AO136">IF(INDEX(calc_types,1,AO$7)="INDEX",L136/L135-1,IF(INDEX(calc_types,1,AO$7)="CASH", L135/1200,L135/L136-1))</f>
        <v>-3.3971027181318725E-3</v>
      </c>
      <c r="AP136" s="20" cm="1">
        <f t="array" ref="AP136">IF(INDEX(calc_types,1,AP$7)="INDEX",M136/M135-1,IF(INDEX(calc_types,1,AP$7)="CASH", M135/1200,M135/M136-1))</f>
        <v>-8.1072675527389393E-3</v>
      </c>
      <c r="AQ136" s="20" cm="1">
        <f t="array" ref="AQ136">IF(INDEX(calc_types,1,AQ$7)="INDEX",N136/N135-1,IF(INDEX(calc_types,1,AQ$7)="CASH", N135/1200,N135/N136-1))</f>
        <v>-5.7502441141370486E-3</v>
      </c>
      <c r="AR136" s="20" cm="1">
        <f t="array" ref="AR136">IF(INDEX(calc_types,1,AR$7)="INDEX",O136/O135-1,IF(INDEX(calc_types,1,AR$7)="CASH", O135/1200,O135/O136-1))</f>
        <v>-1.4652426132992225E-2</v>
      </c>
      <c r="AS136" s="20" cm="1">
        <f t="array" ref="AS136">IF(INDEX(calc_types,1,AS$7)="INDEX",P136/P135-1,IF(INDEX(calc_types,1,AS$7)="CASH", P135/1200,P135/P136-1))</f>
        <v>6.8166989648510423E-5</v>
      </c>
      <c r="AT136" s="20" cm="1">
        <f t="array" ref="AT136">IF(INDEX(calc_types,1,AT$7)="INDEX",Q136/Q135-1,IF(INDEX(calc_types,1,AT$7)="CASH", Q135/1200,Q135/Q136-1))</f>
        <v>3.7319428390758524E-4</v>
      </c>
      <c r="AU136" s="20" cm="1">
        <f t="array" ref="AU136">IF(INDEX(calc_types,1,AU$7)="INDEX",R136/R135-1,IF(INDEX(calc_types,1,AU$7)="CASH", R135/1200,R135/R136-1))</f>
        <v>1.0792446066989481E-3</v>
      </c>
      <c r="AV136" s="20" cm="1">
        <f t="array" ref="AV136">IF(INDEX(calc_types,1,AV$7)="INDEX",S136/S135-1,IF(INDEX(calc_types,1,AV$7)="CASH", S135/1200,S135/S136-1))</f>
        <v>-8.7428146377164007E-2</v>
      </c>
      <c r="AW136" s="20" cm="1">
        <f t="array" ref="AW136">IF(INDEX(calc_types,1,AW$7)="INDEX",T136/T135-1,IF(INDEX(calc_types,1,AW$7)="CASH", T135/1200,T135/T136-1))</f>
        <v>-2.5537345100089093E-2</v>
      </c>
      <c r="AX136" s="20" cm="1">
        <f t="array" ref="AX136">IF(INDEX(calc_types,1,AX$7)="INDEX",U136/U135-1,IF(INDEX(calc_types,1,AX$7)="CASH", U135/1200,U135/U136-1))</f>
        <v>3.8413024503438642E-3</v>
      </c>
      <c r="AY136" s="20" cm="1">
        <f t="array" ref="AY136">IF(INDEX(calc_types,1,AY$7)="INDEX",V136/V135-1,IF(INDEX(calc_types,1,AY$7)="CASH", V135/1200,V135/V136-1))</f>
        <v>-3.499209062941766E-2</v>
      </c>
      <c r="AZ136" s="20" cm="1">
        <f t="array" ref="AZ136">IF(INDEX(calc_types,1,AZ$7)="INDEX",W136/W135-1,IF(INDEX(calc_types,1,AZ$7)="CASH", W135/1200,W135/W136-1))</f>
        <v>2.52E-4</v>
      </c>
      <c r="BA136" s="20" cm="1">
        <f t="array" ref="BA136">IF(INDEX(calc_types,1,BA$7)="INDEX",X136/X135-1,IF(INDEX(calc_types,1,BA$7)="CASH", X135/1200,X135/X136-1))</f>
        <v>-6.445E-4</v>
      </c>
      <c r="BB136" s="20" cm="1">
        <f t="array" ref="BB136">IF(INDEX(calc_types,1,BB$7)="INDEX",Y136/Y135-1,IF(INDEX(calc_types,1,BB$7)="CASH", Y135/1200,Y135/Y136-1))</f>
        <v>4.5183333333333333E-4</v>
      </c>
      <c r="BC136" s="20" cm="1">
        <f t="array" ref="BC136">IF(INDEX(calc_types,1,BC$7)="INDEX",Z136/Z135-1,IF(INDEX(calc_types,1,BC$7)="CASH", Z135/1200,Z135/Z136-1))</f>
        <v>-2.8466666666666668E-4</v>
      </c>
      <c r="BD136" s="20" cm="1">
        <f t="array" ref="BD136">IF(INDEX(calc_types,1,BD$7)="INDEX",AA136/AA135-1,IF(INDEX(calc_types,1,BD$7)="CASH", AA135/1200,AA135/AA136-1))</f>
        <v>0</v>
      </c>
      <c r="BE136" s="20" cm="1">
        <f t="array" ref="BE136">IF(INDEX(calc_types,1,BE$7)="INDEX",AB136/AB135-1,IF(INDEX(calc_types,1,BE$7)="CASH", AB135/1200,AB135/AB136-1))</f>
        <v>-4.733790195044818E-2</v>
      </c>
      <c r="BF136" s="20" cm="1">
        <f t="array" ref="BF136">IF(INDEX(calc_types,1,BF$7)="INDEX",AC136/AC135-1,IF(INDEX(calc_types,1,BF$7)="CASH", AC135/1200,AC135/AC136-1))</f>
        <v>-4.3254117942914561E-2</v>
      </c>
      <c r="BG136" s="20" cm="1">
        <f t="array" ref="BG136">IF(INDEX(calc_types,1,BG$7)="INDEX",AD136/AD135-1,IF(INDEX(calc_types,1,BG$7)="CASH", AD135/1200,AD135/AD136-1))</f>
        <v>-6.1680801850423905E-2</v>
      </c>
      <c r="BH136" s="21">
        <f t="shared" si="39"/>
        <v>-1.7847226795758397E-3</v>
      </c>
      <c r="BI136" s="21">
        <f t="shared" si="40"/>
        <v>-5.9238075228348385E-3</v>
      </c>
      <c r="BJ136" s="21">
        <f t="shared" si="41"/>
        <v>-1.5632816565712221E-2</v>
      </c>
      <c r="BK136" s="21">
        <f t="shared" si="42"/>
        <v>-9.3864410007313201E-3</v>
      </c>
      <c r="BL136" s="21">
        <f t="shared" si="43"/>
        <v>-2.2397867757620243E-2</v>
      </c>
      <c r="BM136" s="21">
        <f t="shared" si="44"/>
        <v>-1.3503303711761309E-3</v>
      </c>
      <c r="BN136" s="21">
        <f t="shared" si="45"/>
        <v>-5.821127840479925E-3</v>
      </c>
      <c r="BO136" s="21">
        <f t="shared" si="46"/>
        <v>-1.2183971279496731E-2</v>
      </c>
      <c r="BP136" s="21">
        <f t="shared" si="47"/>
        <v>-1.7175744835280517E-3</v>
      </c>
      <c r="BQ136" s="21">
        <f t="shared" si="48"/>
        <v>-4.2462929035232697E-3</v>
      </c>
      <c r="BR136" s="21">
        <f t="shared" si="49"/>
        <v>-9.0683789159976668E-3</v>
      </c>
      <c r="BS136" s="21">
        <f t="shared" si="50"/>
        <v>-8.1330924537676534E-3</v>
      </c>
      <c r="BT136" s="21">
        <f t="shared" si="51"/>
        <v>-1.7793295375094772E-2</v>
      </c>
      <c r="BU136" s="21">
        <f t="shared" si="52"/>
        <v>6.711208780454268E-5</v>
      </c>
      <c r="BV136" s="21">
        <f t="shared" si="53"/>
        <v>4.3357969152672967E-4</v>
      </c>
      <c r="BW136" s="21">
        <f t="shared" si="54"/>
        <v>1.2132592186428592E-3</v>
      </c>
      <c r="BX136" s="21">
        <f t="shared" si="55"/>
        <v>-9.9996524337976692E-2</v>
      </c>
      <c r="BY136" s="21">
        <f t="shared" si="56"/>
        <v>-3.2443412092885482E-2</v>
      </c>
      <c r="BZ136" s="21">
        <f t="shared" si="57"/>
        <v>-7.743131242128878E-4</v>
      </c>
      <c r="CA136" s="21">
        <f t="shared" si="58"/>
        <v>-4.7716435258540732E-2</v>
      </c>
      <c r="CB136" s="21">
        <f t="shared" si="59"/>
        <v>-1.1874893518518525E-3</v>
      </c>
      <c r="CC136" s="21">
        <f t="shared" si="60"/>
        <v>-1.0298476851851852E-3</v>
      </c>
      <c r="CD136" s="21">
        <f t="shared" si="61"/>
        <v>-7.7763472222222205E-4</v>
      </c>
      <c r="CE136" s="21">
        <f t="shared" si="62"/>
        <v>-1.4616296296296301E-4</v>
      </c>
      <c r="CF136" s="21">
        <f t="shared" si="63"/>
        <v>0</v>
      </c>
      <c r="CG136" s="21">
        <f t="shared" si="64"/>
        <v>-4.6642411636370944E-2</v>
      </c>
      <c r="CH136" s="21">
        <f t="shared" si="65"/>
        <v>-4.2621452184148437E-2</v>
      </c>
      <c r="CI136" s="21">
        <f t="shared" si="66"/>
        <v>-5.8074530333171129E-2</v>
      </c>
    </row>
    <row r="137" spans="1:87" x14ac:dyDescent="0.2">
      <c r="A137" s="18">
        <v>129</v>
      </c>
      <c r="B137" s="19">
        <v>42521</v>
      </c>
      <c r="C137" s="18">
        <v>218.73699999999999</v>
      </c>
      <c r="D137" s="18">
        <v>1230.26</v>
      </c>
      <c r="E137" s="18">
        <v>2077.8919999999998</v>
      </c>
      <c r="F137" s="18">
        <v>1827.2159999999999</v>
      </c>
      <c r="G137" s="18">
        <v>2372.61</v>
      </c>
      <c r="H137" s="18">
        <v>137.84700000000001</v>
      </c>
      <c r="I137" s="18">
        <v>349.62799999999999</v>
      </c>
      <c r="J137" s="18">
        <v>475.197</v>
      </c>
      <c r="K137" s="18">
        <v>109.53400000000001</v>
      </c>
      <c r="L137" s="18">
        <v>665.52700000000004</v>
      </c>
      <c r="M137" s="18">
        <v>846.61699999999996</v>
      </c>
      <c r="N137" s="18">
        <v>293.399</v>
      </c>
      <c r="O137" s="18">
        <v>342.19900000000001</v>
      </c>
      <c r="P137" s="18">
        <v>102.685</v>
      </c>
      <c r="Q137" s="18">
        <v>193.012</v>
      </c>
      <c r="R137" s="18">
        <v>256.94799999999998</v>
      </c>
      <c r="S137" s="18">
        <v>7628.57</v>
      </c>
      <c r="T137" s="18">
        <v>3789.21</v>
      </c>
      <c r="U137" s="18">
        <v>7607.66</v>
      </c>
      <c r="V137" s="18">
        <v>27279.8</v>
      </c>
      <c r="W137" s="18">
        <v>1.08077</v>
      </c>
      <c r="X137" s="18">
        <v>-0.7429</v>
      </c>
      <c r="Y137" s="18">
        <v>0.97419999999999995</v>
      </c>
      <c r="Z137" s="18">
        <v>-0.32069999999999999</v>
      </c>
      <c r="AA137" s="18">
        <v>1</v>
      </c>
      <c r="AB137" s="18">
        <v>0.93169999999999997</v>
      </c>
      <c r="AC137" s="18">
        <v>0.79349999999999998</v>
      </c>
      <c r="AD137" s="18">
        <v>128.66999999999999</v>
      </c>
      <c r="AE137" s="19">
        <f t="shared" si="38"/>
        <v>42521</v>
      </c>
      <c r="AF137" s="20" cm="1">
        <f t="array" ref="AF137">IF(INDEX(calc_types,1,AF$7)="INDEX",C137/C136-1,IF(INDEX(calc_types,1,AF$7)="CASH", C136/1200,C136/C137-1))</f>
        <v>1.3092180855203139E-3</v>
      </c>
      <c r="AG137" s="20" cm="1">
        <f t="array" ref="AG137">IF(INDEX(calc_types,1,AG$7)="INDEX",D137/D136-1,IF(INDEX(calc_types,1,AG$7)="CASH", D136/1200,D136/D137-1))</f>
        <v>5.530063898964821E-3</v>
      </c>
      <c r="AH137" s="20" cm="1">
        <f t="array" ref="AH137">IF(INDEX(calc_types,1,AH$7)="INDEX",E137/E136-1,IF(INDEX(calc_types,1,AH$7)="CASH", E136/1200,E136/E137-1))</f>
        <v>7.0985233946896376E-3</v>
      </c>
      <c r="AI137" s="20" cm="1">
        <f t="array" ref="AI137">IF(INDEX(calc_types,1,AI$7)="INDEX",F137/F136-1,IF(INDEX(calc_types,1,AI$7)="CASH", F136/1200,F136/F137-1))</f>
        <v>5.7730161036764205E-3</v>
      </c>
      <c r="AJ137" s="20" cm="1">
        <f t="array" ref="AJ137">IF(INDEX(calc_types,1,AJ$7)="INDEX",G137/G136-1,IF(INDEX(calc_types,1,AJ$7)="CASH", G136/1200,G136/G137-1))</f>
        <v>6.7693346974124768E-3</v>
      </c>
      <c r="AK137" s="20" cm="1">
        <f t="array" ref="AK137">IF(INDEX(calc_types,1,AK$7)="INDEX",H137/H136-1,IF(INDEX(calc_types,1,AK$7)="CASH", H136/1200,H136/H137-1))</f>
        <v>-9.1322215216027569E-4</v>
      </c>
      <c r="AL137" s="20" cm="1">
        <f t="array" ref="AL137">IF(INDEX(calc_types,1,AL$7)="INDEX",I137/I136-1,IF(INDEX(calc_types,1,AL$7)="CASH", I136/1200,I136/I137-1))</f>
        <v>-2.1918058425325349E-3</v>
      </c>
      <c r="AM137" s="20" cm="1">
        <f t="array" ref="AM137">IF(INDEX(calc_types,1,AM$7)="INDEX",J137/J136-1,IF(INDEX(calc_types,1,AM$7)="CASH", J136/1200,J136/J137-1))</f>
        <v>-4.9668215482998601E-3</v>
      </c>
      <c r="AN137" s="20" cm="1">
        <f t="array" ref="AN137">IF(INDEX(calc_types,1,AN$7)="INDEX",K137/K136-1,IF(INDEX(calc_types,1,AN$7)="CASH", K136/1200,K136/K137-1))</f>
        <v>6.9433024539100607E-4</v>
      </c>
      <c r="AO137" s="20" cm="1">
        <f t="array" ref="AO137">IF(INDEX(calc_types,1,AO$7)="INDEX",L137/L136-1,IF(INDEX(calc_types,1,AO$7)="CASH", L136/1200,L136/L137-1))</f>
        <v>1.1342217569005886E-3</v>
      </c>
      <c r="AP137" s="20" cm="1">
        <f t="array" ref="AP137">IF(INDEX(calc_types,1,AP$7)="INDEX",M137/M136-1,IF(INDEX(calc_types,1,AP$7)="CASH", M136/1200,M136/M137-1))</f>
        <v>1.7156372645878992E-3</v>
      </c>
      <c r="AQ137" s="20" cm="1">
        <f t="array" ref="AQ137">IF(INDEX(calc_types,1,AQ$7)="INDEX",N137/N136-1,IF(INDEX(calc_types,1,AQ$7)="CASH", N136/1200,N136/N137-1))</f>
        <v>5.1492252291573948E-4</v>
      </c>
      <c r="AR137" s="20" cm="1">
        <f t="array" ref="AR137">IF(INDEX(calc_types,1,AR$7)="INDEX",O137/O136-1,IF(INDEX(calc_types,1,AR$7)="CASH", O136/1200,O136/O137-1))</f>
        <v>3.1570547018189288E-4</v>
      </c>
      <c r="AS137" s="20" cm="1">
        <f t="array" ref="AS137">IF(INDEX(calc_types,1,AS$7)="INDEX",P137/P136-1,IF(INDEX(calc_types,1,AS$7)="CASH", P136/1200,P136/P137-1))</f>
        <v>-1.0711225364179455E-4</v>
      </c>
      <c r="AT137" s="20" cm="1">
        <f t="array" ref="AT137">IF(INDEX(calc_types,1,AT$7)="INDEX",Q137/Q136-1,IF(INDEX(calc_types,1,AT$7)="CASH", Q136/1200,Q136/Q137-1))</f>
        <v>5.699452334440025E-5</v>
      </c>
      <c r="AU137" s="20" cm="1">
        <f t="array" ref="AU137">IF(INDEX(calc_types,1,AU$7)="INDEX",R137/R136-1,IF(INDEX(calc_types,1,AU$7)="CASH", R136/1200,R136/R137-1))</f>
        <v>3.8919895071876098E-5</v>
      </c>
      <c r="AV137" s="20" cm="1">
        <f t="array" ref="AV137">IF(INDEX(calc_types,1,AV$7)="INDEX",S137/S136-1,IF(INDEX(calc_types,1,AV$7)="CASH", S136/1200,S136/S137-1))</f>
        <v>1.29943940346533E-3</v>
      </c>
      <c r="AW137" s="20" cm="1">
        <f t="array" ref="AW137">IF(INDEX(calc_types,1,AW$7)="INDEX",T137/T136-1,IF(INDEX(calc_types,1,AW$7)="CASH", T136/1200,T136/T137-1))</f>
        <v>-3.5894037645350929E-3</v>
      </c>
      <c r="AX137" s="20" cm="1">
        <f t="array" ref="AX137">IF(INDEX(calc_types,1,AX$7)="INDEX",U137/U136-1,IF(INDEX(calc_types,1,AX$7)="CASH", U136/1200,U136/U137-1))</f>
        <v>8.3649786932289416E-3</v>
      </c>
      <c r="AY137" s="20" cm="1">
        <f t="array" ref="AY137">IF(INDEX(calc_types,1,AY$7)="INDEX",V137/V136-1,IF(INDEX(calc_types,1,AY$7)="CASH", V136/1200,V136/V137-1))</f>
        <v>1.6086919274878042E-2</v>
      </c>
      <c r="AZ137" s="20" cm="1">
        <f t="array" ref="AZ137">IF(INDEX(calc_types,1,AZ$7)="INDEX",W137/W136-1,IF(INDEX(calc_types,1,AZ$7)="CASH", W136/1200,W136/W137-1))</f>
        <v>6.3858333333333334E-4</v>
      </c>
      <c r="BA137" s="20" cm="1">
        <f t="array" ref="BA137">IF(INDEX(calc_types,1,BA$7)="INDEX",X137/X136-1,IF(INDEX(calc_types,1,BA$7)="CASH", X136/1200,X136/X137-1))</f>
        <v>-6.1966666666666669E-4</v>
      </c>
      <c r="BB137" s="20" cm="1">
        <f t="array" ref="BB137">IF(INDEX(calc_types,1,BB$7)="INDEX",Y137/Y136-1,IF(INDEX(calc_types,1,BB$7)="CASH", Y136/1200,Y136/Y137-1))</f>
        <v>6.8708333333333338E-4</v>
      </c>
      <c r="BC137" s="20" cm="1">
        <f t="array" ref="BC137">IF(INDEX(calc_types,1,BC$7)="INDEX",Z137/Z136-1,IF(INDEX(calc_types,1,BC$7)="CASH", Z136/1200,Z136/Z137-1))</f>
        <v>-2.7474999999999998E-4</v>
      </c>
      <c r="BD137" s="20" cm="1">
        <f t="array" ref="BD137">IF(INDEX(calc_types,1,BD$7)="INDEX",AA137/AA136-1,IF(INDEX(calc_types,1,BD$7)="CASH", AA136/1200,AA136/AA137-1))</f>
        <v>0</v>
      </c>
      <c r="BE137" s="20" cm="1">
        <f t="array" ref="BE137">IF(INDEX(calc_types,1,BE$7)="INDEX",AB137/AB136-1,IF(INDEX(calc_types,1,BE$7)="CASH", AB136/1200,AB136/AB137-1))</f>
        <v>1.8031555221637907E-2</v>
      </c>
      <c r="BF137" s="20" cm="1">
        <f t="array" ref="BF137">IF(INDEX(calc_types,1,BF$7)="INDEX",AC137/AC136-1,IF(INDEX(calc_types,1,BF$7)="CASH", AC136/1200,AC136/AC137-1))</f>
        <v>2.2684310018903364E-3</v>
      </c>
      <c r="BG137" s="20" cm="1">
        <f t="array" ref="BG137">IF(INDEX(calc_types,1,BG$7)="INDEX",AD137/AD136-1,IF(INDEX(calc_types,1,BG$7)="CASH", AD136/1200,AD136/AD137-1))</f>
        <v>8.0049739644050266E-3</v>
      </c>
      <c r="BH137" s="21">
        <f t="shared" si="39"/>
        <v>-8.6552659362842911E-5</v>
      </c>
      <c r="BI137" s="21">
        <f t="shared" si="40"/>
        <v>4.3567960992647549E-3</v>
      </c>
      <c r="BJ137" s="21">
        <f t="shared" si="41"/>
        <v>5.9043931650323549E-3</v>
      </c>
      <c r="BK137" s="21">
        <f t="shared" si="42"/>
        <v>3.6764641727014616E-3</v>
      </c>
      <c r="BL137" s="21">
        <f t="shared" si="43"/>
        <v>4.097108235273832E-3</v>
      </c>
      <c r="BM137" s="21">
        <f t="shared" si="44"/>
        <v>-1.1847960616576418E-3</v>
      </c>
      <c r="BN137" s="21">
        <f t="shared" si="45"/>
        <v>-2.2726075371464001E-3</v>
      </c>
      <c r="BO137" s="21">
        <f t="shared" si="46"/>
        <v>-5.1516782796977145E-3</v>
      </c>
      <c r="BP137" s="21">
        <f t="shared" si="47"/>
        <v>-3.841382561049502E-4</v>
      </c>
      <c r="BQ137" s="21">
        <f t="shared" si="48"/>
        <v>2.8503157150919158E-4</v>
      </c>
      <c r="BR137" s="21">
        <f t="shared" si="49"/>
        <v>7.5452590132917149E-4</v>
      </c>
      <c r="BS137" s="21">
        <f t="shared" si="50"/>
        <v>-1.8679258167148662E-3</v>
      </c>
      <c r="BT137" s="21">
        <f t="shared" si="51"/>
        <v>-2.8251637719206532E-3</v>
      </c>
      <c r="BU137" s="21">
        <f t="shared" si="52"/>
        <v>-1.081671554857623E-4</v>
      </c>
      <c r="BV137" s="21">
        <f t="shared" si="53"/>
        <v>1.173799309635447E-4</v>
      </c>
      <c r="BW137" s="21">
        <f t="shared" si="54"/>
        <v>1.7293450701578729E-4</v>
      </c>
      <c r="BX137" s="21">
        <f t="shared" si="55"/>
        <v>-1.1268938557347353E-2</v>
      </c>
      <c r="BY137" s="21">
        <f t="shared" si="56"/>
        <v>-1.0495470757331482E-2</v>
      </c>
      <c r="BZ137" s="21">
        <f t="shared" si="57"/>
        <v>3.7493631186721896E-3</v>
      </c>
      <c r="CA137" s="21">
        <f t="shared" si="58"/>
        <v>3.3625746457549687E-3</v>
      </c>
      <c r="CB137" s="21">
        <f t="shared" si="59"/>
        <v>-8.0090601851851918E-4</v>
      </c>
      <c r="CC137" s="21">
        <f t="shared" si="60"/>
        <v>-1.0050143518518519E-3</v>
      </c>
      <c r="CD137" s="21">
        <f t="shared" si="61"/>
        <v>-5.4238472222222205E-4</v>
      </c>
      <c r="CE137" s="21">
        <f t="shared" si="62"/>
        <v>-1.3624629629629631E-4</v>
      </c>
      <c r="CF137" s="21">
        <f t="shared" si="63"/>
        <v>0</v>
      </c>
      <c r="CG137" s="21">
        <f t="shared" si="64"/>
        <v>1.872704553571514E-2</v>
      </c>
      <c r="CH137" s="21">
        <f t="shared" si="65"/>
        <v>2.9010967606564607E-3</v>
      </c>
      <c r="CI137" s="21">
        <f t="shared" si="66"/>
        <v>1.1611245481657803E-2</v>
      </c>
    </row>
    <row r="138" spans="1:87" x14ac:dyDescent="0.2">
      <c r="A138" s="18">
        <v>130</v>
      </c>
      <c r="B138" s="19">
        <v>42551</v>
      </c>
      <c r="C138" s="18">
        <v>218.30099999999999</v>
      </c>
      <c r="D138" s="18">
        <v>1223.146</v>
      </c>
      <c r="E138" s="18">
        <v>2065.6819999999998</v>
      </c>
      <c r="F138" s="18">
        <v>1811.57</v>
      </c>
      <c r="G138" s="18">
        <v>2336.8209999999999</v>
      </c>
      <c r="H138" s="18">
        <v>137.70500000000001</v>
      </c>
      <c r="I138" s="18">
        <v>348.45800000000003</v>
      </c>
      <c r="J138" s="18">
        <v>471.93599999999998</v>
      </c>
      <c r="K138" s="18">
        <v>109.59699999999999</v>
      </c>
      <c r="L138" s="18">
        <v>663.08799999999997</v>
      </c>
      <c r="M138" s="18">
        <v>840.23400000000004</v>
      </c>
      <c r="N138" s="18">
        <v>290.16500000000002</v>
      </c>
      <c r="O138" s="18">
        <v>334.08300000000003</v>
      </c>
      <c r="P138" s="18">
        <v>102.69</v>
      </c>
      <c r="Q138" s="18">
        <v>193.017</v>
      </c>
      <c r="R138" s="18">
        <v>256.91899999999998</v>
      </c>
      <c r="S138" s="18">
        <v>6995.73</v>
      </c>
      <c r="T138" s="18">
        <v>3454.86</v>
      </c>
      <c r="U138" s="18">
        <v>7169.28</v>
      </c>
      <c r="V138" s="18">
        <v>26393.040000000001</v>
      </c>
      <c r="W138" s="18">
        <v>1.68597</v>
      </c>
      <c r="X138" s="18">
        <v>-0.69450000000000001</v>
      </c>
      <c r="Y138" s="18">
        <v>1.0685</v>
      </c>
      <c r="Z138" s="18">
        <v>-0.46779999999999999</v>
      </c>
      <c r="AA138" s="18">
        <v>1</v>
      </c>
      <c r="AB138" s="18">
        <v>0.95389999999999997</v>
      </c>
      <c r="AC138" s="18">
        <v>0.82110000000000005</v>
      </c>
      <c r="AD138" s="18">
        <v>135.72</v>
      </c>
      <c r="AE138" s="19">
        <f t="shared" ref="AE138:AE201" si="67">B138</f>
        <v>42551</v>
      </c>
      <c r="AF138" s="20" cm="1">
        <f t="array" ref="AF138">IF(INDEX(calc_types,1,AF$7)="INDEX",C138/C137-1,IF(INDEX(calc_types,1,AF$7)="CASH", C137/1200,C137/C138-1))</f>
        <v>-1.9932613138152755E-3</v>
      </c>
      <c r="AG138" s="20" cm="1">
        <f t="array" ref="AG138">IF(INDEX(calc_types,1,AG$7)="INDEX",D138/D137-1,IF(INDEX(calc_types,1,AG$7)="CASH", D137/1200,D137/D138-1))</f>
        <v>-5.7825175166225096E-3</v>
      </c>
      <c r="AH138" s="20" cm="1">
        <f t="array" ref="AH138">IF(INDEX(calc_types,1,AH$7)="INDEX",E138/E137-1,IF(INDEX(calc_types,1,AH$7)="CASH", E137/1200,E137/E138-1))</f>
        <v>-5.8761475572358668E-3</v>
      </c>
      <c r="AI138" s="20" cm="1">
        <f t="array" ref="AI138">IF(INDEX(calc_types,1,AI$7)="INDEX",F138/F137-1,IF(INDEX(calc_types,1,AI$7)="CASH", F137/1200,F137/F138-1))</f>
        <v>-8.5627533909510278E-3</v>
      </c>
      <c r="AJ138" s="20" cm="1">
        <f t="array" ref="AJ138">IF(INDEX(calc_types,1,AJ$7)="INDEX",G138/G137-1,IF(INDEX(calc_types,1,AJ$7)="CASH", G137/1200,G137/G138-1))</f>
        <v>-1.508423213254606E-2</v>
      </c>
      <c r="AK138" s="20" cm="1">
        <f t="array" ref="AK138">IF(INDEX(calc_types,1,AK$7)="INDEX",H138/H137-1,IF(INDEX(calc_types,1,AK$7)="CASH", H137/1200,H137/H138-1))</f>
        <v>-1.0301276052434583E-3</v>
      </c>
      <c r="AL138" s="20" cm="1">
        <f t="array" ref="AL138">IF(INDEX(calc_types,1,AL$7)="INDEX",I138/I137-1,IF(INDEX(calc_types,1,AL$7)="CASH", I137/1200,I137/I138-1))</f>
        <v>-3.3464139027765682E-3</v>
      </c>
      <c r="AM138" s="20" cm="1">
        <f t="array" ref="AM138">IF(INDEX(calc_types,1,AM$7)="INDEX",J138/J137-1,IF(INDEX(calc_types,1,AM$7)="CASH", J137/1200,J137/J138-1))</f>
        <v>-6.8624170607137769E-3</v>
      </c>
      <c r="AN138" s="20" cm="1">
        <f t="array" ref="AN138">IF(INDEX(calc_types,1,AN$7)="INDEX",K138/K137-1,IF(INDEX(calc_types,1,AN$7)="CASH", K137/1200,K137/K138-1))</f>
        <v>5.7516387605671682E-4</v>
      </c>
      <c r="AO138" s="20" cm="1">
        <f t="array" ref="AO138">IF(INDEX(calc_types,1,AO$7)="INDEX",L138/L137-1,IF(INDEX(calc_types,1,AO$7)="CASH", L137/1200,L137/L138-1))</f>
        <v>-3.6647649156233975E-3</v>
      </c>
      <c r="AP138" s="20" cm="1">
        <f t="array" ref="AP138">IF(INDEX(calc_types,1,AP$7)="INDEX",M138/M137-1,IF(INDEX(calc_types,1,AP$7)="CASH", M137/1200,M137/M138-1))</f>
        <v>-7.5394186509365468E-3</v>
      </c>
      <c r="AQ138" s="20" cm="1">
        <f t="array" ref="AQ138">IF(INDEX(calc_types,1,AQ$7)="INDEX",N138/N137-1,IF(INDEX(calc_types,1,AQ$7)="CASH", N137/1200,N137/N138-1))</f>
        <v>-1.1022532455802425E-2</v>
      </c>
      <c r="AR138" s="20" cm="1">
        <f t="array" ref="AR138">IF(INDEX(calc_types,1,AR$7)="INDEX",O138/O137-1,IF(INDEX(calc_types,1,AR$7)="CASH", O137/1200,O137/O138-1))</f>
        <v>-2.3717193796591984E-2</v>
      </c>
      <c r="AS138" s="20" cm="1">
        <f t="array" ref="AS138">IF(INDEX(calc_types,1,AS$7)="INDEX",P138/P137-1,IF(INDEX(calc_types,1,AS$7)="CASH", P137/1200,P137/P138-1))</f>
        <v>4.8692603593414319E-5</v>
      </c>
      <c r="AT138" s="20" cm="1">
        <f t="array" ref="AT138">IF(INDEX(calc_types,1,AT$7)="INDEX",Q138/Q137-1,IF(INDEX(calc_types,1,AT$7)="CASH", Q137/1200,Q137/Q138-1))</f>
        <v>2.5905125069947132E-5</v>
      </c>
      <c r="AU138" s="20" cm="1">
        <f t="array" ref="AU138">IF(INDEX(calc_types,1,AU$7)="INDEX",R138/R137-1,IF(INDEX(calc_types,1,AU$7)="CASH", R137/1200,R137/R138-1))</f>
        <v>-1.1286330308080128E-4</v>
      </c>
      <c r="AV138" s="20" cm="1">
        <f t="array" ref="AV138">IF(INDEX(calc_types,1,AV$7)="INDEX",S138/S137-1,IF(INDEX(calc_types,1,AV$7)="CASH", S137/1200,S137/S138-1))</f>
        <v>-8.2956569842054351E-2</v>
      </c>
      <c r="AW138" s="20" cm="1">
        <f t="array" ref="AW138">IF(INDEX(calc_types,1,AW$7)="INDEX",T138/T137-1,IF(INDEX(calc_types,1,AW$7)="CASH", T137/1200,T137/T138-1))</f>
        <v>-8.8237389851710479E-2</v>
      </c>
      <c r="AX138" s="20" cm="1">
        <f t="array" ref="AX138">IF(INDEX(calc_types,1,AX$7)="INDEX",U138/U137-1,IF(INDEX(calc_types,1,AX$7)="CASH", U137/1200,U137/U138-1))</f>
        <v>-5.7623500524471405E-2</v>
      </c>
      <c r="AY138" s="20" cm="1">
        <f t="array" ref="AY138">IF(INDEX(calc_types,1,AY$7)="INDEX",V138/V137-1,IF(INDEX(calc_types,1,AY$7)="CASH", V137/1200,V137/V138-1))</f>
        <v>-3.250610341718041E-2</v>
      </c>
      <c r="AZ138" s="20" cm="1">
        <f t="array" ref="AZ138">IF(INDEX(calc_types,1,AZ$7)="INDEX",W138/W137-1,IF(INDEX(calc_types,1,AZ$7)="CASH", W137/1200,W137/W138-1))</f>
        <v>9.0064166666666663E-4</v>
      </c>
      <c r="BA138" s="20" cm="1">
        <f t="array" ref="BA138">IF(INDEX(calc_types,1,BA$7)="INDEX",X138/X137-1,IF(INDEX(calc_types,1,BA$7)="CASH", X137/1200,X137/X138-1))</f>
        <v>-6.1908333333333336E-4</v>
      </c>
      <c r="BB138" s="20" cm="1">
        <f t="array" ref="BB138">IF(INDEX(calc_types,1,BB$7)="INDEX",Y138/Y137-1,IF(INDEX(calc_types,1,BB$7)="CASH", Y137/1200,Y137/Y138-1))</f>
        <v>8.1183333333333324E-4</v>
      </c>
      <c r="BC138" s="20" cm="1">
        <f t="array" ref="BC138">IF(INDEX(calc_types,1,BC$7)="INDEX",Z138/Z137-1,IF(INDEX(calc_types,1,BC$7)="CASH", Z137/1200,Z137/Z138-1))</f>
        <v>-2.6724999999999996E-4</v>
      </c>
      <c r="BD138" s="20" cm="1">
        <f t="array" ref="BD138">IF(INDEX(calc_types,1,BD$7)="INDEX",AA138/AA137-1,IF(INDEX(calc_types,1,BD$7)="CASH", AA137/1200,AA137/AA138-1))</f>
        <v>0</v>
      </c>
      <c r="BE138" s="20" cm="1">
        <f t="array" ref="BE138">IF(INDEX(calc_types,1,BE$7)="INDEX",AB138/AB137-1,IF(INDEX(calc_types,1,BE$7)="CASH", AB137/1200,AB137/AB138-1))</f>
        <v>-2.3272879756787934E-2</v>
      </c>
      <c r="BF138" s="20" cm="1">
        <f t="array" ref="BF138">IF(INDEX(calc_types,1,BF$7)="INDEX",AC138/AC137-1,IF(INDEX(calc_types,1,BF$7)="CASH", AC137/1200,AC137/AC138-1))</f>
        <v>-3.3613445378151363E-2</v>
      </c>
      <c r="BG138" s="20" cm="1">
        <f t="array" ref="BG138">IF(INDEX(calc_types,1,BG$7)="INDEX",AD138/AD137-1,IF(INDEX(calc_types,1,BG$7)="CASH", AD137/1200,AD137/AD138-1))</f>
        <v>-5.1945181255526163E-2</v>
      </c>
      <c r="BH138" s="21">
        <f t="shared" si="39"/>
        <v>-3.3890320586984326E-3</v>
      </c>
      <c r="BI138" s="21">
        <f t="shared" si="40"/>
        <v>-6.9557853163225757E-3</v>
      </c>
      <c r="BJ138" s="21">
        <f t="shared" si="41"/>
        <v>-7.0702777868931494E-3</v>
      </c>
      <c r="BK138" s="21">
        <f t="shared" si="42"/>
        <v>-1.0659305321925987E-2</v>
      </c>
      <c r="BL138" s="21">
        <f t="shared" si="43"/>
        <v>-1.7756458594684704E-2</v>
      </c>
      <c r="BM138" s="21">
        <f t="shared" si="44"/>
        <v>-1.3017015147408243E-3</v>
      </c>
      <c r="BN138" s="21">
        <f t="shared" si="45"/>
        <v>-3.4272155973904335E-3</v>
      </c>
      <c r="BO138" s="21">
        <f t="shared" si="46"/>
        <v>-7.0472737921116312E-3</v>
      </c>
      <c r="BP138" s="21">
        <f t="shared" si="47"/>
        <v>-5.0330462543923945E-4</v>
      </c>
      <c r="BQ138" s="21">
        <f t="shared" si="48"/>
        <v>-4.5139551010147947E-3</v>
      </c>
      <c r="BR138" s="21">
        <f t="shared" si="49"/>
        <v>-8.5005300141952744E-3</v>
      </c>
      <c r="BS138" s="21">
        <f t="shared" si="50"/>
        <v>-1.340538079543303E-2</v>
      </c>
      <c r="BT138" s="21">
        <f t="shared" si="51"/>
        <v>-2.6858063038694532E-2</v>
      </c>
      <c r="BU138" s="21">
        <f t="shared" si="52"/>
        <v>4.7637701749446582E-5</v>
      </c>
      <c r="BV138" s="21">
        <f t="shared" si="53"/>
        <v>8.6290532689091583E-5</v>
      </c>
      <c r="BW138" s="21">
        <f t="shared" si="54"/>
        <v>2.1151308863109908E-5</v>
      </c>
      <c r="BX138" s="21">
        <f t="shared" si="55"/>
        <v>-9.5524947802867036E-2</v>
      </c>
      <c r="BY138" s="21">
        <f t="shared" si="56"/>
        <v>-9.5143456844506868E-2</v>
      </c>
      <c r="BZ138" s="21">
        <f t="shared" si="57"/>
        <v>-6.2239116099028158E-2</v>
      </c>
      <c r="CA138" s="21">
        <f t="shared" si="58"/>
        <v>-4.5230448046303481E-2</v>
      </c>
      <c r="CB138" s="21">
        <f t="shared" si="59"/>
        <v>-5.3884768518518589E-4</v>
      </c>
      <c r="CC138" s="21">
        <f t="shared" si="60"/>
        <v>-1.0044310185185186E-3</v>
      </c>
      <c r="CD138" s="21">
        <f t="shared" si="61"/>
        <v>-4.1763472222222219E-4</v>
      </c>
      <c r="CE138" s="21">
        <f t="shared" si="62"/>
        <v>-1.2874629629629629E-4</v>
      </c>
      <c r="CF138" s="21">
        <f t="shared" si="63"/>
        <v>0</v>
      </c>
      <c r="CG138" s="21">
        <f t="shared" si="64"/>
        <v>-2.2577389442710701E-2</v>
      </c>
      <c r="CH138" s="21">
        <f t="shared" si="65"/>
        <v>-3.2980779619385239E-2</v>
      </c>
      <c r="CI138" s="21">
        <f t="shared" si="66"/>
        <v>-4.8338909738273386E-2</v>
      </c>
    </row>
    <row r="139" spans="1:87" x14ac:dyDescent="0.2">
      <c r="A139" s="18">
        <v>131</v>
      </c>
      <c r="B139" s="19">
        <v>42582</v>
      </c>
      <c r="C139" s="18">
        <v>218.547</v>
      </c>
      <c r="D139" s="18">
        <v>1227.2470000000001</v>
      </c>
      <c r="E139" s="18">
        <v>2090.8829999999998</v>
      </c>
      <c r="F139" s="18">
        <v>1825.095</v>
      </c>
      <c r="G139" s="18">
        <v>2381.096</v>
      </c>
      <c r="H139" s="18">
        <v>137.70599999999999</v>
      </c>
      <c r="I139" s="18">
        <v>351.11</v>
      </c>
      <c r="J139" s="18">
        <v>482.572</v>
      </c>
      <c r="K139" s="18">
        <v>109.72</v>
      </c>
      <c r="L139" s="18">
        <v>666.60699999999997</v>
      </c>
      <c r="M139" s="18">
        <v>849.55899999999997</v>
      </c>
      <c r="N139" s="18">
        <v>292.66300000000001</v>
      </c>
      <c r="O139" s="18">
        <v>340.34500000000003</v>
      </c>
      <c r="P139" s="18">
        <v>102.699</v>
      </c>
      <c r="Q139" s="18">
        <v>193.13499999999999</v>
      </c>
      <c r="R139" s="18">
        <v>257.48700000000002</v>
      </c>
      <c r="S139" s="18">
        <v>7638.48</v>
      </c>
      <c r="T139" s="18">
        <v>3708.1</v>
      </c>
      <c r="U139" s="18">
        <v>7423.43</v>
      </c>
      <c r="V139" s="18">
        <v>27801.64</v>
      </c>
      <c r="W139" s="18">
        <v>2.28471</v>
      </c>
      <c r="X139" s="18">
        <v>-0.1978</v>
      </c>
      <c r="Y139" s="18">
        <v>1.4902</v>
      </c>
      <c r="Z139" s="18">
        <v>-0.30620000000000003</v>
      </c>
      <c r="AA139" s="18">
        <v>1</v>
      </c>
      <c r="AB139" s="18">
        <v>0.97850000000000004</v>
      </c>
      <c r="AC139" s="18">
        <v>0.8216</v>
      </c>
      <c r="AD139" s="18">
        <v>133.27000000000001</v>
      </c>
      <c r="AE139" s="19">
        <f t="shared" si="67"/>
        <v>42582</v>
      </c>
      <c r="AF139" s="20" cm="1">
        <f t="array" ref="AF139">IF(INDEX(calc_types,1,AF$7)="INDEX",C139/C138-1,IF(INDEX(calc_types,1,AF$7)="CASH", C138/1200,C138/C139-1))</f>
        <v>1.126884439375031E-3</v>
      </c>
      <c r="AG139" s="20" cm="1">
        <f t="array" ref="AG139">IF(INDEX(calc_types,1,AG$7)="INDEX",D139/D138-1,IF(INDEX(calc_types,1,AG$7)="CASH", D138/1200,D138/D139-1))</f>
        <v>3.3528295068618874E-3</v>
      </c>
      <c r="AH139" s="20" cm="1">
        <f t="array" ref="AH139">IF(INDEX(calc_types,1,AH$7)="INDEX",E139/E138-1,IF(INDEX(calc_types,1,AH$7)="CASH", E138/1200,E138/E139-1))</f>
        <v>1.2199844893841405E-2</v>
      </c>
      <c r="AI139" s="20" cm="1">
        <f t="array" ref="AI139">IF(INDEX(calc_types,1,AI$7)="INDEX",F139/F138-1,IF(INDEX(calc_types,1,AI$7)="CASH", F138/1200,F138/F139-1))</f>
        <v>7.4658997444205788E-3</v>
      </c>
      <c r="AJ139" s="20" cm="1">
        <f t="array" ref="AJ139">IF(INDEX(calc_types,1,AJ$7)="INDEX",G139/G138-1,IF(INDEX(calc_types,1,AJ$7)="CASH", G138/1200,G138/G139-1))</f>
        <v>1.8946680126548099E-2</v>
      </c>
      <c r="AK139" s="20" cm="1">
        <f t="array" ref="AK139">IF(INDEX(calc_types,1,AK$7)="INDEX",H139/H138-1,IF(INDEX(calc_types,1,AK$7)="CASH", H138/1200,H138/H139-1))</f>
        <v>7.2619004392038278E-6</v>
      </c>
      <c r="AL139" s="20" cm="1">
        <f t="array" ref="AL139">IF(INDEX(calc_types,1,AL$7)="INDEX",I139/I138-1,IF(INDEX(calc_types,1,AL$7)="CASH", I138/1200,I138/I139-1))</f>
        <v>7.6106733092653478E-3</v>
      </c>
      <c r="AM139" s="20" cm="1">
        <f t="array" ref="AM139">IF(INDEX(calc_types,1,AM$7)="INDEX",J139/J138-1,IF(INDEX(calc_types,1,AM$7)="CASH", J138/1200,J138/J139-1))</f>
        <v>2.2536954163276501E-2</v>
      </c>
      <c r="AN139" s="20" cm="1">
        <f t="array" ref="AN139">IF(INDEX(calc_types,1,AN$7)="INDEX",K139/K138-1,IF(INDEX(calc_types,1,AN$7)="CASH", K138/1200,K138/K139-1))</f>
        <v>1.122293493435178E-3</v>
      </c>
      <c r="AO139" s="20" cm="1">
        <f t="array" ref="AO139">IF(INDEX(calc_types,1,AO$7)="INDEX",L139/L138-1,IF(INDEX(calc_types,1,AO$7)="CASH", L138/1200,L138/L139-1))</f>
        <v>5.3069879111067308E-3</v>
      </c>
      <c r="AP139" s="20" cm="1">
        <f t="array" ref="AP139">IF(INDEX(calc_types,1,AP$7)="INDEX",M139/M138-1,IF(INDEX(calc_types,1,AP$7)="CASH", M138/1200,M138/M139-1))</f>
        <v>1.1098098862935668E-2</v>
      </c>
      <c r="AQ139" s="20" cm="1">
        <f t="array" ref="AQ139">IF(INDEX(calc_types,1,AQ$7)="INDEX",N139/N138-1,IF(INDEX(calc_types,1,AQ$7)="CASH", N138/1200,N138/N139-1))</f>
        <v>8.6088949390863423E-3</v>
      </c>
      <c r="AR139" s="20" cm="1">
        <f t="array" ref="AR139">IF(INDEX(calc_types,1,AR$7)="INDEX",O139/O138-1,IF(INDEX(calc_types,1,AR$7)="CASH", O138/1200,O138/O139-1))</f>
        <v>1.8743845092387135E-2</v>
      </c>
      <c r="AS139" s="20" cm="1">
        <f t="array" ref="AS139">IF(INDEX(calc_types,1,AS$7)="INDEX",P139/P138-1,IF(INDEX(calc_types,1,AS$7)="CASH", P138/1200,P138/P139-1))</f>
        <v>8.7642418930666821E-5</v>
      </c>
      <c r="AT139" s="20" cm="1">
        <f t="array" ref="AT139">IF(INDEX(calc_types,1,AT$7)="INDEX",Q139/Q138-1,IF(INDEX(calc_types,1,AT$7)="CASH", Q138/1200,Q138/Q139-1))</f>
        <v>6.113451146789739E-4</v>
      </c>
      <c r="AU139" s="20" cm="1">
        <f t="array" ref="AU139">IF(INDEX(calc_types,1,AU$7)="INDEX",R139/R138-1,IF(INDEX(calc_types,1,AU$7)="CASH", R138/1200,R138/R139-1))</f>
        <v>2.2108135248855021E-3</v>
      </c>
      <c r="AV139" s="20" cm="1">
        <f t="array" ref="AV139">IF(INDEX(calc_types,1,AV$7)="INDEX",S139/S138-1,IF(INDEX(calc_types,1,AV$7)="CASH", S138/1200,S138/S139-1))</f>
        <v>9.1877473830465073E-2</v>
      </c>
      <c r="AW139" s="20" cm="1">
        <f t="array" ref="AW139">IF(INDEX(calc_types,1,AW$7)="INDEX",T139/T138-1,IF(INDEX(calc_types,1,AW$7)="CASH", T138/1200,T138/T139-1))</f>
        <v>7.3299641664206217E-2</v>
      </c>
      <c r="AX139" s="20" cm="1">
        <f t="array" ref="AX139">IF(INDEX(calc_types,1,AX$7)="INDEX",U139/U138-1,IF(INDEX(calc_types,1,AX$7)="CASH", U138/1200,U138/U139-1))</f>
        <v>3.5449863863595832E-2</v>
      </c>
      <c r="AY139" s="20" cm="1">
        <f t="array" ref="AY139">IF(INDEX(calc_types,1,AY$7)="INDEX",V139/V138-1,IF(INDEX(calc_types,1,AY$7)="CASH", V138/1200,V138/V139-1))</f>
        <v>5.3370130913301228E-2</v>
      </c>
      <c r="AZ139" s="20" cm="1">
        <f t="array" ref="AZ139">IF(INDEX(calc_types,1,AZ$7)="INDEX",W139/W138-1,IF(INDEX(calc_types,1,AZ$7)="CASH", W138/1200,W138/W139-1))</f>
        <v>1.4049749999999999E-3</v>
      </c>
      <c r="BA139" s="20" cm="1">
        <f t="array" ref="BA139">IF(INDEX(calc_types,1,BA$7)="INDEX",X139/X138-1,IF(INDEX(calc_types,1,BA$7)="CASH", X138/1200,X138/X139-1))</f>
        <v>-5.7875000000000005E-4</v>
      </c>
      <c r="BB139" s="20" cm="1">
        <f t="array" ref="BB139">IF(INDEX(calc_types,1,BB$7)="INDEX",Y139/Y138-1,IF(INDEX(calc_types,1,BB$7)="CASH", Y138/1200,Y138/Y139-1))</f>
        <v>8.9041666666666663E-4</v>
      </c>
      <c r="BC139" s="20" cm="1">
        <f t="array" ref="BC139">IF(INDEX(calc_types,1,BC$7)="INDEX",Z139/Z138-1,IF(INDEX(calc_types,1,BC$7)="CASH", Z138/1200,Z138/Z139-1))</f>
        <v>-3.8983333333333334E-4</v>
      </c>
      <c r="BD139" s="20" cm="1">
        <f t="array" ref="BD139">IF(INDEX(calc_types,1,BD$7)="INDEX",AA139/AA138-1,IF(INDEX(calc_types,1,BD$7)="CASH", AA138/1200,AA138/AA139-1))</f>
        <v>0</v>
      </c>
      <c r="BE139" s="20" cm="1">
        <f t="array" ref="BE139">IF(INDEX(calc_types,1,BE$7)="INDEX",AB139/AB138-1,IF(INDEX(calc_types,1,BE$7)="CASH", AB138/1200,AB138/AB139-1))</f>
        <v>-2.5140521205927469E-2</v>
      </c>
      <c r="BF139" s="20" cm="1">
        <f t="array" ref="BF139">IF(INDEX(calc_types,1,BF$7)="INDEX",AC139/AC138-1,IF(INDEX(calc_types,1,BF$7)="CASH", AC138/1200,AC138/AC139-1))</f>
        <v>-6.0856864654323939E-4</v>
      </c>
      <c r="BG139" s="20" cm="1">
        <f t="array" ref="BG139">IF(INDEX(calc_types,1,BG$7)="INDEX",AD139/AD138-1,IF(INDEX(calc_types,1,BG$7)="CASH", AD138/1200,AD138/AD139-1))</f>
        <v>1.8383732272829523E-2</v>
      </c>
      <c r="BH139" s="21">
        <f t="shared" ref="BH139:BH202" si="68">AF139-AF$5</f>
        <v>-2.6888630550812582E-4</v>
      </c>
      <c r="BI139" s="21">
        <f t="shared" ref="BI139:BI202" si="69">AG139-AG$5</f>
        <v>2.1795617071618213E-3</v>
      </c>
      <c r="BJ139" s="21">
        <f t="shared" ref="BJ139:BJ202" si="70">AH139-AH$5</f>
        <v>1.1005714664184122E-2</v>
      </c>
      <c r="BK139" s="21">
        <f t="shared" ref="BK139:BK202" si="71">AI139-AI$5</f>
        <v>5.3693478134456199E-3</v>
      </c>
      <c r="BL139" s="21">
        <f t="shared" ref="BL139:BL202" si="72">AJ139-AJ$5</f>
        <v>1.6274453664409456E-2</v>
      </c>
      <c r="BM139" s="21">
        <f t="shared" ref="BM139:BM202" si="73">AK139-AK$5</f>
        <v>-2.6431200905816215E-4</v>
      </c>
      <c r="BN139" s="21">
        <f t="shared" ref="BN139:BN202" si="74">AL139-AL$5</f>
        <v>7.5298716146514821E-3</v>
      </c>
      <c r="BO139" s="21">
        <f t="shared" ref="BO139:BO202" si="75">AM139-AM$5</f>
        <v>2.2352097431878649E-2</v>
      </c>
      <c r="BP139" s="21">
        <f t="shared" ref="BP139:BP202" si="76">AN139-AN$5</f>
        <v>4.3824991939221767E-5</v>
      </c>
      <c r="BQ139" s="21">
        <f t="shared" ref="BQ139:BQ202" si="77">AO139-AO$5</f>
        <v>4.4577977257153336E-3</v>
      </c>
      <c r="BR139" s="21">
        <f t="shared" ref="BR139:BR202" si="78">AP139-AP$5</f>
        <v>1.0136987499676941E-2</v>
      </c>
      <c r="BS139" s="21">
        <f t="shared" ref="BS139:BS202" si="79">AQ139-AQ$5</f>
        <v>6.2260465994557366E-3</v>
      </c>
      <c r="BT139" s="21">
        <f t="shared" ref="BT139:BT202" si="80">AR139-AR$5</f>
        <v>1.5602975850284589E-2</v>
      </c>
      <c r="BU139" s="21">
        <f t="shared" ref="BU139:BU202" si="81">AS139-AS$5</f>
        <v>8.6587517086699078E-5</v>
      </c>
      <c r="BV139" s="21">
        <f t="shared" ref="BV139:BV202" si="82">AT139-AT$5</f>
        <v>6.7173052229811832E-4</v>
      </c>
      <c r="BW139" s="21">
        <f t="shared" ref="BW139:BW202" si="83">AU139-AU$5</f>
        <v>2.3448281368294134E-3</v>
      </c>
      <c r="BX139" s="21">
        <f t="shared" ref="BX139:BX202" si="84">AV139-AV$5</f>
        <v>7.9309095869652388E-2</v>
      </c>
      <c r="BY139" s="21">
        <f t="shared" ref="BY139:BY202" si="85">AW139-AW$5</f>
        <v>6.6393574671409827E-2</v>
      </c>
      <c r="BZ139" s="21">
        <f t="shared" ref="BZ139:BZ202" si="86">AX139-AX$5</f>
        <v>3.0834248289039079E-2</v>
      </c>
      <c r="CA139" s="21">
        <f t="shared" ref="CA139:CA202" si="87">AY139-AY$5</f>
        <v>4.0645786284178156E-2</v>
      </c>
      <c r="CB139" s="21">
        <f t="shared" ref="CB139:CB202" si="88">AZ139-AZ$5</f>
        <v>-3.4514351851852587E-5</v>
      </c>
      <c r="CC139" s="21">
        <f t="shared" ref="CC139:CC202" si="89">BA139-BA$5</f>
        <v>-9.640976851851852E-4</v>
      </c>
      <c r="CD139" s="21">
        <f t="shared" ref="CD139:CD202" si="90">BB139-BB$5</f>
        <v>-3.390513888888888E-4</v>
      </c>
      <c r="CE139" s="21">
        <f t="shared" ref="CE139:CE202" si="91">BC139-BC$5</f>
        <v>-2.5132962962962969E-4</v>
      </c>
      <c r="CF139" s="21">
        <f t="shared" ref="CF139:CF202" si="92">BD139-BD$5</f>
        <v>0</v>
      </c>
      <c r="CG139" s="21">
        <f t="shared" ref="CG139:CG202" si="93">BE139-BE$5</f>
        <v>-2.4445030891850236E-2</v>
      </c>
      <c r="CH139" s="21">
        <f t="shared" ref="CH139:CH202" si="94">BF139-BF$5</f>
        <v>2.409711222288479E-5</v>
      </c>
      <c r="CI139" s="21">
        <f t="shared" ref="CI139:CI202" si="95">BG139-BG$5</f>
        <v>2.1990003790082299E-2</v>
      </c>
    </row>
    <row r="140" spans="1:87" x14ac:dyDescent="0.2">
      <c r="A140" s="18">
        <v>132</v>
      </c>
      <c r="B140" s="19">
        <v>42613</v>
      </c>
      <c r="C140" s="18">
        <v>218.74</v>
      </c>
      <c r="D140" s="18">
        <v>1218.4059999999999</v>
      </c>
      <c r="E140" s="18">
        <v>2046.895</v>
      </c>
      <c r="F140" s="18">
        <v>1814.6</v>
      </c>
      <c r="G140" s="18">
        <v>2343.8560000000002</v>
      </c>
      <c r="H140" s="18">
        <v>137.61500000000001</v>
      </c>
      <c r="I140" s="18">
        <v>346.53</v>
      </c>
      <c r="J140" s="18">
        <v>466.995</v>
      </c>
      <c r="K140" s="18">
        <v>109.40900000000001</v>
      </c>
      <c r="L140" s="18">
        <v>651.70299999999997</v>
      </c>
      <c r="M140" s="18">
        <v>814.05</v>
      </c>
      <c r="N140" s="18">
        <v>286.10599999999999</v>
      </c>
      <c r="O140" s="18">
        <v>326.34699999999998</v>
      </c>
      <c r="P140" s="18">
        <v>102.678</v>
      </c>
      <c r="Q140" s="18">
        <v>193.09</v>
      </c>
      <c r="R140" s="18">
        <v>257.28300000000002</v>
      </c>
      <c r="S140" s="18">
        <v>7323.17</v>
      </c>
      <c r="T140" s="18">
        <v>3517.25</v>
      </c>
      <c r="U140" s="18">
        <v>7284.15</v>
      </c>
      <c r="V140" s="18">
        <v>28091.53</v>
      </c>
      <c r="W140" s="18">
        <v>2.52223</v>
      </c>
      <c r="X140" s="18">
        <v>0.1575</v>
      </c>
      <c r="Y140" s="18">
        <v>1.8624000000000001</v>
      </c>
      <c r="Z140" s="18">
        <v>-0.32550000000000001</v>
      </c>
      <c r="AA140" s="18">
        <v>1</v>
      </c>
      <c r="AB140" s="18">
        <v>0.99470000000000003</v>
      </c>
      <c r="AC140" s="18">
        <v>0.86040000000000005</v>
      </c>
      <c r="AD140" s="18">
        <v>138.96</v>
      </c>
      <c r="AE140" s="19">
        <f t="shared" si="67"/>
        <v>42613</v>
      </c>
      <c r="AF140" s="20" cm="1">
        <f t="array" ref="AF140">IF(INDEX(calc_types,1,AF$7)="INDEX",C140/C139-1,IF(INDEX(calc_types,1,AF$7)="CASH", C139/1200,C139/C140-1))</f>
        <v>8.8310523594481438E-4</v>
      </c>
      <c r="AG140" s="20" cm="1">
        <f t="array" ref="AG140">IF(INDEX(calc_types,1,AG$7)="INDEX",D140/D139-1,IF(INDEX(calc_types,1,AG$7)="CASH", D139/1200,D139/D140-1))</f>
        <v>-7.2039287934703156E-3</v>
      </c>
      <c r="AH140" s="20" cm="1">
        <f t="array" ref="AH140">IF(INDEX(calc_types,1,AH$7)="INDEX",E140/E139-1,IF(INDEX(calc_types,1,AH$7)="CASH", E139/1200,E139/E140-1))</f>
        <v>-2.1038001648107429E-2</v>
      </c>
      <c r="AI140" s="20" cm="1">
        <f t="array" ref="AI140">IF(INDEX(calc_types,1,AI$7)="INDEX",F140/F139-1,IF(INDEX(calc_types,1,AI$7)="CASH", F139/1200,F139/F140-1))</f>
        <v>-5.7503855963663142E-3</v>
      </c>
      <c r="AJ140" s="20" cm="1">
        <f t="array" ref="AJ140">IF(INDEX(calc_types,1,AJ$7)="INDEX",G140/G139-1,IF(INDEX(calc_types,1,AJ$7)="CASH", G139/1200,G139/G140-1))</f>
        <v>-1.5639856603849589E-2</v>
      </c>
      <c r="AK140" s="20" cm="1">
        <f t="array" ref="AK140">IF(INDEX(calc_types,1,AK$7)="INDEX",H140/H139-1,IF(INDEX(calc_types,1,AK$7)="CASH", H139/1200,H139/H140-1))</f>
        <v>-6.6082814111212418E-4</v>
      </c>
      <c r="AL140" s="20" cm="1">
        <f t="array" ref="AL140">IF(INDEX(calc_types,1,AL$7)="INDEX",I140/I139-1,IF(INDEX(calc_types,1,AL$7)="CASH", I139/1200,I139/I140-1))</f>
        <v>-1.3044345077041553E-2</v>
      </c>
      <c r="AM140" s="20" cm="1">
        <f t="array" ref="AM140">IF(INDEX(calc_types,1,AM$7)="INDEX",J140/J139-1,IF(INDEX(calc_types,1,AM$7)="CASH", J139/1200,J139/J140-1))</f>
        <v>-3.2279121043077508E-2</v>
      </c>
      <c r="AN140" s="20" cm="1">
        <f t="array" ref="AN140">IF(INDEX(calc_types,1,AN$7)="INDEX",K140/K139-1,IF(INDEX(calc_types,1,AN$7)="CASH", K139/1200,K139/K140-1))</f>
        <v>-2.8344877870943863E-3</v>
      </c>
      <c r="AO140" s="20" cm="1">
        <f t="array" ref="AO140">IF(INDEX(calc_types,1,AO$7)="INDEX",L140/L139-1,IF(INDEX(calc_types,1,AO$7)="CASH", L139/1200,L139/L140-1))</f>
        <v>-2.2358001041093201E-2</v>
      </c>
      <c r="AP140" s="20" cm="1">
        <f t="array" ref="AP140">IF(INDEX(calc_types,1,AP$7)="INDEX",M140/M139-1,IF(INDEX(calc_types,1,AP$7)="CASH", M139/1200,M139/M140-1))</f>
        <v>-4.1796979374004617E-2</v>
      </c>
      <c r="AQ140" s="20" cm="1">
        <f t="array" ref="AQ140">IF(INDEX(calc_types,1,AQ$7)="INDEX",N140/N139-1,IF(INDEX(calc_types,1,AQ$7)="CASH", N139/1200,N139/N140-1))</f>
        <v>-2.2404608713776697E-2</v>
      </c>
      <c r="AR140" s="20" cm="1">
        <f t="array" ref="AR140">IF(INDEX(calc_types,1,AR$7)="INDEX",O140/O139-1,IF(INDEX(calc_types,1,AR$7)="CASH", O139/1200,O139/O140-1))</f>
        <v>-4.1128854544653315E-2</v>
      </c>
      <c r="AS140" s="20" cm="1">
        <f t="array" ref="AS140">IF(INDEX(calc_types,1,AS$7)="INDEX",P140/P139-1,IF(INDEX(calc_types,1,AS$7)="CASH", P139/1200,P139/P140-1))</f>
        <v>-2.0448105629067292E-4</v>
      </c>
      <c r="AT140" s="20" cm="1">
        <f t="array" ref="AT140">IF(INDEX(calc_types,1,AT$7)="INDEX",Q140/Q139-1,IF(INDEX(calc_types,1,AT$7)="CASH", Q139/1200,Q139/Q140-1))</f>
        <v>-2.3299764413486912E-4</v>
      </c>
      <c r="AU140" s="20" cm="1">
        <f t="array" ref="AU140">IF(INDEX(calc_types,1,AU$7)="INDEX",R140/R139-1,IF(INDEX(calc_types,1,AU$7)="CASH", R139/1200,R139/R140-1))</f>
        <v>-7.9227300795770006E-4</v>
      </c>
      <c r="AV140" s="20" cm="1">
        <f t="array" ref="AV140">IF(INDEX(calc_types,1,AV$7)="INDEX",S140/S139-1,IF(INDEX(calc_types,1,AV$7)="CASH", S139/1200,S139/S140-1))</f>
        <v>-4.1279155015133795E-2</v>
      </c>
      <c r="AW140" s="20" cm="1">
        <f t="array" ref="AW140">IF(INDEX(calc_types,1,AW$7)="INDEX",T140/T139-1,IF(INDEX(calc_types,1,AW$7)="CASH", T139/1200,T139/T140-1))</f>
        <v>-5.1468407000889949E-2</v>
      </c>
      <c r="AX140" s="20" cm="1">
        <f t="array" ref="AX140">IF(INDEX(calc_types,1,AX$7)="INDEX",U140/U139-1,IF(INDEX(calc_types,1,AX$7)="CASH", U139/1200,U139/U140-1))</f>
        <v>-1.8762216387842368E-2</v>
      </c>
      <c r="AY140" s="20" cm="1">
        <f t="array" ref="AY140">IF(INDEX(calc_types,1,AY$7)="INDEX",V140/V139-1,IF(INDEX(calc_types,1,AY$7)="CASH", V139/1200,V139/V140-1))</f>
        <v>1.0427082718861058E-2</v>
      </c>
      <c r="AZ140" s="20" cm="1">
        <f t="array" ref="AZ140">IF(INDEX(calc_types,1,AZ$7)="INDEX",W140/W139-1,IF(INDEX(calc_types,1,AZ$7)="CASH", W139/1200,W139/W140-1))</f>
        <v>1.9039250000000001E-3</v>
      </c>
      <c r="BA140" s="20" cm="1">
        <f t="array" ref="BA140">IF(INDEX(calc_types,1,BA$7)="INDEX",X140/X139-1,IF(INDEX(calc_types,1,BA$7)="CASH", X139/1200,X139/X140-1))</f>
        <v>-1.6483333333333335E-4</v>
      </c>
      <c r="BB140" s="20" cm="1">
        <f t="array" ref="BB140">IF(INDEX(calc_types,1,BB$7)="INDEX",Y140/Y139-1,IF(INDEX(calc_types,1,BB$7)="CASH", Y139/1200,Y139/Y140-1))</f>
        <v>1.2418333333333333E-3</v>
      </c>
      <c r="BC140" s="20" cm="1">
        <f t="array" ref="BC140">IF(INDEX(calc_types,1,BC$7)="INDEX",Z140/Z139-1,IF(INDEX(calc_types,1,BC$7)="CASH", Z139/1200,Z139/Z140-1))</f>
        <v>-2.5516666666666667E-4</v>
      </c>
      <c r="BD140" s="20" cm="1">
        <f t="array" ref="BD140">IF(INDEX(calc_types,1,BD$7)="INDEX",AA140/AA139-1,IF(INDEX(calc_types,1,BD$7)="CASH", AA139/1200,AA139/AA140-1))</f>
        <v>0</v>
      </c>
      <c r="BE140" s="20" cm="1">
        <f t="array" ref="BE140">IF(INDEX(calc_types,1,BE$7)="INDEX",AB140/AB139-1,IF(INDEX(calc_types,1,BE$7)="CASH", AB139/1200,AB139/AB140-1))</f>
        <v>-1.6286317482658075E-2</v>
      </c>
      <c r="BF140" s="20" cm="1">
        <f t="array" ref="BF140">IF(INDEX(calc_types,1,BF$7)="INDEX",AC140/AC139-1,IF(INDEX(calc_types,1,BF$7)="CASH", AC139/1200,AC139/AC140-1))</f>
        <v>-4.5095304509530476E-2</v>
      </c>
      <c r="BG140" s="20" cm="1">
        <f t="array" ref="BG140">IF(INDEX(calc_types,1,BG$7)="INDEX",AD140/AD139-1,IF(INDEX(calc_types,1,BG$7)="CASH", AD139/1200,AD139/AD140-1))</f>
        <v>-4.0947035118019559E-2</v>
      </c>
      <c r="BH140" s="21">
        <f t="shared" si="68"/>
        <v>-5.1266550893834246E-4</v>
      </c>
      <c r="BI140" s="21">
        <f t="shared" si="69"/>
        <v>-8.3771965931703808E-3</v>
      </c>
      <c r="BJ140" s="21">
        <f t="shared" si="70"/>
        <v>-2.223213187776471E-2</v>
      </c>
      <c r="BK140" s="21">
        <f t="shared" si="71"/>
        <v>-7.8469375273412731E-3</v>
      </c>
      <c r="BL140" s="21">
        <f t="shared" si="72"/>
        <v>-1.8312083065988232E-2</v>
      </c>
      <c r="BM140" s="21">
        <f t="shared" si="73"/>
        <v>-9.3240205060949016E-4</v>
      </c>
      <c r="BN140" s="21">
        <f t="shared" si="74"/>
        <v>-1.3125146771655417E-2</v>
      </c>
      <c r="BO140" s="21">
        <f t="shared" si="75"/>
        <v>-3.2463977774475364E-2</v>
      </c>
      <c r="BP140" s="21">
        <f t="shared" si="76"/>
        <v>-3.912956288590343E-3</v>
      </c>
      <c r="BQ140" s="21">
        <f t="shared" si="77"/>
        <v>-2.3207191226484597E-2</v>
      </c>
      <c r="BR140" s="21">
        <f t="shared" si="78"/>
        <v>-4.2758090737263346E-2</v>
      </c>
      <c r="BS140" s="21">
        <f t="shared" si="79"/>
        <v>-2.4787457053407302E-2</v>
      </c>
      <c r="BT140" s="21">
        <f t="shared" si="80"/>
        <v>-4.4269723786755859E-2</v>
      </c>
      <c r="BU140" s="21">
        <f t="shared" si="81"/>
        <v>-2.0553595813464065E-4</v>
      </c>
      <c r="BV140" s="21">
        <f t="shared" si="82"/>
        <v>-1.7261223651572467E-4</v>
      </c>
      <c r="BW140" s="21">
        <f t="shared" si="83"/>
        <v>-6.5825839601378893E-4</v>
      </c>
      <c r="BX140" s="21">
        <f t="shared" si="84"/>
        <v>-5.384753297594648E-2</v>
      </c>
      <c r="BY140" s="21">
        <f t="shared" si="85"/>
        <v>-5.8374473993686338E-2</v>
      </c>
      <c r="BZ140" s="21">
        <f t="shared" si="86"/>
        <v>-2.337783196239912E-2</v>
      </c>
      <c r="CA140" s="21">
        <f t="shared" si="87"/>
        <v>-2.2972619102620152E-3</v>
      </c>
      <c r="CB140" s="21">
        <f t="shared" si="88"/>
        <v>4.6443564814814759E-4</v>
      </c>
      <c r="CC140" s="21">
        <f t="shared" si="89"/>
        <v>-5.501810185185186E-4</v>
      </c>
      <c r="CD140" s="21">
        <f t="shared" si="90"/>
        <v>1.2365277777777852E-5</v>
      </c>
      <c r="CE140" s="21">
        <f t="shared" si="91"/>
        <v>-1.1666296296296299E-4</v>
      </c>
      <c r="CF140" s="21">
        <f t="shared" si="92"/>
        <v>0</v>
      </c>
      <c r="CG140" s="21">
        <f t="shared" si="93"/>
        <v>-1.5590827168580842E-2</v>
      </c>
      <c r="CH140" s="21">
        <f t="shared" si="94"/>
        <v>-4.4462638750764352E-2</v>
      </c>
      <c r="CI140" s="21">
        <f t="shared" si="95"/>
        <v>-3.7340763600766783E-2</v>
      </c>
    </row>
    <row r="141" spans="1:87" x14ac:dyDescent="0.2">
      <c r="A141" s="18">
        <v>133</v>
      </c>
      <c r="B141" s="19">
        <v>42643</v>
      </c>
      <c r="C141" s="18">
        <v>218.655</v>
      </c>
      <c r="D141" s="18">
        <v>1204.0509999999999</v>
      </c>
      <c r="E141" s="18">
        <v>1994.335</v>
      </c>
      <c r="F141" s="18">
        <v>1788.231</v>
      </c>
      <c r="G141" s="18">
        <v>2269.86</v>
      </c>
      <c r="H141" s="18">
        <v>137.06299999999999</v>
      </c>
      <c r="I141" s="18">
        <v>343.03199999999998</v>
      </c>
      <c r="J141" s="18">
        <v>456.98500000000001</v>
      </c>
      <c r="K141" s="18">
        <v>109.03700000000001</v>
      </c>
      <c r="L141" s="18">
        <v>637.17600000000004</v>
      </c>
      <c r="M141" s="18">
        <v>769.69100000000003</v>
      </c>
      <c r="N141" s="18">
        <v>277.90600000000001</v>
      </c>
      <c r="O141" s="18">
        <v>305.00599999999997</v>
      </c>
      <c r="P141" s="18">
        <v>102.675</v>
      </c>
      <c r="Q141" s="18">
        <v>192.95400000000001</v>
      </c>
      <c r="R141" s="18">
        <v>256.72500000000002</v>
      </c>
      <c r="S141" s="18">
        <v>6645.87</v>
      </c>
      <c r="T141" s="18">
        <v>3318.2</v>
      </c>
      <c r="U141" s="18">
        <v>6893.81</v>
      </c>
      <c r="V141" s="18">
        <v>25937.21</v>
      </c>
      <c r="W141" s="18">
        <v>3.0420500000000001</v>
      </c>
      <c r="X141" s="18">
        <v>0.56530000000000002</v>
      </c>
      <c r="Y141" s="18">
        <v>2.2757000000000001</v>
      </c>
      <c r="Z141" s="18">
        <v>-0.2979</v>
      </c>
      <c r="AA141" s="18">
        <v>1</v>
      </c>
      <c r="AB141" s="18">
        <v>1.0202</v>
      </c>
      <c r="AC141" s="18">
        <v>0.89529999999999998</v>
      </c>
      <c r="AD141" s="18">
        <v>144.74</v>
      </c>
      <c r="AE141" s="19">
        <f t="shared" si="67"/>
        <v>42643</v>
      </c>
      <c r="AF141" s="20" cm="1">
        <f t="array" ref="AF141">IF(INDEX(calc_types,1,AF$7)="INDEX",C141/C140-1,IF(INDEX(calc_types,1,AF$7)="CASH", C140/1200,C140/C141-1))</f>
        <v>-3.8858919264883607E-4</v>
      </c>
      <c r="AG141" s="20" cm="1">
        <f t="array" ref="AG141">IF(INDEX(calc_types,1,AG$7)="INDEX",D141/D140-1,IF(INDEX(calc_types,1,AG$7)="CASH", D140/1200,D140/D141-1))</f>
        <v>-1.178178702337318E-2</v>
      </c>
      <c r="AH141" s="20" cm="1">
        <f t="array" ref="AH141">IF(INDEX(calc_types,1,AH$7)="INDEX",E141/E140-1,IF(INDEX(calc_types,1,AH$7)="CASH", E140/1200,E140/E141-1))</f>
        <v>-2.5677917040199838E-2</v>
      </c>
      <c r="AI141" s="20" cm="1">
        <f t="array" ref="AI141">IF(INDEX(calc_types,1,AI$7)="INDEX",F141/F140-1,IF(INDEX(calc_types,1,AI$7)="CASH", F140/1200,F140/F141-1))</f>
        <v>-1.4531577207097968E-2</v>
      </c>
      <c r="AJ141" s="20" cm="1">
        <f t="array" ref="AJ141">IF(INDEX(calc_types,1,AJ$7)="INDEX",G141/G140-1,IF(INDEX(calc_types,1,AJ$7)="CASH", G140/1200,G140/G141-1))</f>
        <v>-3.1570198851806675E-2</v>
      </c>
      <c r="AK141" s="20" cm="1">
        <f t="array" ref="AK141">IF(INDEX(calc_types,1,AK$7)="INDEX",H141/H140-1,IF(INDEX(calc_types,1,AK$7)="CASH", H140/1200,H140/H141-1))</f>
        <v>-4.0111906405553288E-3</v>
      </c>
      <c r="AL141" s="20" cm="1">
        <f t="array" ref="AL141">IF(INDEX(calc_types,1,AL$7)="INDEX",I141/I140-1,IF(INDEX(calc_types,1,AL$7)="CASH", I140/1200,I140/I141-1))</f>
        <v>-1.0094364124318189E-2</v>
      </c>
      <c r="AM141" s="20" cm="1">
        <f t="array" ref="AM141">IF(INDEX(calc_types,1,AM$7)="INDEX",J141/J140-1,IF(INDEX(calc_types,1,AM$7)="CASH", J140/1200,J140/J141-1))</f>
        <v>-2.1434919003415431E-2</v>
      </c>
      <c r="AN141" s="20" cm="1">
        <f t="array" ref="AN141">IF(INDEX(calc_types,1,AN$7)="INDEX",K141/K140-1,IF(INDEX(calc_types,1,AN$7)="CASH", K140/1200,K140/K141-1))</f>
        <v>-3.4000859161494867E-3</v>
      </c>
      <c r="AO141" s="20" cm="1">
        <f t="array" ref="AO141">IF(INDEX(calc_types,1,AO$7)="INDEX",L141/L140-1,IF(INDEX(calc_types,1,AO$7)="CASH", L140/1200,L140/L141-1))</f>
        <v>-2.2290828797780438E-2</v>
      </c>
      <c r="AP141" s="20" cm="1">
        <f t="array" ref="AP141">IF(INDEX(calc_types,1,AP$7)="INDEX",M141/M140-1,IF(INDEX(calc_types,1,AP$7)="CASH", M140/1200,M140/M141-1))</f>
        <v>-5.4491738836680681E-2</v>
      </c>
      <c r="AQ141" s="20" cm="1">
        <f t="array" ref="AQ141">IF(INDEX(calc_types,1,AQ$7)="INDEX",N141/N140-1,IF(INDEX(calc_types,1,AQ$7)="CASH", N140/1200,N140/N141-1))</f>
        <v>-2.8660706171838357E-2</v>
      </c>
      <c r="AR141" s="20" cm="1">
        <f t="array" ref="AR141">IF(INDEX(calc_types,1,AR$7)="INDEX",O141/O140-1,IF(INDEX(calc_types,1,AR$7)="CASH", O140/1200,O140/O141-1))</f>
        <v>-6.5393584129776028E-2</v>
      </c>
      <c r="AS141" s="20" cm="1">
        <f t="array" ref="AS141">IF(INDEX(calc_types,1,AS$7)="INDEX",P141/P140-1,IF(INDEX(calc_types,1,AS$7)="CASH", P140/1200,P140/P141-1))</f>
        <v>-2.9217553906391025E-5</v>
      </c>
      <c r="AT141" s="20" cm="1">
        <f t="array" ref="AT141">IF(INDEX(calc_types,1,AT$7)="INDEX",Q141/Q140-1,IF(INDEX(calc_types,1,AT$7)="CASH", Q140/1200,Q140/Q141-1))</f>
        <v>-7.043347661711552E-4</v>
      </c>
      <c r="AU141" s="20" cm="1">
        <f t="array" ref="AU141">IF(INDEX(calc_types,1,AU$7)="INDEX",R141/R140-1,IF(INDEX(calc_types,1,AU$7)="CASH", R140/1200,R140/R141-1))</f>
        <v>-2.1688179941931063E-3</v>
      </c>
      <c r="AV141" s="20" cm="1">
        <f t="array" ref="AV141">IF(INDEX(calc_types,1,AV$7)="INDEX",S141/S140-1,IF(INDEX(calc_types,1,AV$7)="CASH", S140/1200,S140/S141-1))</f>
        <v>-9.2487269857179366E-2</v>
      </c>
      <c r="AW141" s="20" cm="1">
        <f t="array" ref="AW141">IF(INDEX(calc_types,1,AW$7)="INDEX",T141/T140-1,IF(INDEX(calc_types,1,AW$7)="CASH", T140/1200,T140/T141-1))</f>
        <v>-5.659250835169527E-2</v>
      </c>
      <c r="AX141" s="20" cm="1">
        <f t="array" ref="AX141">IF(INDEX(calc_types,1,AX$7)="INDEX",U141/U140-1,IF(INDEX(calc_types,1,AX$7)="CASH", U140/1200,U140/U141-1))</f>
        <v>-5.3587584000878485E-2</v>
      </c>
      <c r="AY141" s="20" cm="1">
        <f t="array" ref="AY141">IF(INDEX(calc_types,1,AY$7)="INDEX",V141/V140-1,IF(INDEX(calc_types,1,AY$7)="CASH", V140/1200,V140/V141-1))</f>
        <v>-7.668930812953223E-2</v>
      </c>
      <c r="AZ141" s="20" cm="1">
        <f t="array" ref="AZ141">IF(INDEX(calc_types,1,AZ$7)="INDEX",W141/W140-1,IF(INDEX(calc_types,1,AZ$7)="CASH", W140/1200,W140/W141-1))</f>
        <v>2.1018583333333334E-3</v>
      </c>
      <c r="BA141" s="20" cm="1">
        <f t="array" ref="BA141">IF(INDEX(calc_types,1,BA$7)="INDEX",X141/X140-1,IF(INDEX(calc_types,1,BA$7)="CASH", X140/1200,X140/X141-1))</f>
        <v>1.3124999999999999E-4</v>
      </c>
      <c r="BB141" s="20" cm="1">
        <f t="array" ref="BB141">IF(INDEX(calc_types,1,BB$7)="INDEX",Y141/Y140-1,IF(INDEX(calc_types,1,BB$7)="CASH", Y140/1200,Y140/Y141-1))</f>
        <v>1.552E-3</v>
      </c>
      <c r="BC141" s="20" cm="1">
        <f t="array" ref="BC141">IF(INDEX(calc_types,1,BC$7)="INDEX",Z141/Z140-1,IF(INDEX(calc_types,1,BC$7)="CASH", Z140/1200,Z140/Z141-1))</f>
        <v>-2.7125000000000001E-4</v>
      </c>
      <c r="BD141" s="20" cm="1">
        <f t="array" ref="BD141">IF(INDEX(calc_types,1,BD$7)="INDEX",AA141/AA140-1,IF(INDEX(calc_types,1,BD$7)="CASH", AA140/1200,AA140/AA141-1))</f>
        <v>0</v>
      </c>
      <c r="BE141" s="20" cm="1">
        <f t="array" ref="BE141">IF(INDEX(calc_types,1,BE$7)="INDEX",AB141/AB140-1,IF(INDEX(calc_types,1,BE$7)="CASH", AB140/1200,AB140/AB141-1))</f>
        <v>-2.499509900019603E-2</v>
      </c>
      <c r="BF141" s="20" cm="1">
        <f t="array" ref="BF141">IF(INDEX(calc_types,1,BF$7)="INDEX",AC141/AC140-1,IF(INDEX(calc_types,1,BF$7)="CASH", AC140/1200,AC140/AC141-1))</f>
        <v>-3.8981347034513503E-2</v>
      </c>
      <c r="BG141" s="20" cm="1">
        <f t="array" ref="BG141">IF(INDEX(calc_types,1,BG$7)="INDEX",AD141/AD140-1,IF(INDEX(calc_types,1,BG$7)="CASH", AD140/1200,AD140/AD141-1))</f>
        <v>-3.993367417438165E-2</v>
      </c>
      <c r="BH141" s="21">
        <f t="shared" si="68"/>
        <v>-1.7843599375319929E-3</v>
      </c>
      <c r="BI141" s="21">
        <f t="shared" si="69"/>
        <v>-1.2955054823073246E-2</v>
      </c>
      <c r="BJ141" s="21">
        <f t="shared" si="70"/>
        <v>-2.6872047269857119E-2</v>
      </c>
      <c r="BK141" s="21">
        <f t="shared" si="71"/>
        <v>-1.6628129138072927E-2</v>
      </c>
      <c r="BL141" s="21">
        <f t="shared" si="72"/>
        <v>-3.4242425313945321E-2</v>
      </c>
      <c r="BM141" s="21">
        <f t="shared" si="73"/>
        <v>-4.2827645500526949E-3</v>
      </c>
      <c r="BN141" s="21">
        <f t="shared" si="74"/>
        <v>-1.0175165818932054E-2</v>
      </c>
      <c r="BO141" s="21">
        <f t="shared" si="75"/>
        <v>-2.1619775734813284E-2</v>
      </c>
      <c r="BP141" s="21">
        <f t="shared" si="76"/>
        <v>-4.4785544176454434E-3</v>
      </c>
      <c r="BQ141" s="21">
        <f t="shared" si="77"/>
        <v>-2.3140018983171834E-2</v>
      </c>
      <c r="BR141" s="21">
        <f t="shared" si="78"/>
        <v>-5.545285019993941E-2</v>
      </c>
      <c r="BS141" s="21">
        <f t="shared" si="79"/>
        <v>-3.1043554511468962E-2</v>
      </c>
      <c r="BT141" s="21">
        <f t="shared" si="80"/>
        <v>-6.8534453371878579E-2</v>
      </c>
      <c r="BU141" s="21">
        <f t="shared" si="81"/>
        <v>-3.0272455750358762E-5</v>
      </c>
      <c r="BV141" s="21">
        <f t="shared" si="82"/>
        <v>-6.4394935855201078E-4</v>
      </c>
      <c r="BW141" s="21">
        <f t="shared" si="83"/>
        <v>-2.0348033822491949E-3</v>
      </c>
      <c r="BX141" s="21">
        <f t="shared" si="84"/>
        <v>-0.10505564781799205</v>
      </c>
      <c r="BY141" s="21">
        <f t="shared" si="85"/>
        <v>-6.3498575344491659E-2</v>
      </c>
      <c r="BZ141" s="21">
        <f t="shared" si="86"/>
        <v>-5.8203199575435238E-2</v>
      </c>
      <c r="CA141" s="21">
        <f t="shared" si="87"/>
        <v>-8.9413652758655301E-2</v>
      </c>
      <c r="CB141" s="21">
        <f t="shared" si="88"/>
        <v>6.6236898148148093E-4</v>
      </c>
      <c r="CC141" s="21">
        <f t="shared" si="89"/>
        <v>-2.5409768518518518E-4</v>
      </c>
      <c r="CD141" s="21">
        <f t="shared" si="90"/>
        <v>3.2253194444444456E-4</v>
      </c>
      <c r="CE141" s="21">
        <f t="shared" si="91"/>
        <v>-1.3274629629629633E-4</v>
      </c>
      <c r="CF141" s="21">
        <f t="shared" si="92"/>
        <v>0</v>
      </c>
      <c r="CG141" s="21">
        <f t="shared" si="93"/>
        <v>-2.4299608686118798E-2</v>
      </c>
      <c r="CH141" s="21">
        <f t="shared" si="94"/>
        <v>-3.8348681275747379E-2</v>
      </c>
      <c r="CI141" s="21">
        <f t="shared" si="95"/>
        <v>-3.6327402657128874E-2</v>
      </c>
    </row>
    <row r="142" spans="1:87" x14ac:dyDescent="0.2">
      <c r="A142" s="18">
        <v>134</v>
      </c>
      <c r="B142" s="19">
        <v>42674</v>
      </c>
      <c r="C142" s="18">
        <v>218.941</v>
      </c>
      <c r="D142" s="18">
        <v>1202.8620000000001</v>
      </c>
      <c r="E142" s="18">
        <v>1987.26</v>
      </c>
      <c r="F142" s="18">
        <v>1784.1679999999999</v>
      </c>
      <c r="G142" s="18">
        <v>2257.8679999999999</v>
      </c>
      <c r="H142" s="18">
        <v>136.982</v>
      </c>
      <c r="I142" s="18">
        <v>342.02600000000001</v>
      </c>
      <c r="J142" s="18">
        <v>455.86799999999999</v>
      </c>
      <c r="K142" s="18">
        <v>109.91800000000001</v>
      </c>
      <c r="L142" s="18">
        <v>652.71299999999997</v>
      </c>
      <c r="M142" s="18">
        <v>799.08299999999997</v>
      </c>
      <c r="N142" s="18">
        <v>284.59800000000001</v>
      </c>
      <c r="O142" s="18">
        <v>317.69099999999997</v>
      </c>
      <c r="P142" s="18">
        <v>102.651</v>
      </c>
      <c r="Q142" s="18">
        <v>192.922</v>
      </c>
      <c r="R142" s="18">
        <v>256.767</v>
      </c>
      <c r="S142" s="18">
        <v>7181.73</v>
      </c>
      <c r="T142" s="18">
        <v>3617.54</v>
      </c>
      <c r="U142" s="18">
        <v>7094.53</v>
      </c>
      <c r="V142" s="18">
        <v>27587.46</v>
      </c>
      <c r="W142" s="18">
        <v>3.7605900000000001</v>
      </c>
      <c r="X142" s="18">
        <v>1.2213000000000001</v>
      </c>
      <c r="Y142" s="18">
        <v>2.8260000000000001</v>
      </c>
      <c r="Z142" s="18">
        <v>-0.2114</v>
      </c>
      <c r="AA142" s="18">
        <v>1</v>
      </c>
      <c r="AB142" s="18">
        <v>1.012</v>
      </c>
      <c r="AC142" s="18">
        <v>0.87190000000000001</v>
      </c>
      <c r="AD142" s="18">
        <v>148.71</v>
      </c>
      <c r="AE142" s="19">
        <f t="shared" si="67"/>
        <v>42674</v>
      </c>
      <c r="AF142" s="20" cm="1">
        <f t="array" ref="AF142">IF(INDEX(calc_types,1,AF$7)="INDEX",C142/C141-1,IF(INDEX(calc_types,1,AF$7)="CASH", C141/1200,C141/C142-1))</f>
        <v>1.307996615673046E-3</v>
      </c>
      <c r="AG142" s="20" cm="1">
        <f t="array" ref="AG142">IF(INDEX(calc_types,1,AG$7)="INDEX",D142/D141-1,IF(INDEX(calc_types,1,AG$7)="CASH", D141/1200,D141/D142-1))</f>
        <v>-9.8749969893285883E-4</v>
      </c>
      <c r="AH142" s="20" cm="1">
        <f t="array" ref="AH142">IF(INDEX(calc_types,1,AH$7)="INDEX",E142/E141-1,IF(INDEX(calc_types,1,AH$7)="CASH", E141/1200,E141/E142-1))</f>
        <v>-3.547548430930636E-3</v>
      </c>
      <c r="AI142" s="20" cm="1">
        <f t="array" ref="AI142">IF(INDEX(calc_types,1,AI$7)="INDEX",F142/F141-1,IF(INDEX(calc_types,1,AI$7)="CASH", F141/1200,F141/F142-1))</f>
        <v>-2.2720778243974227E-3</v>
      </c>
      <c r="AJ142" s="20" cm="1">
        <f t="array" ref="AJ142">IF(INDEX(calc_types,1,AJ$7)="INDEX",G142/G141-1,IF(INDEX(calc_types,1,AJ$7)="CASH", G141/1200,G141/G142-1))</f>
        <v>-5.2831452160045922E-3</v>
      </c>
      <c r="AK142" s="20" cm="1">
        <f t="array" ref="AK142">IF(INDEX(calc_types,1,AK$7)="INDEX",H142/H141-1,IF(INDEX(calc_types,1,AK$7)="CASH", H141/1200,H141/H142-1))</f>
        <v>-5.9096911639167082E-4</v>
      </c>
      <c r="AL142" s="20" cm="1">
        <f t="array" ref="AL142">IF(INDEX(calc_types,1,AL$7)="INDEX",I142/I141-1,IF(INDEX(calc_types,1,AL$7)="CASH", I141/1200,I141/I142-1))</f>
        <v>-2.9326710044542681E-3</v>
      </c>
      <c r="AM142" s="20" cm="1">
        <f t="array" ref="AM142">IF(INDEX(calc_types,1,AM$7)="INDEX",J142/J141-1,IF(INDEX(calc_types,1,AM$7)="CASH", J141/1200,J141/J142-1))</f>
        <v>-2.4442815409696506E-3</v>
      </c>
      <c r="AN142" s="20" cm="1">
        <f t="array" ref="AN142">IF(INDEX(calc_types,1,AN$7)="INDEX",K142/K141-1,IF(INDEX(calc_types,1,AN$7)="CASH", K141/1200,K141/K142-1))</f>
        <v>8.0798261140713201E-3</v>
      </c>
      <c r="AO142" s="20" cm="1">
        <f t="array" ref="AO142">IF(INDEX(calc_types,1,AO$7)="INDEX",L142/L141-1,IF(INDEX(calc_types,1,AO$7)="CASH", L141/1200,L141/L142-1))</f>
        <v>2.4384157595389588E-2</v>
      </c>
      <c r="AP142" s="20" cm="1">
        <f t="array" ref="AP142">IF(INDEX(calc_types,1,AP$7)="INDEX",M142/M141-1,IF(INDEX(calc_types,1,AP$7)="CASH", M141/1200,M141/M142-1))</f>
        <v>3.8186752865760232E-2</v>
      </c>
      <c r="AQ142" s="20" cm="1">
        <f t="array" ref="AQ142">IF(INDEX(calc_types,1,AQ$7)="INDEX",N142/N141-1,IF(INDEX(calc_types,1,AQ$7)="CASH", N141/1200,N141/N142-1))</f>
        <v>2.4080084632933429E-2</v>
      </c>
      <c r="AR142" s="20" cm="1">
        <f t="array" ref="AR142">IF(INDEX(calc_types,1,AR$7)="INDEX",O142/O141-1,IF(INDEX(calc_types,1,AR$7)="CASH", O141/1200,O141/O142-1))</f>
        <v>4.1589345783361598E-2</v>
      </c>
      <c r="AS142" s="20" cm="1">
        <f t="array" ref="AS142">IF(INDEX(calc_types,1,AS$7)="INDEX",P142/P141-1,IF(INDEX(calc_types,1,AS$7)="CASH", P141/1200,P141/P142-1))</f>
        <v>-2.3374726077429742E-4</v>
      </c>
      <c r="AT142" s="20" cm="1">
        <f t="array" ref="AT142">IF(INDEX(calc_types,1,AT$7)="INDEX",Q142/Q141-1,IF(INDEX(calc_types,1,AT$7)="CASH", Q141/1200,Q141/Q142-1))</f>
        <v>-1.6584263606878036E-4</v>
      </c>
      <c r="AU142" s="20" cm="1">
        <f t="array" ref="AU142">IF(INDEX(calc_types,1,AU$7)="INDEX",R142/R141-1,IF(INDEX(calc_types,1,AU$7)="CASH", R141/1200,R141/R142-1))</f>
        <v>1.635991820039262E-4</v>
      </c>
      <c r="AV142" s="20" cm="1">
        <f t="array" ref="AV142">IF(INDEX(calc_types,1,AV$7)="INDEX",S142/S141-1,IF(INDEX(calc_types,1,AV$7)="CASH", S141/1200,S141/S142-1))</f>
        <v>8.0630526928754165E-2</v>
      </c>
      <c r="AW142" s="20" cm="1">
        <f t="array" ref="AW142">IF(INDEX(calc_types,1,AW$7)="INDEX",T142/T141-1,IF(INDEX(calc_types,1,AW$7)="CASH", T141/1200,T141/T142-1))</f>
        <v>9.0211560484600106E-2</v>
      </c>
      <c r="AX142" s="20" cm="1">
        <f t="array" ref="AX142">IF(INDEX(calc_types,1,AX$7)="INDEX",U142/U141-1,IF(INDEX(calc_types,1,AX$7)="CASH", U141/1200,U141/U142-1))</f>
        <v>2.911597505588337E-2</v>
      </c>
      <c r="AY142" s="20" cm="1">
        <f t="array" ref="AY142">IF(INDEX(calc_types,1,AY$7)="INDEX",V142/V141-1,IF(INDEX(calc_types,1,AY$7)="CASH", V141/1200,V141/V142-1))</f>
        <v>6.3624807756886836E-2</v>
      </c>
      <c r="AZ142" s="20" cm="1">
        <f t="array" ref="AZ142">IF(INDEX(calc_types,1,AZ$7)="INDEX",W142/W141-1,IF(INDEX(calc_types,1,AZ$7)="CASH", W141/1200,W141/W142-1))</f>
        <v>2.5350416666666668E-3</v>
      </c>
      <c r="BA142" s="20" cm="1">
        <f t="array" ref="BA142">IF(INDEX(calc_types,1,BA$7)="INDEX",X142/X141-1,IF(INDEX(calc_types,1,BA$7)="CASH", X141/1200,X141/X142-1))</f>
        <v>4.7108333333333334E-4</v>
      </c>
      <c r="BB142" s="20" cm="1">
        <f t="array" ref="BB142">IF(INDEX(calc_types,1,BB$7)="INDEX",Y142/Y141-1,IF(INDEX(calc_types,1,BB$7)="CASH", Y141/1200,Y141/Y142-1))</f>
        <v>1.8964166666666667E-3</v>
      </c>
      <c r="BC142" s="20" cm="1">
        <f t="array" ref="BC142">IF(INDEX(calc_types,1,BC$7)="INDEX",Z142/Z141-1,IF(INDEX(calc_types,1,BC$7)="CASH", Z141/1200,Z141/Z142-1))</f>
        <v>-2.4824999999999999E-4</v>
      </c>
      <c r="BD142" s="20" cm="1">
        <f t="array" ref="BD142">IF(INDEX(calc_types,1,BD$7)="INDEX",AA142/AA141-1,IF(INDEX(calc_types,1,BD$7)="CASH", AA141/1200,AA141/AA142-1))</f>
        <v>0</v>
      </c>
      <c r="BE142" s="20" cm="1">
        <f t="array" ref="BE142">IF(INDEX(calc_types,1,BE$7)="INDEX",AB142/AB141-1,IF(INDEX(calc_types,1,BE$7)="CASH", AB141/1200,AB141/AB142-1))</f>
        <v>8.1027667984190366E-3</v>
      </c>
      <c r="BF142" s="20" cm="1">
        <f t="array" ref="BF142">IF(INDEX(calc_types,1,BF$7)="INDEX",AC142/AC141-1,IF(INDEX(calc_types,1,BF$7)="CASH", AC141/1200,AC141/AC142-1))</f>
        <v>2.6837940130748805E-2</v>
      </c>
      <c r="BG142" s="20" cm="1">
        <f t="array" ref="BG142">IF(INDEX(calc_types,1,BG$7)="INDEX",AD142/AD141-1,IF(INDEX(calc_types,1,BG$7)="CASH", AD141/1200,AD141/AD142-1))</f>
        <v>-2.6696254454979473E-2</v>
      </c>
      <c r="BH142" s="21">
        <f t="shared" si="68"/>
        <v>-8.7774129210110808E-5</v>
      </c>
      <c r="BI142" s="21">
        <f t="shared" si="69"/>
        <v>-2.160767498632925E-3</v>
      </c>
      <c r="BJ142" s="21">
        <f t="shared" si="70"/>
        <v>-4.7416786605879186E-3</v>
      </c>
      <c r="BK142" s="21">
        <f t="shared" si="71"/>
        <v>-4.3686297553723816E-3</v>
      </c>
      <c r="BL142" s="21">
        <f t="shared" si="72"/>
        <v>-7.955371678143237E-3</v>
      </c>
      <c r="BM142" s="21">
        <f t="shared" si="73"/>
        <v>-8.625430258890368E-4</v>
      </c>
      <c r="BN142" s="21">
        <f t="shared" si="74"/>
        <v>-3.0134726990681334E-3</v>
      </c>
      <c r="BO142" s="21">
        <f t="shared" si="75"/>
        <v>-2.6291382723675045E-3</v>
      </c>
      <c r="BP142" s="21">
        <f t="shared" si="76"/>
        <v>7.0013576125753634E-3</v>
      </c>
      <c r="BQ142" s="21">
        <f t="shared" si="77"/>
        <v>2.3534967409998192E-2</v>
      </c>
      <c r="BR142" s="21">
        <f t="shared" si="78"/>
        <v>3.7225641502501502E-2</v>
      </c>
      <c r="BS142" s="21">
        <f t="shared" si="79"/>
        <v>2.1697236293302825E-2</v>
      </c>
      <c r="BT142" s="21">
        <f t="shared" si="80"/>
        <v>3.8448476541259054E-2</v>
      </c>
      <c r="BU142" s="21">
        <f t="shared" si="81"/>
        <v>-2.3480216261826515E-4</v>
      </c>
      <c r="BV142" s="21">
        <f t="shared" si="82"/>
        <v>-1.0545722844963591E-4</v>
      </c>
      <c r="BW142" s="21">
        <f t="shared" si="83"/>
        <v>2.9761379394783739E-4</v>
      </c>
      <c r="BX142" s="21">
        <f t="shared" si="84"/>
        <v>6.806214896794148E-2</v>
      </c>
      <c r="BY142" s="21">
        <f t="shared" si="85"/>
        <v>8.3305493491803717E-2</v>
      </c>
      <c r="BZ142" s="21">
        <f t="shared" si="86"/>
        <v>2.4500359481326617E-2</v>
      </c>
      <c r="CA142" s="21">
        <f t="shared" si="87"/>
        <v>5.0900463127763765E-2</v>
      </c>
      <c r="CB142" s="21">
        <f t="shared" si="88"/>
        <v>1.0955523148148143E-3</v>
      </c>
      <c r="CC142" s="21">
        <f t="shared" si="89"/>
        <v>8.573564814814814E-5</v>
      </c>
      <c r="CD142" s="21">
        <f t="shared" si="90"/>
        <v>6.6694861111111126E-4</v>
      </c>
      <c r="CE142" s="21">
        <f t="shared" si="91"/>
        <v>-1.0974629629629631E-4</v>
      </c>
      <c r="CF142" s="21">
        <f t="shared" si="92"/>
        <v>0</v>
      </c>
      <c r="CG142" s="21">
        <f t="shared" si="93"/>
        <v>8.7982571124962695E-3</v>
      </c>
      <c r="CH142" s="21">
        <f t="shared" si="94"/>
        <v>2.7470605889514929E-2</v>
      </c>
      <c r="CI142" s="21">
        <f t="shared" si="95"/>
        <v>-2.3089982937726697E-2</v>
      </c>
    </row>
    <row r="143" spans="1:87" x14ac:dyDescent="0.2">
      <c r="A143" s="18">
        <v>135</v>
      </c>
      <c r="B143" s="19">
        <v>42704</v>
      </c>
      <c r="C143" s="18">
        <v>219.61500000000001</v>
      </c>
      <c r="D143" s="18">
        <v>1210.425</v>
      </c>
      <c r="E143" s="18">
        <v>2023.337</v>
      </c>
      <c r="F143" s="18">
        <v>1807.683</v>
      </c>
      <c r="G143" s="18">
        <v>2324.0610000000001</v>
      </c>
      <c r="H143" s="18">
        <v>137.13200000000001</v>
      </c>
      <c r="I143" s="18">
        <v>341.86399999999998</v>
      </c>
      <c r="J143" s="18">
        <v>456.88299999999998</v>
      </c>
      <c r="K143" s="18">
        <v>110.062</v>
      </c>
      <c r="L143" s="18">
        <v>655.26599999999996</v>
      </c>
      <c r="M143" s="18">
        <v>810.85299999999995</v>
      </c>
      <c r="N143" s="18">
        <v>287.54599999999999</v>
      </c>
      <c r="O143" s="18">
        <v>325.25</v>
      </c>
      <c r="P143" s="18">
        <v>102.634</v>
      </c>
      <c r="Q143" s="18">
        <v>192.851</v>
      </c>
      <c r="R143" s="18">
        <v>256.43099999999998</v>
      </c>
      <c r="S143" s="18">
        <v>7578.48</v>
      </c>
      <c r="T143" s="18">
        <v>3964.72</v>
      </c>
      <c r="U143" s="18">
        <v>7573.05</v>
      </c>
      <c r="V143" s="18">
        <v>27968.99</v>
      </c>
      <c r="W143" s="18">
        <v>4.1294199999999996</v>
      </c>
      <c r="X143" s="18">
        <v>0.96260000000000001</v>
      </c>
      <c r="Y143" s="18">
        <v>2.8589000000000002</v>
      </c>
      <c r="Z143" s="18">
        <v>-0.69910000000000005</v>
      </c>
      <c r="AA143" s="18">
        <v>1</v>
      </c>
      <c r="AB143" s="18">
        <v>0.96089999999999998</v>
      </c>
      <c r="AC143" s="18">
        <v>0.82930000000000004</v>
      </c>
      <c r="AD143" s="18">
        <v>138.07</v>
      </c>
      <c r="AE143" s="19">
        <f t="shared" si="67"/>
        <v>42704</v>
      </c>
      <c r="AF143" s="20" cm="1">
        <f t="array" ref="AF143">IF(INDEX(calc_types,1,AF$7)="INDEX",C143/C142-1,IF(INDEX(calc_types,1,AF$7)="CASH", C142/1200,C142/C143-1))</f>
        <v>3.0784549262130589E-3</v>
      </c>
      <c r="AG143" s="20" cm="1">
        <f t="array" ref="AG143">IF(INDEX(calc_types,1,AG$7)="INDEX",D143/D142-1,IF(INDEX(calc_types,1,AG$7)="CASH", D142/1200,D142/D143-1))</f>
        <v>6.2875043022390109E-3</v>
      </c>
      <c r="AH143" s="20" cm="1">
        <f t="array" ref="AH143">IF(INDEX(calc_types,1,AH$7)="INDEX",E143/E142-1,IF(INDEX(calc_types,1,AH$7)="CASH", E142/1200,E142/E143-1))</f>
        <v>1.8154141883799824E-2</v>
      </c>
      <c r="AI143" s="20" cm="1">
        <f t="array" ref="AI143">IF(INDEX(calc_types,1,AI$7)="INDEX",F143/F142-1,IF(INDEX(calc_types,1,AI$7)="CASH", F142/1200,F142/F143-1))</f>
        <v>1.3179812663381529E-2</v>
      </c>
      <c r="AJ143" s="20" cm="1">
        <f t="array" ref="AJ143">IF(INDEX(calc_types,1,AJ$7)="INDEX",G143/G142-1,IF(INDEX(calc_types,1,AJ$7)="CASH", G142/1200,G142/G143-1))</f>
        <v>2.9316594238458782E-2</v>
      </c>
      <c r="AK143" s="20" cm="1">
        <f t="array" ref="AK143">IF(INDEX(calc_types,1,AK$7)="INDEX",H143/H142-1,IF(INDEX(calc_types,1,AK$7)="CASH", H142/1200,H142/H143-1))</f>
        <v>1.0950343840796517E-3</v>
      </c>
      <c r="AL143" s="20" cm="1">
        <f t="array" ref="AL143">IF(INDEX(calc_types,1,AL$7)="INDEX",I143/I142-1,IF(INDEX(calc_types,1,AL$7)="CASH", I142/1200,I142/I143-1))</f>
        <v>-4.7364820218354087E-4</v>
      </c>
      <c r="AM143" s="20" cm="1">
        <f t="array" ref="AM143">IF(INDEX(calc_types,1,AM$7)="INDEX",J143/J142-1,IF(INDEX(calc_types,1,AM$7)="CASH", J142/1200,J142/J143-1))</f>
        <v>2.2265217124255443E-3</v>
      </c>
      <c r="AN143" s="20" cm="1">
        <f t="array" ref="AN143">IF(INDEX(calc_types,1,AN$7)="INDEX",K143/K142-1,IF(INDEX(calc_types,1,AN$7)="CASH", K142/1200,K142/K143-1))</f>
        <v>1.3100675048671739E-3</v>
      </c>
      <c r="AO143" s="20" cm="1">
        <f t="array" ref="AO143">IF(INDEX(calc_types,1,AO$7)="INDEX",L143/L142-1,IF(INDEX(calc_types,1,AO$7)="CASH", L142/1200,L142/L143-1))</f>
        <v>3.9113668641501675E-3</v>
      </c>
      <c r="AP143" s="20" cm="1">
        <f t="array" ref="AP143">IF(INDEX(calc_types,1,AP$7)="INDEX",M143/M142-1,IF(INDEX(calc_types,1,AP$7)="CASH", M142/1200,M142/M143-1))</f>
        <v>1.4729383555901032E-2</v>
      </c>
      <c r="AQ143" s="20" cm="1">
        <f t="array" ref="AQ143">IF(INDEX(calc_types,1,AQ$7)="INDEX",N143/N142-1,IF(INDEX(calc_types,1,AQ$7)="CASH", N142/1200,N142/N143-1))</f>
        <v>1.0358470544416853E-2</v>
      </c>
      <c r="AR143" s="20" cm="1">
        <f t="array" ref="AR143">IF(INDEX(calc_types,1,AR$7)="INDEX",O143/O142-1,IF(INDEX(calc_types,1,AR$7)="CASH", O142/1200,O142/O143-1))</f>
        <v>2.3793560409328673E-2</v>
      </c>
      <c r="AS143" s="20" cm="1">
        <f t="array" ref="AS143">IF(INDEX(calc_types,1,AS$7)="INDEX",P143/P142-1,IF(INDEX(calc_types,1,AS$7)="CASH", P142/1200,P142/P143-1))</f>
        <v>-1.6560968719248059E-4</v>
      </c>
      <c r="AT143" s="20" cm="1">
        <f t="array" ref="AT143">IF(INDEX(calc_types,1,AT$7)="INDEX",Q143/Q142-1,IF(INDEX(calc_types,1,AT$7)="CASH", Q142/1200,Q142/Q143-1))</f>
        <v>-3.6802438291116957E-4</v>
      </c>
      <c r="AU143" s="20" cm="1">
        <f t="array" ref="AU143">IF(INDEX(calc_types,1,AU$7)="INDEX",R143/R142-1,IF(INDEX(calc_types,1,AU$7)="CASH", R142/1200,R142/R143-1))</f>
        <v>-1.3085793735176932E-3</v>
      </c>
      <c r="AV143" s="20" cm="1">
        <f t="array" ref="AV143">IF(INDEX(calc_types,1,AV$7)="INDEX",S143/S142-1,IF(INDEX(calc_types,1,AV$7)="CASH", S142/1200,S142/S143-1))</f>
        <v>5.5244349202768772E-2</v>
      </c>
      <c r="AW143" s="20" cm="1">
        <f t="array" ref="AW143">IF(INDEX(calc_types,1,AW$7)="INDEX",T143/T142-1,IF(INDEX(calc_types,1,AW$7)="CASH", T142/1200,T142/T143-1))</f>
        <v>9.5971295410693491E-2</v>
      </c>
      <c r="AX143" s="20" cm="1">
        <f t="array" ref="AX143">IF(INDEX(calc_types,1,AX$7)="INDEX",U143/U142-1,IF(INDEX(calc_types,1,AX$7)="CASH", U142/1200,U142/U143-1))</f>
        <v>6.7449147441761559E-2</v>
      </c>
      <c r="AY143" s="20" cm="1">
        <f t="array" ref="AY143">IF(INDEX(calc_types,1,AY$7)="INDEX",V143/V142-1,IF(INDEX(calc_types,1,AY$7)="CASH", V142/1200,V142/V143-1))</f>
        <v>1.3829834279778019E-2</v>
      </c>
      <c r="AZ143" s="20" cm="1">
        <f t="array" ref="AZ143">IF(INDEX(calc_types,1,AZ$7)="INDEX",W143/W142-1,IF(INDEX(calc_types,1,AZ$7)="CASH", W142/1200,W142/W143-1))</f>
        <v>3.1338250000000002E-3</v>
      </c>
      <c r="BA143" s="20" cm="1">
        <f t="array" ref="BA143">IF(INDEX(calc_types,1,BA$7)="INDEX",X143/X142-1,IF(INDEX(calc_types,1,BA$7)="CASH", X142/1200,X142/X143-1))</f>
        <v>1.01775E-3</v>
      </c>
      <c r="BB143" s="20" cm="1">
        <f t="array" ref="BB143">IF(INDEX(calc_types,1,BB$7)="INDEX",Y143/Y142-1,IF(INDEX(calc_types,1,BB$7)="CASH", Y142/1200,Y142/Y143-1))</f>
        <v>2.3549999999999999E-3</v>
      </c>
      <c r="BC143" s="20" cm="1">
        <f t="array" ref="BC143">IF(INDEX(calc_types,1,BC$7)="INDEX",Z143/Z142-1,IF(INDEX(calc_types,1,BC$7)="CASH", Z142/1200,Z142/Z143-1))</f>
        <v>-1.7616666666666668E-4</v>
      </c>
      <c r="BD143" s="20" cm="1">
        <f t="array" ref="BD143">IF(INDEX(calc_types,1,BD$7)="INDEX",AA143/AA142-1,IF(INDEX(calc_types,1,BD$7)="CASH", AA142/1200,AA142/AA143-1))</f>
        <v>0</v>
      </c>
      <c r="BE143" s="20" cm="1">
        <f t="array" ref="BE143">IF(INDEX(calc_types,1,BE$7)="INDEX",AB143/AB142-1,IF(INDEX(calc_types,1,BE$7)="CASH", AB142/1200,AB142/AB143-1))</f>
        <v>5.3179311062545587E-2</v>
      </c>
      <c r="BF143" s="20" cm="1">
        <f t="array" ref="BF143">IF(INDEX(calc_types,1,BF$7)="INDEX",AC143/AC142-1,IF(INDEX(calc_types,1,BF$7)="CASH", AC142/1200,AC142/AC143-1))</f>
        <v>5.1368624140841534E-2</v>
      </c>
      <c r="BG143" s="20" cm="1">
        <f t="array" ref="BG143">IF(INDEX(calc_types,1,BG$7)="INDEX",AD143/AD142-1,IF(INDEX(calc_types,1,BG$7)="CASH", AD142/1200,AD142/AD143-1))</f>
        <v>7.7062359672629865E-2</v>
      </c>
      <c r="BH143" s="21">
        <f t="shared" si="68"/>
        <v>1.6826841813299021E-3</v>
      </c>
      <c r="BI143" s="21">
        <f t="shared" si="69"/>
        <v>5.1142365025389448E-3</v>
      </c>
      <c r="BJ143" s="21">
        <f t="shared" si="70"/>
        <v>1.6960011654142543E-2</v>
      </c>
      <c r="BK143" s="21">
        <f t="shared" si="71"/>
        <v>1.108326073240657E-2</v>
      </c>
      <c r="BL143" s="21">
        <f t="shared" si="72"/>
        <v>2.6644367776320139E-2</v>
      </c>
      <c r="BM143" s="21">
        <f t="shared" si="73"/>
        <v>8.2346047458228572E-4</v>
      </c>
      <c r="BN143" s="21">
        <f t="shared" si="74"/>
        <v>-5.5444989679740613E-4</v>
      </c>
      <c r="BO143" s="21">
        <f t="shared" si="75"/>
        <v>2.0416649810276904E-3</v>
      </c>
      <c r="BP143" s="21">
        <f t="shared" si="76"/>
        <v>2.3159900337121767E-4</v>
      </c>
      <c r="BQ143" s="21">
        <f t="shared" si="77"/>
        <v>3.0621766787587703E-3</v>
      </c>
      <c r="BR143" s="21">
        <f t="shared" si="78"/>
        <v>1.3768272192642305E-2</v>
      </c>
      <c r="BS143" s="21">
        <f t="shared" si="79"/>
        <v>7.9756222047862486E-3</v>
      </c>
      <c r="BT143" s="21">
        <f t="shared" si="80"/>
        <v>2.0652691167226126E-2</v>
      </c>
      <c r="BU143" s="21">
        <f t="shared" si="81"/>
        <v>-1.6666458903644832E-4</v>
      </c>
      <c r="BV143" s="21">
        <f t="shared" si="82"/>
        <v>-3.0763897529202514E-4</v>
      </c>
      <c r="BW143" s="21">
        <f t="shared" si="83"/>
        <v>-1.174564761573782E-3</v>
      </c>
      <c r="BX143" s="21">
        <f t="shared" si="84"/>
        <v>4.2675971241956087E-2</v>
      </c>
      <c r="BY143" s="21">
        <f t="shared" si="85"/>
        <v>8.9065228417897102E-2</v>
      </c>
      <c r="BZ143" s="21">
        <f t="shared" si="86"/>
        <v>6.2833531867204806E-2</v>
      </c>
      <c r="CA143" s="21">
        <f t="shared" si="87"/>
        <v>1.105489650654946E-3</v>
      </c>
      <c r="CB143" s="21">
        <f t="shared" si="88"/>
        <v>1.6943356481481477E-3</v>
      </c>
      <c r="CC143" s="21">
        <f t="shared" si="89"/>
        <v>6.3240231481481485E-4</v>
      </c>
      <c r="CD143" s="21">
        <f t="shared" si="90"/>
        <v>1.1255319444444445E-3</v>
      </c>
      <c r="CE143" s="21">
        <f t="shared" si="91"/>
        <v>-3.7662962962962997E-5</v>
      </c>
      <c r="CF143" s="21">
        <f t="shared" si="92"/>
        <v>0</v>
      </c>
      <c r="CG143" s="21">
        <f t="shared" si="93"/>
        <v>5.3874801376622823E-2</v>
      </c>
      <c r="CH143" s="21">
        <f t="shared" si="94"/>
        <v>5.2001289899607658E-2</v>
      </c>
      <c r="CI143" s="21">
        <f t="shared" si="95"/>
        <v>8.0668631189882642E-2</v>
      </c>
    </row>
    <row r="144" spans="1:87" x14ac:dyDescent="0.2">
      <c r="A144" s="18">
        <v>136</v>
      </c>
      <c r="B144" s="19">
        <v>42735</v>
      </c>
      <c r="C144" s="18">
        <v>220.501</v>
      </c>
      <c r="D144" s="18">
        <v>1212.9010000000001</v>
      </c>
      <c r="E144" s="18">
        <v>2020.0409999999999</v>
      </c>
      <c r="F144" s="18">
        <v>1813.1759999999999</v>
      </c>
      <c r="G144" s="18">
        <v>2326.9769999999999</v>
      </c>
      <c r="H144" s="18">
        <v>137.191</v>
      </c>
      <c r="I144" s="18">
        <v>339.608</v>
      </c>
      <c r="J144" s="18">
        <v>448.03100000000001</v>
      </c>
      <c r="K144" s="18">
        <v>110.39700000000001</v>
      </c>
      <c r="L144" s="18">
        <v>653.37900000000002</v>
      </c>
      <c r="M144" s="18">
        <v>802.50199999999995</v>
      </c>
      <c r="N144" s="18">
        <v>288.08100000000002</v>
      </c>
      <c r="O144" s="18">
        <v>324.83600000000001</v>
      </c>
      <c r="P144" s="18">
        <v>102.595</v>
      </c>
      <c r="Q144" s="18">
        <v>192.62700000000001</v>
      </c>
      <c r="R144" s="18">
        <v>255.50700000000001</v>
      </c>
      <c r="S144" s="18">
        <v>7138.77</v>
      </c>
      <c r="T144" s="18">
        <v>3793.62</v>
      </c>
      <c r="U144" s="18">
        <v>7451.74</v>
      </c>
      <c r="V144" s="18">
        <v>26094.5</v>
      </c>
      <c r="W144" s="18">
        <v>4.35806</v>
      </c>
      <c r="X144" s="18">
        <v>1.8096000000000001</v>
      </c>
      <c r="Y144" s="18">
        <v>3.4287999999999998</v>
      </c>
      <c r="Z144" s="18">
        <v>-0.36940000000000001</v>
      </c>
      <c r="AA144" s="18">
        <v>1</v>
      </c>
      <c r="AB144" s="18">
        <v>0.93410000000000004</v>
      </c>
      <c r="AC144" s="18">
        <v>0.8276</v>
      </c>
      <c r="AD144" s="18">
        <v>131.12</v>
      </c>
      <c r="AE144" s="19">
        <f t="shared" si="67"/>
        <v>42735</v>
      </c>
      <c r="AF144" s="20" cm="1">
        <f t="array" ref="AF144">IF(INDEX(calc_types,1,AF$7)="INDEX",C144/C143-1,IF(INDEX(calc_types,1,AF$7)="CASH", C143/1200,C143/C144-1))</f>
        <v>4.034332809689678E-3</v>
      </c>
      <c r="AG144" s="20" cm="1">
        <f t="array" ref="AG144">IF(INDEX(calc_types,1,AG$7)="INDEX",D144/D143-1,IF(INDEX(calc_types,1,AG$7)="CASH", D143/1200,D143/D144-1))</f>
        <v>2.0455625090360918E-3</v>
      </c>
      <c r="AH144" s="20" cm="1">
        <f t="array" ref="AH144">IF(INDEX(calc_types,1,AH$7)="INDEX",E144/E143-1,IF(INDEX(calc_types,1,AH$7)="CASH", E143/1200,E143/E144-1))</f>
        <v>-1.6289921056156231E-3</v>
      </c>
      <c r="AI144" s="20" cm="1">
        <f t="array" ref="AI144">IF(INDEX(calc_types,1,AI$7)="INDEX",F144/F143-1,IF(INDEX(calc_types,1,AI$7)="CASH", F143/1200,F143/F144-1))</f>
        <v>3.0386964971180763E-3</v>
      </c>
      <c r="AJ144" s="20" cm="1">
        <f t="array" ref="AJ144">IF(INDEX(calc_types,1,AJ$7)="INDEX",G144/G143-1,IF(INDEX(calc_types,1,AJ$7)="CASH", G143/1200,G143/G144-1))</f>
        <v>1.25470028540553E-3</v>
      </c>
      <c r="AK144" s="20" cm="1">
        <f t="array" ref="AK144">IF(INDEX(calc_types,1,AK$7)="INDEX",H144/H143-1,IF(INDEX(calc_types,1,AK$7)="CASH", H143/1200,H143/H144-1))</f>
        <v>4.3024239418953947E-4</v>
      </c>
      <c r="AL144" s="20" cm="1">
        <f t="array" ref="AL144">IF(INDEX(calc_types,1,AL$7)="INDEX",I144/I143-1,IF(INDEX(calc_types,1,AL$7)="CASH", I143/1200,I143/I144-1))</f>
        <v>-6.5991154377178507E-3</v>
      </c>
      <c r="AM144" s="20" cm="1">
        <f t="array" ref="AM144">IF(INDEX(calc_types,1,AM$7)="INDEX",J144/J143-1,IF(INDEX(calc_types,1,AM$7)="CASH", J143/1200,J143/J144-1))</f>
        <v>-1.9374763342037138E-2</v>
      </c>
      <c r="AN144" s="20" cm="1">
        <f t="array" ref="AN144">IF(INDEX(calc_types,1,AN$7)="INDEX",K144/K143-1,IF(INDEX(calc_types,1,AN$7)="CASH", K143/1200,K143/K144-1))</f>
        <v>3.0437389834820916E-3</v>
      </c>
      <c r="AO144" s="20" cm="1">
        <f t="array" ref="AO144">IF(INDEX(calc_types,1,AO$7)="INDEX",L144/L143-1,IF(INDEX(calc_types,1,AO$7)="CASH", L143/1200,L143/L144-1))</f>
        <v>-2.879746545677575E-3</v>
      </c>
      <c r="AP144" s="20" cm="1">
        <f t="array" ref="AP144">IF(INDEX(calc_types,1,AP$7)="INDEX",M144/M143-1,IF(INDEX(calc_types,1,AP$7)="CASH", M143/1200,M143/M144-1))</f>
        <v>-1.0299030773765372E-2</v>
      </c>
      <c r="AQ144" s="20" cm="1">
        <f t="array" ref="AQ144">IF(INDEX(calc_types,1,AQ$7)="INDEX",N144/N143-1,IF(INDEX(calc_types,1,AQ$7)="CASH", N143/1200,N143/N144-1))</f>
        <v>1.8605718737176868E-3</v>
      </c>
      <c r="AR144" s="20" cm="1">
        <f t="array" ref="AR144">IF(INDEX(calc_types,1,AR$7)="INDEX",O144/O143-1,IF(INDEX(calc_types,1,AR$7)="CASH", O143/1200,O143/O144-1))</f>
        <v>-1.2728670253651098E-3</v>
      </c>
      <c r="AS144" s="20" cm="1">
        <f t="array" ref="AS144">IF(INDEX(calc_types,1,AS$7)="INDEX",P144/P143-1,IF(INDEX(calc_types,1,AS$7)="CASH", P143/1200,P143/P144-1))</f>
        <v>-3.7999103610886209E-4</v>
      </c>
      <c r="AT144" s="20" cm="1">
        <f t="array" ref="AT144">IF(INDEX(calc_types,1,AT$7)="INDEX",Q144/Q143-1,IF(INDEX(calc_types,1,AT$7)="CASH", Q143/1200,Q143/Q144-1))</f>
        <v>-1.1615184779959487E-3</v>
      </c>
      <c r="AU144" s="20" cm="1">
        <f t="array" ref="AU144">IF(INDEX(calc_types,1,AU$7)="INDEX",R144/R143-1,IF(INDEX(calc_types,1,AU$7)="CASH", R143/1200,R143/R144-1))</f>
        <v>-3.6033084923429159E-3</v>
      </c>
      <c r="AV144" s="20" cm="1">
        <f t="array" ref="AV144">IF(INDEX(calc_types,1,AV$7)="INDEX",S144/S143-1,IF(INDEX(calc_types,1,AV$7)="CASH", S143/1200,S143/S144-1))</f>
        <v>-5.8020869620293181E-2</v>
      </c>
      <c r="AW144" s="20" cm="1">
        <f t="array" ref="AW144">IF(INDEX(calc_types,1,AW$7)="INDEX",T144/T143-1,IF(INDEX(calc_types,1,AW$7)="CASH", T143/1200,T143/T144-1))</f>
        <v>-4.3155632680239697E-2</v>
      </c>
      <c r="AX144" s="20" cm="1">
        <f t="array" ref="AX144">IF(INDEX(calc_types,1,AX$7)="INDEX",U144/U143-1,IF(INDEX(calc_types,1,AX$7)="CASH", U143/1200,U143/U144-1))</f>
        <v>-1.601864506374584E-2</v>
      </c>
      <c r="AY144" s="20" cm="1">
        <f t="array" ref="AY144">IF(INDEX(calc_types,1,AY$7)="INDEX",V144/V143-1,IF(INDEX(calc_types,1,AY$7)="CASH", V143/1200,V143/V144-1))</f>
        <v>-6.7020296406842039E-2</v>
      </c>
      <c r="AZ144" s="20" cm="1">
        <f t="array" ref="AZ144">IF(INDEX(calc_types,1,AZ$7)="INDEX",W144/W143-1,IF(INDEX(calc_types,1,AZ$7)="CASH", W143/1200,W143/W144-1))</f>
        <v>3.4411833333333332E-3</v>
      </c>
      <c r="BA144" s="20" cm="1">
        <f t="array" ref="BA144">IF(INDEX(calc_types,1,BA$7)="INDEX",X144/X143-1,IF(INDEX(calc_types,1,BA$7)="CASH", X143/1200,X143/X144-1))</f>
        <v>8.0216666666666663E-4</v>
      </c>
      <c r="BB144" s="20" cm="1">
        <f t="array" ref="BB144">IF(INDEX(calc_types,1,BB$7)="INDEX",Y144/Y143-1,IF(INDEX(calc_types,1,BB$7)="CASH", Y143/1200,Y143/Y144-1))</f>
        <v>2.3824166666666668E-3</v>
      </c>
      <c r="BC144" s="20" cm="1">
        <f t="array" ref="BC144">IF(INDEX(calc_types,1,BC$7)="INDEX",Z144/Z143-1,IF(INDEX(calc_types,1,BC$7)="CASH", Z143/1200,Z143/Z144-1))</f>
        <v>-5.8258333333333339E-4</v>
      </c>
      <c r="BD144" s="20" cm="1">
        <f t="array" ref="BD144">IF(INDEX(calc_types,1,BD$7)="INDEX",AA144/AA143-1,IF(INDEX(calc_types,1,BD$7)="CASH", AA143/1200,AA143/AA144-1))</f>
        <v>0</v>
      </c>
      <c r="BE144" s="20" cm="1">
        <f t="array" ref="BE144">IF(INDEX(calc_types,1,BE$7)="INDEX",AB144/AB143-1,IF(INDEX(calc_types,1,BE$7)="CASH", AB143/1200,AB143/AB144-1))</f>
        <v>2.869071833850767E-2</v>
      </c>
      <c r="BF144" s="20" cm="1">
        <f t="array" ref="BF144">IF(INDEX(calc_types,1,BF$7)="INDEX",AC144/AC143-1,IF(INDEX(calc_types,1,BF$7)="CASH", AC143/1200,AC143/AC144-1))</f>
        <v>2.0541324311262876E-3</v>
      </c>
      <c r="BG144" s="20" cm="1">
        <f t="array" ref="BG144">IF(INDEX(calc_types,1,BG$7)="INDEX",AD144/AD143-1,IF(INDEX(calc_types,1,BG$7)="CASH", AD143/1200,AD143/AD144-1))</f>
        <v>5.3004881025015216E-2</v>
      </c>
      <c r="BH144" s="21">
        <f t="shared" si="68"/>
        <v>2.6385620648065209E-3</v>
      </c>
      <c r="BI144" s="21">
        <f t="shared" si="69"/>
        <v>8.722947093360257E-4</v>
      </c>
      <c r="BJ144" s="21">
        <f t="shared" si="70"/>
        <v>-2.8231223352729053E-3</v>
      </c>
      <c r="BK144" s="21">
        <f t="shared" si="71"/>
        <v>9.4214456614311742E-4</v>
      </c>
      <c r="BL144" s="21">
        <f t="shared" si="72"/>
        <v>-1.4175261767331144E-3</v>
      </c>
      <c r="BM144" s="21">
        <f t="shared" si="73"/>
        <v>1.5866848469217349E-4</v>
      </c>
      <c r="BN144" s="21">
        <f t="shared" si="74"/>
        <v>-6.6799171323317164E-3</v>
      </c>
      <c r="BO144" s="21">
        <f t="shared" si="75"/>
        <v>-1.9559620073434991E-2</v>
      </c>
      <c r="BP144" s="21">
        <f t="shared" si="76"/>
        <v>1.9652704819861353E-3</v>
      </c>
      <c r="BQ144" s="21">
        <f t="shared" si="77"/>
        <v>-3.7289367310689723E-3</v>
      </c>
      <c r="BR144" s="21">
        <f t="shared" si="78"/>
        <v>-1.1260142137024099E-2</v>
      </c>
      <c r="BS144" s="21">
        <f t="shared" si="79"/>
        <v>-5.2227646591291883E-4</v>
      </c>
      <c r="BT144" s="21">
        <f t="shared" si="80"/>
        <v>-4.4137362674676554E-3</v>
      </c>
      <c r="BU144" s="21">
        <f t="shared" si="81"/>
        <v>-3.8104593795282982E-4</v>
      </c>
      <c r="BV144" s="21">
        <f t="shared" si="82"/>
        <v>-1.1011330703768042E-3</v>
      </c>
      <c r="BW144" s="21">
        <f t="shared" si="83"/>
        <v>-3.4692938803990046E-3</v>
      </c>
      <c r="BX144" s="21">
        <f t="shared" si="84"/>
        <v>-7.0589247581105866E-2</v>
      </c>
      <c r="BY144" s="21">
        <f t="shared" si="85"/>
        <v>-5.0061699673036086E-2</v>
      </c>
      <c r="BZ144" s="21">
        <f t="shared" si="86"/>
        <v>-2.0634260638302593E-2</v>
      </c>
      <c r="CA144" s="21">
        <f t="shared" si="87"/>
        <v>-7.9744641035965111E-2</v>
      </c>
      <c r="CB144" s="21">
        <f t="shared" si="88"/>
        <v>2.0016939814814809E-3</v>
      </c>
      <c r="CC144" s="21">
        <f t="shared" si="89"/>
        <v>4.1681898148148143E-4</v>
      </c>
      <c r="CD144" s="21">
        <f t="shared" si="90"/>
        <v>1.1529486111111114E-3</v>
      </c>
      <c r="CE144" s="21">
        <f t="shared" si="91"/>
        <v>-4.4407962962962969E-4</v>
      </c>
      <c r="CF144" s="21">
        <f t="shared" si="92"/>
        <v>0</v>
      </c>
      <c r="CG144" s="21">
        <f t="shared" si="93"/>
        <v>2.9386208652584903E-2</v>
      </c>
      <c r="CH144" s="21">
        <f t="shared" si="94"/>
        <v>2.6867981898924119E-3</v>
      </c>
      <c r="CI144" s="21">
        <f t="shared" si="95"/>
        <v>5.6611152542267992E-2</v>
      </c>
    </row>
    <row r="145" spans="1:87" x14ac:dyDescent="0.2">
      <c r="A145" s="18">
        <v>137</v>
      </c>
      <c r="B145" s="19">
        <v>42766</v>
      </c>
      <c r="C145" s="18">
        <v>221.268</v>
      </c>
      <c r="D145" s="18">
        <v>1221.213</v>
      </c>
      <c r="E145" s="18">
        <v>2052.8139999999999</v>
      </c>
      <c r="F145" s="18">
        <v>1832.0920000000001</v>
      </c>
      <c r="G145" s="18">
        <v>2378.8069999999998</v>
      </c>
      <c r="H145" s="18">
        <v>137.19900000000001</v>
      </c>
      <c r="I145" s="18">
        <v>340.07600000000002</v>
      </c>
      <c r="J145" s="18">
        <v>451.91300000000001</v>
      </c>
      <c r="K145" s="18">
        <v>110.608</v>
      </c>
      <c r="L145" s="18">
        <v>658.65</v>
      </c>
      <c r="M145" s="18">
        <v>815.97900000000004</v>
      </c>
      <c r="N145" s="18">
        <v>293.166</v>
      </c>
      <c r="O145" s="18">
        <v>335.01400000000001</v>
      </c>
      <c r="P145" s="18">
        <v>102.61799999999999</v>
      </c>
      <c r="Q145" s="18">
        <v>192.81899999999999</v>
      </c>
      <c r="R145" s="18">
        <v>256.17599999999999</v>
      </c>
      <c r="S145" s="18">
        <v>7585.01</v>
      </c>
      <c r="T145" s="18">
        <v>4163.45</v>
      </c>
      <c r="U145" s="18">
        <v>7771.7</v>
      </c>
      <c r="V145" s="18">
        <v>27327.11</v>
      </c>
      <c r="W145" s="18">
        <v>4.5724799999999997</v>
      </c>
      <c r="X145" s="18">
        <v>2.2391999999999999</v>
      </c>
      <c r="Y145" s="18">
        <v>3.839</v>
      </c>
      <c r="Z145" s="18">
        <v>-0.28189999999999998</v>
      </c>
      <c r="AA145" s="18">
        <v>1</v>
      </c>
      <c r="AB145" s="18">
        <v>0.92049999999999998</v>
      </c>
      <c r="AC145" s="18">
        <v>0.81169999999999998</v>
      </c>
      <c r="AD145" s="18">
        <v>130.09</v>
      </c>
      <c r="AE145" s="19">
        <f t="shared" si="67"/>
        <v>42766</v>
      </c>
      <c r="AF145" s="20" cm="1">
        <f t="array" ref="AF145">IF(INDEX(calc_types,1,AF$7)="INDEX",C145/C144-1,IF(INDEX(calc_types,1,AF$7)="CASH", C144/1200,C144/C145-1))</f>
        <v>3.4784422746381161E-3</v>
      </c>
      <c r="AG145" s="20" cm="1">
        <f t="array" ref="AG145">IF(INDEX(calc_types,1,AG$7)="INDEX",D145/D144-1,IF(INDEX(calc_types,1,AG$7)="CASH", D144/1200,D144/D145-1))</f>
        <v>6.8529912993722242E-3</v>
      </c>
      <c r="AH145" s="20" cm="1">
        <f t="array" ref="AH145">IF(INDEX(calc_types,1,AH$7)="INDEX",E145/E144-1,IF(INDEX(calc_types,1,AH$7)="CASH", E144/1200,E144/E145-1))</f>
        <v>1.6223928128191512E-2</v>
      </c>
      <c r="AI145" s="20" cm="1">
        <f t="array" ref="AI145">IF(INDEX(calc_types,1,AI$7)="INDEX",F145/F144-1,IF(INDEX(calc_types,1,AI$7)="CASH", F144/1200,F144/F145-1))</f>
        <v>1.0432522821833157E-2</v>
      </c>
      <c r="AJ145" s="20" cm="1">
        <f t="array" ref="AJ145">IF(INDEX(calc_types,1,AJ$7)="INDEX",G145/G144-1,IF(INDEX(calc_types,1,AJ$7)="CASH", G144/1200,G144/G145-1))</f>
        <v>2.2273533429853387E-2</v>
      </c>
      <c r="AK145" s="20" cm="1">
        <f t="array" ref="AK145">IF(INDEX(calc_types,1,AK$7)="INDEX",H145/H144-1,IF(INDEX(calc_types,1,AK$7)="CASH", H144/1200,H144/H145-1))</f>
        <v>5.8312863088660905E-5</v>
      </c>
      <c r="AL145" s="20" cm="1">
        <f t="array" ref="AL145">IF(INDEX(calc_types,1,AL$7)="INDEX",I145/I144-1,IF(INDEX(calc_types,1,AL$7)="CASH", I144/1200,I144/I145-1))</f>
        <v>1.3780594096723942E-3</v>
      </c>
      <c r="AM145" s="20" cm="1">
        <f t="array" ref="AM145">IF(INDEX(calc_types,1,AM$7)="INDEX",J145/J144-1,IF(INDEX(calc_types,1,AM$7)="CASH", J144/1200,J144/J145-1))</f>
        <v>8.6645790135058132E-3</v>
      </c>
      <c r="AN145" s="20" cm="1">
        <f t="array" ref="AN145">IF(INDEX(calc_types,1,AN$7)="INDEX",K145/K144-1,IF(INDEX(calc_types,1,AN$7)="CASH", K144/1200,K144/K145-1))</f>
        <v>1.9112838211183814E-3</v>
      </c>
      <c r="AO145" s="20" cm="1">
        <f t="array" ref="AO145">IF(INDEX(calc_types,1,AO$7)="INDEX",L145/L144-1,IF(INDEX(calc_types,1,AO$7)="CASH", L144/1200,L144/L145-1))</f>
        <v>8.0672932555223564E-3</v>
      </c>
      <c r="AP145" s="20" cm="1">
        <f t="array" ref="AP145">IF(INDEX(calc_types,1,AP$7)="INDEX",M145/M144-1,IF(INDEX(calc_types,1,AP$7)="CASH", M144/1200,M144/M145-1))</f>
        <v>1.6793727616878362E-2</v>
      </c>
      <c r="AQ145" s="20" cm="1">
        <f t="array" ref="AQ145">IF(INDEX(calc_types,1,AQ$7)="INDEX",N145/N144-1,IF(INDEX(calc_types,1,AQ$7)="CASH", N144/1200,N144/N145-1))</f>
        <v>1.7651285575931652E-2</v>
      </c>
      <c r="AR145" s="20" cm="1">
        <f t="array" ref="AR145">IF(INDEX(calc_types,1,AR$7)="INDEX",O145/O144-1,IF(INDEX(calc_types,1,AR$7)="CASH", O144/1200,O144/O145-1))</f>
        <v>3.1332734056570111E-2</v>
      </c>
      <c r="AS145" s="20" cm="1">
        <f t="array" ref="AS145">IF(INDEX(calc_types,1,AS$7)="INDEX",P145/P144-1,IF(INDEX(calc_types,1,AS$7)="CASH", P144/1200,P144/P145-1))</f>
        <v>2.2418246503241868E-4</v>
      </c>
      <c r="AT145" s="20" cm="1">
        <f t="array" ref="AT145">IF(INDEX(calc_types,1,AT$7)="INDEX",Q145/Q144-1,IF(INDEX(calc_types,1,AT$7)="CASH", Q144/1200,Q144/Q145-1))</f>
        <v>9.9674500459423498E-4</v>
      </c>
      <c r="AU145" s="20" cm="1">
        <f t="array" ref="AU145">IF(INDEX(calc_types,1,AU$7)="INDEX",R145/R144-1,IF(INDEX(calc_types,1,AU$7)="CASH", R144/1200,R144/R145-1))</f>
        <v>2.6183235684344996E-3</v>
      </c>
      <c r="AV145" s="20" cm="1">
        <f t="array" ref="AV145">IF(INDEX(calc_types,1,AV$7)="INDEX",S145/S144-1,IF(INDEX(calc_types,1,AV$7)="CASH", S144/1200,S144/S145-1))</f>
        <v>6.2509367860289711E-2</v>
      </c>
      <c r="AW145" s="20" cm="1">
        <f t="array" ref="AW145">IF(INDEX(calc_types,1,AW$7)="INDEX",T145/T144-1,IF(INDEX(calc_types,1,AW$7)="CASH", T144/1200,T144/T145-1))</f>
        <v>9.7487360357653152E-2</v>
      </c>
      <c r="AX145" s="20" cm="1">
        <f t="array" ref="AX145">IF(INDEX(calc_types,1,AX$7)="INDEX",U145/U144-1,IF(INDEX(calc_types,1,AX$7)="CASH", U144/1200,U144/U145-1))</f>
        <v>4.2937622622367444E-2</v>
      </c>
      <c r="AY145" s="20" cm="1">
        <f t="array" ref="AY145">IF(INDEX(calc_types,1,AY$7)="INDEX",V145/V144-1,IF(INDEX(calc_types,1,AY$7)="CASH", V144/1200,V144/V145-1))</f>
        <v>4.7236390810323936E-2</v>
      </c>
      <c r="AZ145" s="20" cm="1">
        <f t="array" ref="AZ145">IF(INDEX(calc_types,1,AZ$7)="INDEX",W145/W144-1,IF(INDEX(calc_types,1,AZ$7)="CASH", W144/1200,W144/W145-1))</f>
        <v>3.6317166666666669E-3</v>
      </c>
      <c r="BA145" s="20" cm="1">
        <f t="array" ref="BA145">IF(INDEX(calc_types,1,BA$7)="INDEX",X145/X144-1,IF(INDEX(calc_types,1,BA$7)="CASH", X144/1200,X144/X145-1))</f>
        <v>1.508E-3</v>
      </c>
      <c r="BB145" s="20" cm="1">
        <f t="array" ref="BB145">IF(INDEX(calc_types,1,BB$7)="INDEX",Y145/Y144-1,IF(INDEX(calc_types,1,BB$7)="CASH", Y144/1200,Y144/Y145-1))</f>
        <v>2.8573333333333333E-3</v>
      </c>
      <c r="BC145" s="20" cm="1">
        <f t="array" ref="BC145">IF(INDEX(calc_types,1,BC$7)="INDEX",Z145/Z144-1,IF(INDEX(calc_types,1,BC$7)="CASH", Z144/1200,Z144/Z145-1))</f>
        <v>-3.0783333333333335E-4</v>
      </c>
      <c r="BD145" s="20" cm="1">
        <f t="array" ref="BD145">IF(INDEX(calc_types,1,BD$7)="INDEX",AA145/AA144-1,IF(INDEX(calc_types,1,BD$7)="CASH", AA144/1200,AA144/AA145-1))</f>
        <v>0</v>
      </c>
      <c r="BE145" s="20" cm="1">
        <f t="array" ref="BE145">IF(INDEX(calc_types,1,BE$7)="INDEX",AB145/AB144-1,IF(INDEX(calc_types,1,BE$7)="CASH", AB144/1200,AB144/AB145-1))</f>
        <v>1.4774579033134172E-2</v>
      </c>
      <c r="BF145" s="20" cm="1">
        <f t="array" ref="BF145">IF(INDEX(calc_types,1,BF$7)="INDEX",AC145/AC144-1,IF(INDEX(calc_types,1,BF$7)="CASH", AC144/1200,AC144/AC145-1))</f>
        <v>1.9588517925341886E-2</v>
      </c>
      <c r="BG145" s="20" cm="1">
        <f t="array" ref="BG145">IF(INDEX(calc_types,1,BG$7)="INDEX",AD145/AD144-1,IF(INDEX(calc_types,1,BG$7)="CASH", AD144/1200,AD144/AD145-1))</f>
        <v>7.9175955108001794E-3</v>
      </c>
      <c r="BH145" s="21">
        <f t="shared" si="68"/>
        <v>2.082671529754959E-3</v>
      </c>
      <c r="BI145" s="21">
        <f t="shared" si="69"/>
        <v>5.6797234996721581E-3</v>
      </c>
      <c r="BJ145" s="21">
        <f t="shared" si="70"/>
        <v>1.5029797898534229E-2</v>
      </c>
      <c r="BK145" s="21">
        <f t="shared" si="71"/>
        <v>8.3359708908581978E-3</v>
      </c>
      <c r="BL145" s="21">
        <f t="shared" si="72"/>
        <v>1.9601306967714744E-2</v>
      </c>
      <c r="BM145" s="21">
        <f t="shared" si="73"/>
        <v>-2.1326104640870508E-4</v>
      </c>
      <c r="BN145" s="21">
        <f t="shared" si="74"/>
        <v>1.2972577150585289E-3</v>
      </c>
      <c r="BO145" s="21">
        <f t="shared" si="75"/>
        <v>8.4797222821079588E-3</v>
      </c>
      <c r="BP145" s="21">
        <f t="shared" si="76"/>
        <v>8.3281531962242509E-4</v>
      </c>
      <c r="BQ145" s="21">
        <f t="shared" si="77"/>
        <v>7.2181030701309592E-3</v>
      </c>
      <c r="BR145" s="21">
        <f t="shared" si="78"/>
        <v>1.5832616253619633E-2</v>
      </c>
      <c r="BS145" s="21">
        <f t="shared" si="79"/>
        <v>1.5268437236301047E-2</v>
      </c>
      <c r="BT145" s="21">
        <f t="shared" si="80"/>
        <v>2.8191864814467563E-2</v>
      </c>
      <c r="BU145" s="21">
        <f t="shared" si="81"/>
        <v>2.2312756318845095E-4</v>
      </c>
      <c r="BV145" s="21">
        <f t="shared" si="82"/>
        <v>1.0571304122133794E-3</v>
      </c>
      <c r="BW145" s="21">
        <f t="shared" si="83"/>
        <v>2.752338180378411E-3</v>
      </c>
      <c r="BX145" s="21">
        <f t="shared" si="84"/>
        <v>4.9940989899477026E-2</v>
      </c>
      <c r="BY145" s="21">
        <f t="shared" si="85"/>
        <v>9.0581293364856763E-2</v>
      </c>
      <c r="BZ145" s="21">
        <f t="shared" si="86"/>
        <v>3.8322007047810691E-2</v>
      </c>
      <c r="CA145" s="21">
        <f t="shared" si="87"/>
        <v>3.4512046181200864E-2</v>
      </c>
      <c r="CB145" s="21">
        <f t="shared" si="88"/>
        <v>2.1922273148148146E-3</v>
      </c>
      <c r="CC145" s="21">
        <f t="shared" si="89"/>
        <v>1.1226523148148149E-3</v>
      </c>
      <c r="CD145" s="21">
        <f t="shared" si="90"/>
        <v>1.6278652777777778E-3</v>
      </c>
      <c r="CE145" s="21">
        <f t="shared" si="91"/>
        <v>-1.6932962962962967E-4</v>
      </c>
      <c r="CF145" s="21">
        <f t="shared" si="92"/>
        <v>0</v>
      </c>
      <c r="CG145" s="21">
        <f t="shared" si="93"/>
        <v>1.5470069347211405E-2</v>
      </c>
      <c r="CH145" s="21">
        <f t="shared" si="94"/>
        <v>2.022118368410801E-2</v>
      </c>
      <c r="CI145" s="21">
        <f t="shared" si="95"/>
        <v>1.1523867028052956E-2</v>
      </c>
    </row>
    <row r="146" spans="1:87" x14ac:dyDescent="0.2">
      <c r="A146" s="18">
        <v>138</v>
      </c>
      <c r="B146" s="19">
        <v>42794</v>
      </c>
      <c r="C146" s="18">
        <v>221.81299999999999</v>
      </c>
      <c r="D146" s="18">
        <v>1212.395</v>
      </c>
      <c r="E146" s="18">
        <v>2012.973</v>
      </c>
      <c r="F146" s="18">
        <v>1820.5170000000001</v>
      </c>
      <c r="G146" s="18">
        <v>2337.7750000000001</v>
      </c>
      <c r="H146" s="18">
        <v>137.19300000000001</v>
      </c>
      <c r="I146" s="18">
        <v>337.84399999999999</v>
      </c>
      <c r="J146" s="18">
        <v>444.64699999999999</v>
      </c>
      <c r="K146" s="18">
        <v>110.572</v>
      </c>
      <c r="L146" s="18">
        <v>653.51599999999996</v>
      </c>
      <c r="M146" s="18">
        <v>802.48299999999995</v>
      </c>
      <c r="N146" s="18">
        <v>291.375</v>
      </c>
      <c r="O146" s="18">
        <v>330.46699999999998</v>
      </c>
      <c r="P146" s="18">
        <v>102.611</v>
      </c>
      <c r="Q146" s="18">
        <v>192.90299999999999</v>
      </c>
      <c r="R146" s="18">
        <v>256.14299999999997</v>
      </c>
      <c r="S146" s="18">
        <v>7396.04</v>
      </c>
      <c r="T146" s="18">
        <v>4238.38</v>
      </c>
      <c r="U146" s="18">
        <v>7876.28</v>
      </c>
      <c r="V146" s="18">
        <v>27445.56</v>
      </c>
      <c r="W146" s="18">
        <v>4.6607799999999999</v>
      </c>
      <c r="X146" s="18">
        <v>2.4969999999999999</v>
      </c>
      <c r="Y146" s="18">
        <v>4.0453000000000001</v>
      </c>
      <c r="Z146" s="18">
        <v>-0.39169999999999999</v>
      </c>
      <c r="AA146" s="18">
        <v>1</v>
      </c>
      <c r="AB146" s="18">
        <v>0.9456</v>
      </c>
      <c r="AC146" s="18">
        <v>0.83179999999999998</v>
      </c>
      <c r="AD146" s="18">
        <v>136.16999999999999</v>
      </c>
      <c r="AE146" s="19">
        <f t="shared" si="67"/>
        <v>42794</v>
      </c>
      <c r="AF146" s="20" cm="1">
        <f t="array" ref="AF146">IF(INDEX(calc_types,1,AF$7)="INDEX",C146/C145-1,IF(INDEX(calc_types,1,AF$7)="CASH", C145/1200,C145/C146-1))</f>
        <v>2.463076450277546E-3</v>
      </c>
      <c r="AG146" s="20" cm="1">
        <f t="array" ref="AG146">IF(INDEX(calc_types,1,AG$7)="INDEX",D146/D145-1,IF(INDEX(calc_types,1,AG$7)="CASH", D145/1200,D145/D146-1))</f>
        <v>-7.2206895930521098E-3</v>
      </c>
      <c r="AH146" s="20" cm="1">
        <f t="array" ref="AH146">IF(INDEX(calc_types,1,AH$7)="INDEX",E146/E145-1,IF(INDEX(calc_types,1,AH$7)="CASH", E145/1200,E145/E146-1))</f>
        <v>-1.9407993125533984E-2</v>
      </c>
      <c r="AI146" s="20" cm="1">
        <f t="array" ref="AI146">IF(INDEX(calc_types,1,AI$7)="INDEX",F146/F145-1,IF(INDEX(calc_types,1,AI$7)="CASH", F145/1200,F145/F146-1))</f>
        <v>-6.3179141658825655E-3</v>
      </c>
      <c r="AJ146" s="20" cm="1">
        <f t="array" ref="AJ146">IF(INDEX(calc_types,1,AJ$7)="INDEX",G146/G145-1,IF(INDEX(calc_types,1,AJ$7)="CASH", G145/1200,G145/G146-1))</f>
        <v>-1.724898236805239E-2</v>
      </c>
      <c r="AK146" s="20" cm="1">
        <f t="array" ref="AK146">IF(INDEX(calc_types,1,AK$7)="INDEX",H146/H145-1,IF(INDEX(calc_types,1,AK$7)="CASH", H145/1200,H145/H146-1))</f>
        <v>-4.3732097172677342E-5</v>
      </c>
      <c r="AL146" s="20" cm="1">
        <f t="array" ref="AL146">IF(INDEX(calc_types,1,AL$7)="INDEX",I146/I145-1,IF(INDEX(calc_types,1,AL$7)="CASH", I145/1200,I145/I146-1))</f>
        <v>-6.5632388054435165E-3</v>
      </c>
      <c r="AM146" s="20" cm="1">
        <f t="array" ref="AM146">IF(INDEX(calc_types,1,AM$7)="INDEX",J146/J145-1,IF(INDEX(calc_types,1,AM$7)="CASH", J145/1200,J145/J146-1))</f>
        <v>-1.6078315959045297E-2</v>
      </c>
      <c r="AN146" s="20" cm="1">
        <f t="array" ref="AN146">IF(INDEX(calc_types,1,AN$7)="INDEX",K146/K145-1,IF(INDEX(calc_types,1,AN$7)="CASH", K145/1200,K145/K146-1))</f>
        <v>-3.2547374511793237E-4</v>
      </c>
      <c r="AO146" s="20" cm="1">
        <f t="array" ref="AO146">IF(INDEX(calc_types,1,AO$7)="INDEX",L146/L145-1,IF(INDEX(calc_types,1,AO$7)="CASH", L145/1200,L145/L146-1))</f>
        <v>-7.7947316480679874E-3</v>
      </c>
      <c r="AP146" s="20" cm="1">
        <f t="array" ref="AP146">IF(INDEX(calc_types,1,AP$7)="INDEX",M146/M145-1,IF(INDEX(calc_types,1,AP$7)="CASH", M145/1200,M145/M146-1))</f>
        <v>-1.653964133880903E-2</v>
      </c>
      <c r="AQ146" s="20" cm="1">
        <f t="array" ref="AQ146">IF(INDEX(calc_types,1,AQ$7)="INDEX",N146/N145-1,IF(INDEX(calc_types,1,AQ$7)="CASH", N145/1200,N145/N146-1))</f>
        <v>-6.1091668201632698E-3</v>
      </c>
      <c r="AR146" s="20" cm="1">
        <f t="array" ref="AR146">IF(INDEX(calc_types,1,AR$7)="INDEX",O146/O145-1,IF(INDEX(calc_types,1,AR$7)="CASH", O145/1200,O145/O146-1))</f>
        <v>-1.3572567116598155E-2</v>
      </c>
      <c r="AS146" s="20" cm="1">
        <f t="array" ref="AS146">IF(INDEX(calc_types,1,AS$7)="INDEX",P146/P145-1,IF(INDEX(calc_types,1,AS$7)="CASH", P145/1200,P145/P146-1))</f>
        <v>-6.821415346225379E-5</v>
      </c>
      <c r="AT146" s="20" cm="1">
        <f t="array" ref="AT146">IF(INDEX(calc_types,1,AT$7)="INDEX",Q146/Q145-1,IF(INDEX(calc_types,1,AT$7)="CASH", Q145/1200,Q145/Q146-1))</f>
        <v>4.3564171580601219E-4</v>
      </c>
      <c r="AU146" s="20" cm="1">
        <f t="array" ref="AU146">IF(INDEX(calc_types,1,AU$7)="INDEX",R146/R145-1,IF(INDEX(calc_types,1,AU$7)="CASH", R145/1200,R145/R146-1))</f>
        <v>-1.288176878396774E-4</v>
      </c>
      <c r="AV146" s="20" cm="1">
        <f t="array" ref="AV146">IF(INDEX(calc_types,1,AV$7)="INDEX",S146/S145-1,IF(INDEX(calc_types,1,AV$7)="CASH", S145/1200,S145/S146-1))</f>
        <v>-2.4913612506773264E-2</v>
      </c>
      <c r="AW146" s="20" cm="1">
        <f t="array" ref="AW146">IF(INDEX(calc_types,1,AW$7)="INDEX",T146/T145-1,IF(INDEX(calc_types,1,AW$7)="CASH", T145/1200,T145/T146-1))</f>
        <v>1.7997093756380034E-2</v>
      </c>
      <c r="AX146" s="20" cm="1">
        <f t="array" ref="AX146">IF(INDEX(calc_types,1,AX$7)="INDEX",U146/U145-1,IF(INDEX(calc_types,1,AX$7)="CASH", U145/1200,U145/U146-1))</f>
        <v>1.3456515305531491E-2</v>
      </c>
      <c r="AY146" s="20" cm="1">
        <f t="array" ref="AY146">IF(INDEX(calc_types,1,AY$7)="INDEX",V146/V145-1,IF(INDEX(calc_types,1,AY$7)="CASH", V145/1200,V145/V146-1))</f>
        <v>4.3345234823588541E-3</v>
      </c>
      <c r="AZ146" s="20" cm="1">
        <f t="array" ref="AZ146">IF(INDEX(calc_types,1,AZ$7)="INDEX",W146/W145-1,IF(INDEX(calc_types,1,AZ$7)="CASH", W145/1200,W145/W146-1))</f>
        <v>3.8103999999999998E-3</v>
      </c>
      <c r="BA146" s="20" cm="1">
        <f t="array" ref="BA146">IF(INDEX(calc_types,1,BA$7)="INDEX",X146/X145-1,IF(INDEX(calc_types,1,BA$7)="CASH", X145/1200,X145/X146-1))</f>
        <v>1.8659999999999998E-3</v>
      </c>
      <c r="BB146" s="20" cm="1">
        <f t="array" ref="BB146">IF(INDEX(calc_types,1,BB$7)="INDEX",Y146/Y145-1,IF(INDEX(calc_types,1,BB$7)="CASH", Y145/1200,Y145/Y146-1))</f>
        <v>3.1991666666666666E-3</v>
      </c>
      <c r="BC146" s="20" cm="1">
        <f t="array" ref="BC146">IF(INDEX(calc_types,1,BC$7)="INDEX",Z146/Z145-1,IF(INDEX(calc_types,1,BC$7)="CASH", Z145/1200,Z145/Z146-1))</f>
        <v>-2.3491666666666667E-4</v>
      </c>
      <c r="BD146" s="20" cm="1">
        <f t="array" ref="BD146">IF(INDEX(calc_types,1,BD$7)="INDEX",AA146/AA145-1,IF(INDEX(calc_types,1,BD$7)="CASH", AA145/1200,AA145/AA146-1))</f>
        <v>0</v>
      </c>
      <c r="BE146" s="20" cm="1">
        <f t="array" ref="BE146">IF(INDEX(calc_types,1,BE$7)="INDEX",AB146/AB145-1,IF(INDEX(calc_types,1,BE$7)="CASH", AB145/1200,AB145/AB146-1))</f>
        <v>-2.6543993231810448E-2</v>
      </c>
      <c r="BF146" s="20" cm="1">
        <f t="array" ref="BF146">IF(INDEX(calc_types,1,BF$7)="INDEX",AC146/AC145-1,IF(INDEX(calc_types,1,BF$7)="CASH", AC145/1200,AC145/AC146-1))</f>
        <v>-2.416446261120464E-2</v>
      </c>
      <c r="BG146" s="20" cm="1">
        <f t="array" ref="BG146">IF(INDEX(calc_types,1,BG$7)="INDEX",AD146/AD145-1,IF(INDEX(calc_types,1,BG$7)="CASH", AD145/1200,AD145/AD146-1))</f>
        <v>-4.4650069765733935E-2</v>
      </c>
      <c r="BH146" s="21">
        <f t="shared" si="68"/>
        <v>1.0673057053943891E-3</v>
      </c>
      <c r="BI146" s="21">
        <f t="shared" si="69"/>
        <v>-8.393957392752175E-3</v>
      </c>
      <c r="BJ146" s="21">
        <f t="shared" si="70"/>
        <v>-2.0602123355191265E-2</v>
      </c>
      <c r="BK146" s="21">
        <f t="shared" si="71"/>
        <v>-8.4144660968575244E-3</v>
      </c>
      <c r="BL146" s="21">
        <f t="shared" si="72"/>
        <v>-1.9921208830191033E-2</v>
      </c>
      <c r="BM146" s="21">
        <f t="shared" si="73"/>
        <v>-3.1530600667004332E-4</v>
      </c>
      <c r="BN146" s="21">
        <f t="shared" si="74"/>
        <v>-6.6440405000573821E-3</v>
      </c>
      <c r="BO146" s="21">
        <f t="shared" si="75"/>
        <v>-1.626317269044315E-2</v>
      </c>
      <c r="BP146" s="21">
        <f t="shared" si="76"/>
        <v>-1.4039422466138886E-3</v>
      </c>
      <c r="BQ146" s="21">
        <f t="shared" si="77"/>
        <v>-8.6439218334593837E-3</v>
      </c>
      <c r="BR146" s="21">
        <f t="shared" si="78"/>
        <v>-1.7500752702067759E-2</v>
      </c>
      <c r="BS146" s="21">
        <f t="shared" si="79"/>
        <v>-8.4920151597938746E-3</v>
      </c>
      <c r="BT146" s="21">
        <f t="shared" si="80"/>
        <v>-1.6713436358700703E-2</v>
      </c>
      <c r="BU146" s="21">
        <f t="shared" si="81"/>
        <v>-6.9269055306221534E-5</v>
      </c>
      <c r="BV146" s="21">
        <f t="shared" si="82"/>
        <v>4.9602712342515661E-4</v>
      </c>
      <c r="BW146" s="21">
        <f t="shared" si="83"/>
        <v>5.1969241042337908E-6</v>
      </c>
      <c r="BX146" s="21">
        <f t="shared" si="84"/>
        <v>-3.7481990467585949E-2</v>
      </c>
      <c r="BY146" s="21">
        <f t="shared" si="85"/>
        <v>1.1091026763583645E-2</v>
      </c>
      <c r="BZ146" s="21">
        <f t="shared" si="86"/>
        <v>8.8408997309747384E-3</v>
      </c>
      <c r="CA146" s="21">
        <f t="shared" si="87"/>
        <v>-8.3898211467642193E-3</v>
      </c>
      <c r="CB146" s="21">
        <f t="shared" si="88"/>
        <v>2.3709106481481475E-3</v>
      </c>
      <c r="CC146" s="21">
        <f t="shared" si="89"/>
        <v>1.4806523148148147E-3</v>
      </c>
      <c r="CD146" s="21">
        <f t="shared" si="90"/>
        <v>1.9696986111111111E-3</v>
      </c>
      <c r="CE146" s="21">
        <f t="shared" si="91"/>
        <v>-9.6412962962962988E-5</v>
      </c>
      <c r="CF146" s="21">
        <f t="shared" si="92"/>
        <v>0</v>
      </c>
      <c r="CG146" s="21">
        <f t="shared" si="93"/>
        <v>-2.5848502917733215E-2</v>
      </c>
      <c r="CH146" s="21">
        <f t="shared" si="94"/>
        <v>-2.3531796852438516E-2</v>
      </c>
      <c r="CI146" s="21">
        <f t="shared" si="95"/>
        <v>-4.1043798248481159E-2</v>
      </c>
    </row>
    <row r="147" spans="1:87" x14ac:dyDescent="0.2">
      <c r="A147" s="18">
        <v>139</v>
      </c>
      <c r="B147" s="19">
        <v>42825</v>
      </c>
      <c r="C147" s="18">
        <v>223.11199999999999</v>
      </c>
      <c r="D147" s="18">
        <v>1231.7360000000001</v>
      </c>
      <c r="E147" s="18">
        <v>2065.1559999999999</v>
      </c>
      <c r="F147" s="18">
        <v>1836.508</v>
      </c>
      <c r="G147" s="18">
        <v>2377.4560000000001</v>
      </c>
      <c r="H147" s="18">
        <v>137.67599999999999</v>
      </c>
      <c r="I147" s="18">
        <v>340.995</v>
      </c>
      <c r="J147" s="18">
        <v>452.49599999999998</v>
      </c>
      <c r="K147" s="18">
        <v>110.96299999999999</v>
      </c>
      <c r="L147" s="18">
        <v>657.42</v>
      </c>
      <c r="M147" s="18">
        <v>813.25900000000001</v>
      </c>
      <c r="N147" s="18">
        <v>291.61799999999999</v>
      </c>
      <c r="O147" s="18">
        <v>331.43599999999998</v>
      </c>
      <c r="P147" s="18">
        <v>102.62</v>
      </c>
      <c r="Q147" s="18">
        <v>193.084</v>
      </c>
      <c r="R147" s="18">
        <v>257.10399999999998</v>
      </c>
      <c r="S147" s="18">
        <v>7663.89</v>
      </c>
      <c r="T147" s="18">
        <v>4315.05</v>
      </c>
      <c r="U147" s="18">
        <v>7631.74</v>
      </c>
      <c r="V147" s="18">
        <v>28041.48</v>
      </c>
      <c r="W147" s="18">
        <v>4.8024699999999996</v>
      </c>
      <c r="X147" s="18">
        <v>2.7845</v>
      </c>
      <c r="Y147" s="18">
        <v>4.1106999999999996</v>
      </c>
      <c r="Z147" s="18">
        <v>-0.37519999999999998</v>
      </c>
      <c r="AA147" s="18">
        <v>1</v>
      </c>
      <c r="AB147" s="18">
        <v>0.92259999999999998</v>
      </c>
      <c r="AC147" s="18">
        <v>0.81059999999999999</v>
      </c>
      <c r="AD147" s="18">
        <v>132.86000000000001</v>
      </c>
      <c r="AE147" s="19">
        <f t="shared" si="67"/>
        <v>42825</v>
      </c>
      <c r="AF147" s="20" cm="1">
        <f t="array" ref="AF147">IF(INDEX(calc_types,1,AF$7)="INDEX",C147/C146-1,IF(INDEX(calc_types,1,AF$7)="CASH", C146/1200,C146/C147-1))</f>
        <v>5.856284347626195E-3</v>
      </c>
      <c r="AG147" s="20" cm="1">
        <f t="array" ref="AG147">IF(INDEX(calc_types,1,AG$7)="INDEX",D147/D146-1,IF(INDEX(calc_types,1,AG$7)="CASH", D146/1200,D146/D147-1))</f>
        <v>1.5952721678990756E-2</v>
      </c>
      <c r="AH147" s="20" cm="1">
        <f t="array" ref="AH147">IF(INDEX(calc_types,1,AH$7)="INDEX",E147/E146-1,IF(INDEX(calc_types,1,AH$7)="CASH", E146/1200,E146/E147-1))</f>
        <v>2.5923348201888352E-2</v>
      </c>
      <c r="AI147" s="20" cm="1">
        <f t="array" ref="AI147">IF(INDEX(calc_types,1,AI$7)="INDEX",F147/F146-1,IF(INDEX(calc_types,1,AI$7)="CASH", F146/1200,F146/F147-1))</f>
        <v>8.7837685668412657E-3</v>
      </c>
      <c r="AJ147" s="20" cm="1">
        <f t="array" ref="AJ147">IF(INDEX(calc_types,1,AJ$7)="INDEX",G147/G146-1,IF(INDEX(calc_types,1,AJ$7)="CASH", G146/1200,G146/G147-1))</f>
        <v>1.6973831955598762E-2</v>
      </c>
      <c r="AK147" s="20" cm="1">
        <f t="array" ref="AK147">IF(INDEX(calc_types,1,AK$7)="INDEX",H147/H146-1,IF(INDEX(calc_types,1,AK$7)="CASH", H146/1200,H146/H147-1))</f>
        <v>3.5205877850907896E-3</v>
      </c>
      <c r="AL147" s="20" cm="1">
        <f t="array" ref="AL147">IF(INDEX(calc_types,1,AL$7)="INDEX",I147/I146-1,IF(INDEX(calc_types,1,AL$7)="CASH", I146/1200,I146/I147-1))</f>
        <v>9.3267898793525372E-3</v>
      </c>
      <c r="AM147" s="20" cm="1">
        <f t="array" ref="AM147">IF(INDEX(calc_types,1,AM$7)="INDEX",J147/J146-1,IF(INDEX(calc_types,1,AM$7)="CASH", J146/1200,J146/J147-1))</f>
        <v>1.7652205007567812E-2</v>
      </c>
      <c r="AN147" s="20" cm="1">
        <f t="array" ref="AN147">IF(INDEX(calc_types,1,AN$7)="INDEX",K147/K146-1,IF(INDEX(calc_types,1,AN$7)="CASH", K146/1200,K146/K147-1))</f>
        <v>3.5361574358787617E-3</v>
      </c>
      <c r="AO147" s="20" cm="1">
        <f t="array" ref="AO147">IF(INDEX(calc_types,1,AO$7)="INDEX",L147/L146-1,IF(INDEX(calc_types,1,AO$7)="CASH", L146/1200,L146/L147-1))</f>
        <v>5.9738399671929177E-3</v>
      </c>
      <c r="AP147" s="20" cm="1">
        <f t="array" ref="AP147">IF(INDEX(calc_types,1,AP$7)="INDEX",M147/M146-1,IF(INDEX(calc_types,1,AP$7)="CASH", M146/1200,M146/M147-1))</f>
        <v>1.3428321846070235E-2</v>
      </c>
      <c r="AQ147" s="20" cm="1">
        <f t="array" ref="AQ147">IF(INDEX(calc_types,1,AQ$7)="INDEX",N147/N146-1,IF(INDEX(calc_types,1,AQ$7)="CASH", N146/1200,N146/N147-1))</f>
        <v>8.3397683397690159E-4</v>
      </c>
      <c r="AR147" s="20" cm="1">
        <f t="array" ref="AR147">IF(INDEX(calc_types,1,AR$7)="INDEX",O147/O146-1,IF(INDEX(calc_types,1,AR$7)="CASH", O146/1200,O146/O147-1))</f>
        <v>2.9322141091243648E-3</v>
      </c>
      <c r="AS147" s="20" cm="1">
        <f t="array" ref="AS147">IF(INDEX(calc_types,1,AS$7)="INDEX",P147/P146-1,IF(INDEX(calc_types,1,AS$7)="CASH", P146/1200,P146/P147-1))</f>
        <v>8.7709894650567222E-5</v>
      </c>
      <c r="AT147" s="20" cm="1">
        <f t="array" ref="AT147">IF(INDEX(calc_types,1,AT$7)="INDEX",Q147/Q146-1,IF(INDEX(calc_types,1,AT$7)="CASH", Q146/1200,Q146/Q147-1))</f>
        <v>9.382954127203913E-4</v>
      </c>
      <c r="AU147" s="20" cm="1">
        <f t="array" ref="AU147">IF(INDEX(calc_types,1,AU$7)="INDEX",R147/R146-1,IF(INDEX(calc_types,1,AU$7)="CASH", R146/1200,R146/R147-1))</f>
        <v>3.7518105120968315E-3</v>
      </c>
      <c r="AV147" s="20" cm="1">
        <f t="array" ref="AV147">IF(INDEX(calc_types,1,AV$7)="INDEX",S147/S146-1,IF(INDEX(calc_types,1,AV$7)="CASH", S146/1200,S146/S147-1))</f>
        <v>3.6215326039340079E-2</v>
      </c>
      <c r="AW147" s="20" cm="1">
        <f t="array" ref="AW147">IF(INDEX(calc_types,1,AW$7)="INDEX",T147/T146-1,IF(INDEX(calc_types,1,AW$7)="CASH", T146/1200,T146/T147-1))</f>
        <v>1.8089458708280048E-2</v>
      </c>
      <c r="AX147" s="20" cm="1">
        <f t="array" ref="AX147">IF(INDEX(calc_types,1,AX$7)="INDEX",U147/U146-1,IF(INDEX(calc_types,1,AX$7)="CASH", U146/1200,U146/U147-1))</f>
        <v>-3.1047651937208931E-2</v>
      </c>
      <c r="AY147" s="20" cm="1">
        <f t="array" ref="AY147">IF(INDEX(calc_types,1,AY$7)="INDEX",V147/V146-1,IF(INDEX(calc_types,1,AY$7)="CASH", V146/1200,V146/V147-1))</f>
        <v>2.171280163348821E-2</v>
      </c>
      <c r="AZ147" s="20" cm="1">
        <f t="array" ref="AZ147">IF(INDEX(calc_types,1,AZ$7)="INDEX",W147/W146-1,IF(INDEX(calc_types,1,AZ$7)="CASH", W146/1200,W146/W147-1))</f>
        <v>3.8839833333333333E-3</v>
      </c>
      <c r="BA147" s="20" cm="1">
        <f t="array" ref="BA147">IF(INDEX(calc_types,1,BA$7)="INDEX",X147/X146-1,IF(INDEX(calc_types,1,BA$7)="CASH", X146/1200,X146/X147-1))</f>
        <v>2.0808333333333334E-3</v>
      </c>
      <c r="BB147" s="20" cm="1">
        <f t="array" ref="BB147">IF(INDEX(calc_types,1,BB$7)="INDEX",Y147/Y146-1,IF(INDEX(calc_types,1,BB$7)="CASH", Y146/1200,Y146/Y147-1))</f>
        <v>3.3710833333333336E-3</v>
      </c>
      <c r="BC147" s="20" cm="1">
        <f t="array" ref="BC147">IF(INDEX(calc_types,1,BC$7)="INDEX",Z147/Z146-1,IF(INDEX(calc_types,1,BC$7)="CASH", Z146/1200,Z146/Z147-1))</f>
        <v>-3.2641666666666664E-4</v>
      </c>
      <c r="BD147" s="20" cm="1">
        <f t="array" ref="BD147">IF(INDEX(calc_types,1,BD$7)="INDEX",AA147/AA146-1,IF(INDEX(calc_types,1,BD$7)="CASH", AA146/1200,AA146/AA147-1))</f>
        <v>0</v>
      </c>
      <c r="BE147" s="20" cm="1">
        <f t="array" ref="BE147">IF(INDEX(calc_types,1,BE$7)="INDEX",AB147/AB146-1,IF(INDEX(calc_types,1,BE$7)="CASH", AB146/1200,AB146/AB147-1))</f>
        <v>2.492954693258187E-2</v>
      </c>
      <c r="BF147" s="20" cm="1">
        <f t="array" ref="BF147">IF(INDEX(calc_types,1,BF$7)="INDEX",AC147/AC146-1,IF(INDEX(calc_types,1,BF$7)="CASH", AC146/1200,AC146/AC147-1))</f>
        <v>2.6153466567974348E-2</v>
      </c>
      <c r="BG147" s="20" cm="1">
        <f t="array" ref="BG147">IF(INDEX(calc_types,1,BG$7)="INDEX",AD147/AD146-1,IF(INDEX(calc_types,1,BG$7)="CASH", AD146/1200,AD146/AD147-1))</f>
        <v>2.4913442721661738E-2</v>
      </c>
      <c r="BH147" s="21">
        <f t="shared" si="68"/>
        <v>4.4605136027430379E-3</v>
      </c>
      <c r="BI147" s="21">
        <f t="shared" si="69"/>
        <v>1.477945387929069E-2</v>
      </c>
      <c r="BJ147" s="21">
        <f t="shared" si="70"/>
        <v>2.4729217972231071E-2</v>
      </c>
      <c r="BK147" s="21">
        <f t="shared" si="71"/>
        <v>6.6872166358663068E-3</v>
      </c>
      <c r="BL147" s="21">
        <f t="shared" si="72"/>
        <v>1.4301605493460117E-2</v>
      </c>
      <c r="BM147" s="21">
        <f t="shared" si="73"/>
        <v>3.2490138755934235E-3</v>
      </c>
      <c r="BN147" s="21">
        <f t="shared" si="74"/>
        <v>9.2459881847386724E-3</v>
      </c>
      <c r="BO147" s="21">
        <f t="shared" si="75"/>
        <v>1.7467348276169959E-2</v>
      </c>
      <c r="BP147" s="21">
        <f t="shared" si="76"/>
        <v>2.4576889343828055E-3</v>
      </c>
      <c r="BQ147" s="21">
        <f t="shared" si="77"/>
        <v>5.1246497818015204E-3</v>
      </c>
      <c r="BR147" s="21">
        <f t="shared" si="78"/>
        <v>1.2467210482811507E-2</v>
      </c>
      <c r="BS147" s="21">
        <f t="shared" si="79"/>
        <v>-1.5488715056537041E-3</v>
      </c>
      <c r="BT147" s="21">
        <f t="shared" si="80"/>
        <v>-2.0865513297818128E-4</v>
      </c>
      <c r="BU147" s="21">
        <f t="shared" si="81"/>
        <v>8.6654992806599478E-5</v>
      </c>
      <c r="BV147" s="21">
        <f t="shared" si="82"/>
        <v>9.9868082033953572E-4</v>
      </c>
      <c r="BW147" s="21">
        <f t="shared" si="83"/>
        <v>3.8858251240407428E-3</v>
      </c>
      <c r="BX147" s="21">
        <f t="shared" si="84"/>
        <v>2.3646948078527394E-2</v>
      </c>
      <c r="BY147" s="21">
        <f t="shared" si="85"/>
        <v>1.1183391715483659E-2</v>
      </c>
      <c r="BZ147" s="21">
        <f t="shared" si="86"/>
        <v>-3.5663267511765684E-2</v>
      </c>
      <c r="CA147" s="21">
        <f t="shared" si="87"/>
        <v>8.9884570043651368E-3</v>
      </c>
      <c r="CB147" s="21">
        <f t="shared" si="88"/>
        <v>2.444493981481481E-3</v>
      </c>
      <c r="CC147" s="21">
        <f t="shared" si="89"/>
        <v>1.6954856481481483E-3</v>
      </c>
      <c r="CD147" s="21">
        <f t="shared" si="90"/>
        <v>2.1416152777777781E-3</v>
      </c>
      <c r="CE147" s="21">
        <f t="shared" si="91"/>
        <v>-1.8791296296296296E-4</v>
      </c>
      <c r="CF147" s="21">
        <f t="shared" si="92"/>
        <v>0</v>
      </c>
      <c r="CG147" s="21">
        <f t="shared" si="93"/>
        <v>2.5625037246659103E-2</v>
      </c>
      <c r="CH147" s="21">
        <f t="shared" si="94"/>
        <v>2.6786132326740472E-2</v>
      </c>
      <c r="CI147" s="21">
        <f t="shared" si="95"/>
        <v>2.8519714238914515E-2</v>
      </c>
    </row>
    <row r="148" spans="1:87" x14ac:dyDescent="0.2">
      <c r="A148" s="18">
        <v>140</v>
      </c>
      <c r="B148" s="19">
        <v>42855</v>
      </c>
      <c r="C148" s="18">
        <v>223.75399999999999</v>
      </c>
      <c r="D148" s="18">
        <v>1234.9269999999999</v>
      </c>
      <c r="E148" s="18">
        <v>2079.0250000000001</v>
      </c>
      <c r="F148" s="18">
        <v>1847.4880000000001</v>
      </c>
      <c r="G148" s="18">
        <v>2399.7269999999999</v>
      </c>
      <c r="H148" s="18">
        <v>137.916</v>
      </c>
      <c r="I148" s="18">
        <v>341.52300000000002</v>
      </c>
      <c r="J148" s="18">
        <v>453.70100000000002</v>
      </c>
      <c r="K148" s="18">
        <v>111.218</v>
      </c>
      <c r="L148" s="18">
        <v>656.16800000000001</v>
      </c>
      <c r="M148" s="18">
        <v>808.61900000000003</v>
      </c>
      <c r="N148" s="18">
        <v>292.73399999999998</v>
      </c>
      <c r="O148" s="18">
        <v>332.90800000000002</v>
      </c>
      <c r="P148" s="18">
        <v>102.60899999999999</v>
      </c>
      <c r="Q148" s="18">
        <v>193.005</v>
      </c>
      <c r="R148" s="18">
        <v>257.18099999999998</v>
      </c>
      <c r="S148" s="18">
        <v>7781.29</v>
      </c>
      <c r="T148" s="18">
        <v>4359.3100000000004</v>
      </c>
      <c r="U148" s="18">
        <v>7870.57</v>
      </c>
      <c r="V148" s="18">
        <v>28856.44</v>
      </c>
      <c r="W148" s="18">
        <v>5.0186999999999999</v>
      </c>
      <c r="X148" s="18">
        <v>2.9506000000000001</v>
      </c>
      <c r="Y148" s="18">
        <v>4.2770999999999999</v>
      </c>
      <c r="Z148" s="18">
        <v>-0.40610000000000002</v>
      </c>
      <c r="AA148" s="18">
        <v>1</v>
      </c>
      <c r="AB148" s="18">
        <v>0.90749999999999997</v>
      </c>
      <c r="AC148" s="18">
        <v>0.79569999999999996</v>
      </c>
      <c r="AD148" s="18">
        <v>136.30000000000001</v>
      </c>
      <c r="AE148" s="19">
        <f t="shared" si="67"/>
        <v>42855</v>
      </c>
      <c r="AF148" s="20" cm="1">
        <f t="array" ref="AF148">IF(INDEX(calc_types,1,AF$7)="INDEX",C148/C147-1,IF(INDEX(calc_types,1,AF$7)="CASH", C147/1200,C147/C148-1))</f>
        <v>2.8774785757825772E-3</v>
      </c>
      <c r="AG148" s="20" cm="1">
        <f t="array" ref="AG148">IF(INDEX(calc_types,1,AG$7)="INDEX",D148/D147-1,IF(INDEX(calc_types,1,AG$7)="CASH", D147/1200,D147/D148-1))</f>
        <v>2.5906525424277405E-3</v>
      </c>
      <c r="AH148" s="20" cm="1">
        <f t="array" ref="AH148">IF(INDEX(calc_types,1,AH$7)="INDEX",E148/E147-1,IF(INDEX(calc_types,1,AH$7)="CASH", E147/1200,E147/E148-1))</f>
        <v>6.7157154229511296E-3</v>
      </c>
      <c r="AI148" s="20" cm="1">
        <f t="array" ref="AI148">IF(INDEX(calc_types,1,AI$7)="INDEX",F148/F147-1,IF(INDEX(calc_types,1,AI$7)="CASH", F147/1200,F147/F148-1))</f>
        <v>5.9787379091187365E-3</v>
      </c>
      <c r="AJ148" s="20" cm="1">
        <f t="array" ref="AJ148">IF(INDEX(calc_types,1,AJ$7)="INDEX",G148/G147-1,IF(INDEX(calc_types,1,AJ$7)="CASH", G147/1200,G147/G148-1))</f>
        <v>9.3675760981484224E-3</v>
      </c>
      <c r="AK148" s="20" cm="1">
        <f t="array" ref="AK148">IF(INDEX(calc_types,1,AK$7)="INDEX",H148/H147-1,IF(INDEX(calc_types,1,AK$7)="CASH", H147/1200,H147/H148-1))</f>
        <v>1.7432232197334141E-3</v>
      </c>
      <c r="AL148" s="20" cm="1">
        <f t="array" ref="AL148">IF(INDEX(calc_types,1,AL$7)="INDEX",I148/I147-1,IF(INDEX(calc_types,1,AL$7)="CASH", I147/1200,I147/I148-1))</f>
        <v>1.5484098007303437E-3</v>
      </c>
      <c r="AM148" s="20" cm="1">
        <f t="array" ref="AM148">IF(INDEX(calc_types,1,AM$7)="INDEX",J148/J147-1,IF(INDEX(calc_types,1,AM$7)="CASH", J147/1200,J147/J148-1))</f>
        <v>2.6630069658075683E-3</v>
      </c>
      <c r="AN148" s="20" cm="1">
        <f t="array" ref="AN148">IF(INDEX(calc_types,1,AN$7)="INDEX",K148/K147-1,IF(INDEX(calc_types,1,AN$7)="CASH", K147/1200,K147/K148-1))</f>
        <v>2.2980633184035426E-3</v>
      </c>
      <c r="AO148" s="20" cm="1">
        <f t="array" ref="AO148">IF(INDEX(calc_types,1,AO$7)="INDEX",L148/L147-1,IF(INDEX(calc_types,1,AO$7)="CASH", L147/1200,L147/L148-1))</f>
        <v>-1.9044142253049623E-3</v>
      </c>
      <c r="AP148" s="20" cm="1">
        <f t="array" ref="AP148">IF(INDEX(calc_types,1,AP$7)="INDEX",M148/M147-1,IF(INDEX(calc_types,1,AP$7)="CASH", M147/1200,M147/M148-1))</f>
        <v>-5.7054394725419844E-3</v>
      </c>
      <c r="AQ148" s="20" cm="1">
        <f t="array" ref="AQ148">IF(INDEX(calc_types,1,AQ$7)="INDEX",N148/N147-1,IF(INDEX(calc_types,1,AQ$7)="CASH", N147/1200,N147/N148-1))</f>
        <v>3.8269242639343837E-3</v>
      </c>
      <c r="AR148" s="20" cm="1">
        <f t="array" ref="AR148">IF(INDEX(calc_types,1,AR$7)="INDEX",O148/O147-1,IF(INDEX(calc_types,1,AR$7)="CASH", O147/1200,O147/O148-1))</f>
        <v>4.4412797644191038E-3</v>
      </c>
      <c r="AS148" s="20" cm="1">
        <f t="array" ref="AS148">IF(INDEX(calc_types,1,AS$7)="INDEX",P148/P147-1,IF(INDEX(calc_types,1,AS$7)="CASH", P147/1200,P147/P148-1))</f>
        <v>-1.0719158058869471E-4</v>
      </c>
      <c r="AT148" s="20" cm="1">
        <f t="array" ref="AT148">IF(INDEX(calc_types,1,AT$7)="INDEX",Q148/Q147-1,IF(INDEX(calc_types,1,AT$7)="CASH", Q147/1200,Q147/Q148-1))</f>
        <v>-4.0914834994099092E-4</v>
      </c>
      <c r="AU148" s="20" cm="1">
        <f t="array" ref="AU148">IF(INDEX(calc_types,1,AU$7)="INDEX",R148/R147-1,IF(INDEX(calc_types,1,AU$7)="CASH", R147/1200,R147/R148-1))</f>
        <v>2.9948970066584479E-4</v>
      </c>
      <c r="AV148" s="20" cm="1">
        <f t="array" ref="AV148">IF(INDEX(calc_types,1,AV$7)="INDEX",S148/S147-1,IF(INDEX(calc_types,1,AV$7)="CASH", S147/1200,S147/S148-1))</f>
        <v>1.5318591472476717E-2</v>
      </c>
      <c r="AW148" s="20" cm="1">
        <f t="array" ref="AW148">IF(INDEX(calc_types,1,AW$7)="INDEX",T148/T147-1,IF(INDEX(calc_types,1,AW$7)="CASH", T147/1200,T147/T148-1))</f>
        <v>1.0257123324179274E-2</v>
      </c>
      <c r="AX148" s="20" cm="1">
        <f t="array" ref="AX148">IF(INDEX(calc_types,1,AX$7)="INDEX",U148/U147-1,IF(INDEX(calc_types,1,AX$7)="CASH", U147/1200,U147/U148-1))</f>
        <v>3.129430509949227E-2</v>
      </c>
      <c r="AY148" s="20" cm="1">
        <f t="array" ref="AY148">IF(INDEX(calc_types,1,AY$7)="INDEX",V148/V147-1,IF(INDEX(calc_types,1,AY$7)="CASH", V147/1200,V147/V148-1))</f>
        <v>2.9062660030782839E-2</v>
      </c>
      <c r="AZ148" s="20" cm="1">
        <f t="array" ref="AZ148">IF(INDEX(calc_types,1,AZ$7)="INDEX",W148/W147-1,IF(INDEX(calc_types,1,AZ$7)="CASH", W147/1200,W147/W148-1))</f>
        <v>4.0020583333333333E-3</v>
      </c>
      <c r="BA148" s="20" cm="1">
        <f t="array" ref="BA148">IF(INDEX(calc_types,1,BA$7)="INDEX",X148/X147-1,IF(INDEX(calc_types,1,BA$7)="CASH", X147/1200,X147/X148-1))</f>
        <v>2.3204166666666668E-3</v>
      </c>
      <c r="BB148" s="20" cm="1">
        <f t="array" ref="BB148">IF(INDEX(calc_types,1,BB$7)="INDEX",Y148/Y147-1,IF(INDEX(calc_types,1,BB$7)="CASH", Y147/1200,Y147/Y148-1))</f>
        <v>3.425583333333333E-3</v>
      </c>
      <c r="BC148" s="20" cm="1">
        <f t="array" ref="BC148">IF(INDEX(calc_types,1,BC$7)="INDEX",Z148/Z147-1,IF(INDEX(calc_types,1,BC$7)="CASH", Z147/1200,Z147/Z148-1))</f>
        <v>-3.1266666666666666E-4</v>
      </c>
      <c r="BD148" s="20" cm="1">
        <f t="array" ref="BD148">IF(INDEX(calc_types,1,BD$7)="INDEX",AA148/AA147-1,IF(INDEX(calc_types,1,BD$7)="CASH", AA147/1200,AA147/AA148-1))</f>
        <v>0</v>
      </c>
      <c r="BE148" s="20" cm="1">
        <f t="array" ref="BE148">IF(INDEX(calc_types,1,BE$7)="INDEX",AB148/AB147-1,IF(INDEX(calc_types,1,BE$7)="CASH", AB147/1200,AB147/AB148-1))</f>
        <v>1.6639118457300262E-2</v>
      </c>
      <c r="BF148" s="20" cm="1">
        <f t="array" ref="BF148">IF(INDEX(calc_types,1,BF$7)="INDEX",AC148/AC147-1,IF(INDEX(calc_types,1,BF$7)="CASH", AC147/1200,AC147/AC148-1))</f>
        <v>1.8725650370742697E-2</v>
      </c>
      <c r="BG148" s="20" cm="1">
        <f t="array" ref="BG148">IF(INDEX(calc_types,1,BG$7)="INDEX",AD148/AD147-1,IF(INDEX(calc_types,1,BG$7)="CASH", AD147/1200,AD147/AD148-1))</f>
        <v>-2.5238444607483479E-2</v>
      </c>
      <c r="BH148" s="21">
        <f t="shared" si="68"/>
        <v>1.4817078308994203E-3</v>
      </c>
      <c r="BI148" s="21">
        <f t="shared" si="69"/>
        <v>1.4173847427276743E-3</v>
      </c>
      <c r="BJ148" s="21">
        <f t="shared" si="70"/>
        <v>5.5215851932938469E-3</v>
      </c>
      <c r="BK148" s="21">
        <f t="shared" si="71"/>
        <v>3.8821859781437776E-3</v>
      </c>
      <c r="BL148" s="21">
        <f t="shared" si="72"/>
        <v>6.6953496360097776E-3</v>
      </c>
      <c r="BM148" s="21">
        <f t="shared" si="73"/>
        <v>1.471649310236048E-3</v>
      </c>
      <c r="BN148" s="21">
        <f t="shared" si="74"/>
        <v>1.4676081061164785E-3</v>
      </c>
      <c r="BO148" s="21">
        <f t="shared" si="75"/>
        <v>2.4781502344097144E-3</v>
      </c>
      <c r="BP148" s="21">
        <f t="shared" si="76"/>
        <v>1.2195948169075863E-3</v>
      </c>
      <c r="BQ148" s="21">
        <f t="shared" si="77"/>
        <v>-2.7536044106963595E-3</v>
      </c>
      <c r="BR148" s="21">
        <f t="shared" si="78"/>
        <v>-6.6665508358007119E-3</v>
      </c>
      <c r="BS148" s="21">
        <f t="shared" si="79"/>
        <v>1.444075924303778E-3</v>
      </c>
      <c r="BT148" s="21">
        <f t="shared" si="80"/>
        <v>1.3004105223165577E-3</v>
      </c>
      <c r="BU148" s="21">
        <f t="shared" si="81"/>
        <v>-1.0824648243266246E-4</v>
      </c>
      <c r="BV148" s="21">
        <f t="shared" si="82"/>
        <v>-3.487629423218465E-4</v>
      </c>
      <c r="BW148" s="21">
        <f t="shared" si="83"/>
        <v>4.3350431260975598E-4</v>
      </c>
      <c r="BX148" s="21">
        <f t="shared" si="84"/>
        <v>2.7502135116640337E-3</v>
      </c>
      <c r="BY148" s="21">
        <f t="shared" si="85"/>
        <v>3.3510563313828845E-3</v>
      </c>
      <c r="BZ148" s="21">
        <f t="shared" si="86"/>
        <v>2.6678689524935517E-2</v>
      </c>
      <c r="CA148" s="21">
        <f t="shared" si="87"/>
        <v>1.6338315401659767E-2</v>
      </c>
      <c r="CB148" s="21">
        <f t="shared" si="88"/>
        <v>2.5625689814814806E-3</v>
      </c>
      <c r="CC148" s="21">
        <f t="shared" si="89"/>
        <v>1.9350689814814817E-3</v>
      </c>
      <c r="CD148" s="21">
        <f t="shared" si="90"/>
        <v>2.1961152777777776E-3</v>
      </c>
      <c r="CE148" s="21">
        <f t="shared" si="91"/>
        <v>-1.7416296296296298E-4</v>
      </c>
      <c r="CF148" s="21">
        <f t="shared" si="92"/>
        <v>0</v>
      </c>
      <c r="CG148" s="21">
        <f t="shared" si="93"/>
        <v>1.7334608771377494E-2</v>
      </c>
      <c r="CH148" s="21">
        <f t="shared" si="94"/>
        <v>1.9358316129508821E-2</v>
      </c>
      <c r="CI148" s="21">
        <f t="shared" si="95"/>
        <v>-2.1632173090230702E-2</v>
      </c>
    </row>
    <row r="149" spans="1:87" x14ac:dyDescent="0.2">
      <c r="A149" s="18">
        <v>141</v>
      </c>
      <c r="B149" s="19">
        <v>42886</v>
      </c>
      <c r="C149" s="18">
        <v>224.304</v>
      </c>
      <c r="D149" s="18">
        <v>1230.6690000000001</v>
      </c>
      <c r="E149" s="18">
        <v>2061.7600000000002</v>
      </c>
      <c r="F149" s="18">
        <v>1844.211</v>
      </c>
      <c r="G149" s="18">
        <v>2385.06</v>
      </c>
      <c r="H149" s="18">
        <v>138.12899999999999</v>
      </c>
      <c r="I149" s="18">
        <v>342.16800000000001</v>
      </c>
      <c r="J149" s="18">
        <v>455.27100000000002</v>
      </c>
      <c r="K149" s="18">
        <v>111.408</v>
      </c>
      <c r="L149" s="18">
        <v>651.66399999999999</v>
      </c>
      <c r="M149" s="18">
        <v>795.17700000000002</v>
      </c>
      <c r="N149" s="18">
        <v>291.09199999999998</v>
      </c>
      <c r="O149" s="18">
        <v>327.92500000000001</v>
      </c>
      <c r="P149" s="18">
        <v>102.6</v>
      </c>
      <c r="Q149" s="18">
        <v>193.035</v>
      </c>
      <c r="R149" s="18">
        <v>257.363</v>
      </c>
      <c r="S149" s="18">
        <v>7810.75</v>
      </c>
      <c r="T149" s="18">
        <v>4218.04</v>
      </c>
      <c r="U149" s="18">
        <v>7446.14</v>
      </c>
      <c r="V149" s="18">
        <v>30887.88</v>
      </c>
      <c r="W149" s="18">
        <v>5.1722700000000001</v>
      </c>
      <c r="X149" s="18">
        <v>3.0325000000000002</v>
      </c>
      <c r="Y149" s="18">
        <v>4.4100999999999999</v>
      </c>
      <c r="Z149" s="18">
        <v>-0.43219999999999997</v>
      </c>
      <c r="AA149" s="18">
        <v>1</v>
      </c>
      <c r="AB149" s="18">
        <v>0.9355</v>
      </c>
      <c r="AC149" s="18">
        <v>0.80379999999999996</v>
      </c>
      <c r="AD149" s="18">
        <v>139.34</v>
      </c>
      <c r="AE149" s="19">
        <f t="shared" si="67"/>
        <v>42886</v>
      </c>
      <c r="AF149" s="20" cm="1">
        <f t="array" ref="AF149">IF(INDEX(calc_types,1,AF$7)="INDEX",C149/C148-1,IF(INDEX(calc_types,1,AF$7)="CASH", C148/1200,C148/C149-1))</f>
        <v>2.4580566157477168E-3</v>
      </c>
      <c r="AG149" s="20" cm="1">
        <f t="array" ref="AG149">IF(INDEX(calc_types,1,AG$7)="INDEX",D149/D148-1,IF(INDEX(calc_types,1,AG$7)="CASH", D148/1200,D148/D149-1))</f>
        <v>-3.4479770869045856E-3</v>
      </c>
      <c r="AH149" s="20" cm="1">
        <f t="array" ref="AH149">IF(INDEX(calc_types,1,AH$7)="INDEX",E149/E148-1,IF(INDEX(calc_types,1,AH$7)="CASH", E148/1200,E148/E149-1))</f>
        <v>-8.3043734442826977E-3</v>
      </c>
      <c r="AI149" s="20" cm="1">
        <f t="array" ref="AI149">IF(INDEX(calc_types,1,AI$7)="INDEX",F149/F148-1,IF(INDEX(calc_types,1,AI$7)="CASH", F148/1200,F148/F149-1))</f>
        <v>-1.7737598295631818E-3</v>
      </c>
      <c r="AJ149" s="20" cm="1">
        <f t="array" ref="AJ149">IF(INDEX(calc_types,1,AJ$7)="INDEX",G149/G148-1,IF(INDEX(calc_types,1,AJ$7)="CASH", G148/1200,G148/G149-1))</f>
        <v>-6.1119452337703439E-3</v>
      </c>
      <c r="AK149" s="20" cm="1">
        <f t="array" ref="AK149">IF(INDEX(calc_types,1,AK$7)="INDEX",H149/H148-1,IF(INDEX(calc_types,1,AK$7)="CASH", H148/1200,H148/H149-1))</f>
        <v>1.5444183415991297E-3</v>
      </c>
      <c r="AL149" s="20" cm="1">
        <f t="array" ref="AL149">IF(INDEX(calc_types,1,AL$7)="INDEX",I149/I148-1,IF(INDEX(calc_types,1,AL$7)="CASH", I148/1200,I148/I149-1))</f>
        <v>1.8885990109012152E-3</v>
      </c>
      <c r="AM149" s="20" cm="1">
        <f t="array" ref="AM149">IF(INDEX(calc_types,1,AM$7)="INDEX",J149/J148-1,IF(INDEX(calc_types,1,AM$7)="CASH", J148/1200,J148/J149-1))</f>
        <v>3.4604287845960702E-3</v>
      </c>
      <c r="AN149" s="20" cm="1">
        <f t="array" ref="AN149">IF(INDEX(calc_types,1,AN$7)="INDEX",K149/K148-1,IF(INDEX(calc_types,1,AN$7)="CASH", K148/1200,K148/K149-1))</f>
        <v>1.7083565609883333E-3</v>
      </c>
      <c r="AO149" s="20" cm="1">
        <f t="array" ref="AO149">IF(INDEX(calc_types,1,AO$7)="INDEX",L149/L148-1,IF(INDEX(calc_types,1,AO$7)="CASH", L148/1200,L148/L149-1))</f>
        <v>-6.8640957803489666E-3</v>
      </c>
      <c r="AP149" s="20" cm="1">
        <f t="array" ref="AP149">IF(INDEX(calc_types,1,AP$7)="INDEX",M149/M148-1,IF(INDEX(calc_types,1,AP$7)="CASH", M148/1200,M148/M149-1))</f>
        <v>-1.6623403605406262E-2</v>
      </c>
      <c r="AQ149" s="20" cm="1">
        <f t="array" ref="AQ149">IF(INDEX(calc_types,1,AQ$7)="INDEX",N149/N148-1,IF(INDEX(calc_types,1,AQ$7)="CASH", N148/1200,N148/N149-1))</f>
        <v>-5.6091878633844905E-3</v>
      </c>
      <c r="AR149" s="20" cm="1">
        <f t="array" ref="AR149">IF(INDEX(calc_types,1,AR$7)="INDEX",O149/O148-1,IF(INDEX(calc_types,1,AR$7)="CASH", O148/1200,O148/O149-1))</f>
        <v>-1.4968099294699999E-2</v>
      </c>
      <c r="AS149" s="20" cm="1">
        <f t="array" ref="AS149">IF(INDEX(calc_types,1,AS$7)="INDEX",P149/P148-1,IF(INDEX(calc_types,1,AS$7)="CASH", P148/1200,P148/P149-1))</f>
        <v>-8.7711604245255259E-5</v>
      </c>
      <c r="AT149" s="20" cm="1">
        <f t="array" ref="AT149">IF(INDEX(calc_types,1,AT$7)="INDEX",Q149/Q148-1,IF(INDEX(calc_types,1,AT$7)="CASH", Q148/1200,Q148/Q149-1))</f>
        <v>1.5543638765835865E-4</v>
      </c>
      <c r="AU149" s="20" cm="1">
        <f t="array" ref="AU149">IF(INDEX(calc_types,1,AU$7)="INDEX",R149/R148-1,IF(INDEX(calc_types,1,AU$7)="CASH", R148/1200,R148/R149-1))</f>
        <v>7.0767280631156559E-4</v>
      </c>
      <c r="AV149" s="20" cm="1">
        <f t="array" ref="AV149">IF(INDEX(calc_types,1,AV$7)="INDEX",S149/S148-1,IF(INDEX(calc_types,1,AV$7)="CASH", S148/1200,S148/S149-1))</f>
        <v>3.7860046341930964E-3</v>
      </c>
      <c r="AW149" s="20" cm="1">
        <f t="array" ref="AW149">IF(INDEX(calc_types,1,AW$7)="INDEX",T149/T148-1,IF(INDEX(calc_types,1,AW$7)="CASH", T148/1200,T148/T149-1))</f>
        <v>-3.2406504699138305E-2</v>
      </c>
      <c r="AX149" s="20" cm="1">
        <f t="array" ref="AX149">IF(INDEX(calc_types,1,AX$7)="INDEX",U149/U148-1,IF(INDEX(calc_types,1,AX$7)="CASH", U148/1200,U148/U149-1))</f>
        <v>-5.392620864816644E-2</v>
      </c>
      <c r="AY149" s="20" cm="1">
        <f t="array" ref="AY149">IF(INDEX(calc_types,1,AY$7)="INDEX",V149/V148-1,IF(INDEX(calc_types,1,AY$7)="CASH", V148/1200,V148/V149-1))</f>
        <v>7.0398150291581363E-2</v>
      </c>
      <c r="AZ149" s="20" cm="1">
        <f t="array" ref="AZ149">IF(INDEX(calc_types,1,AZ$7)="INDEX",W149/W148-1,IF(INDEX(calc_types,1,AZ$7)="CASH", W148/1200,W148/W149-1))</f>
        <v>4.1822500000000002E-3</v>
      </c>
      <c r="BA149" s="20" cm="1">
        <f t="array" ref="BA149">IF(INDEX(calc_types,1,BA$7)="INDEX",X149/X148-1,IF(INDEX(calc_types,1,BA$7)="CASH", X148/1200,X148/X149-1))</f>
        <v>2.4588333333333333E-3</v>
      </c>
      <c r="BB149" s="20" cm="1">
        <f t="array" ref="BB149">IF(INDEX(calc_types,1,BB$7)="INDEX",Y149/Y148-1,IF(INDEX(calc_types,1,BB$7)="CASH", Y148/1200,Y148/Y149-1))</f>
        <v>3.5642499999999997E-3</v>
      </c>
      <c r="BC149" s="20" cm="1">
        <f t="array" ref="BC149">IF(INDEX(calc_types,1,BC$7)="INDEX",Z149/Z148-1,IF(INDEX(calc_types,1,BC$7)="CASH", Z148/1200,Z148/Z149-1))</f>
        <v>-3.3841666666666666E-4</v>
      </c>
      <c r="BD149" s="20" cm="1">
        <f t="array" ref="BD149">IF(INDEX(calc_types,1,BD$7)="INDEX",AA149/AA148-1,IF(INDEX(calc_types,1,BD$7)="CASH", AA148/1200,AA148/AA149-1))</f>
        <v>0</v>
      </c>
      <c r="BE149" s="20" cm="1">
        <f t="array" ref="BE149">IF(INDEX(calc_types,1,BE$7)="INDEX",AB149/AB148-1,IF(INDEX(calc_types,1,BE$7)="CASH", AB148/1200,AB148/AB149-1))</f>
        <v>-2.993051843933725E-2</v>
      </c>
      <c r="BF149" s="20" cm="1">
        <f t="array" ref="BF149">IF(INDEX(calc_types,1,BF$7)="INDEX",AC149/AC148-1,IF(INDEX(calc_types,1,BF$7)="CASH", AC148/1200,AC148/AC149-1))</f>
        <v>-1.0077133615327138E-2</v>
      </c>
      <c r="BG149" s="20" cm="1">
        <f t="array" ref="BG149">IF(INDEX(calc_types,1,BG$7)="INDEX",AD149/AD148-1,IF(INDEX(calc_types,1,BG$7)="CASH", AD148/1200,AD148/AD149-1))</f>
        <v>-2.1817137935983832E-2</v>
      </c>
      <c r="BH149" s="21">
        <f t="shared" si="68"/>
        <v>1.06228587086456E-3</v>
      </c>
      <c r="BI149" s="21">
        <f t="shared" si="69"/>
        <v>-4.6212448866046517E-3</v>
      </c>
      <c r="BJ149" s="21">
        <f t="shared" si="70"/>
        <v>-9.4985036739399804E-3</v>
      </c>
      <c r="BK149" s="21">
        <f t="shared" si="71"/>
        <v>-3.8703117605381407E-3</v>
      </c>
      <c r="BL149" s="21">
        <f t="shared" si="72"/>
        <v>-8.7841716959089888E-3</v>
      </c>
      <c r="BM149" s="21">
        <f t="shared" si="73"/>
        <v>1.2728444321017636E-3</v>
      </c>
      <c r="BN149" s="21">
        <f t="shared" si="74"/>
        <v>1.8077973162873499E-3</v>
      </c>
      <c r="BO149" s="21">
        <f t="shared" si="75"/>
        <v>3.2755720531982163E-3</v>
      </c>
      <c r="BP149" s="21">
        <f t="shared" si="76"/>
        <v>6.2988805949237706E-4</v>
      </c>
      <c r="BQ149" s="21">
        <f t="shared" si="77"/>
        <v>-7.7132859657403638E-3</v>
      </c>
      <c r="BR149" s="21">
        <f t="shared" si="78"/>
        <v>-1.7584514968664991E-2</v>
      </c>
      <c r="BS149" s="21">
        <f t="shared" si="79"/>
        <v>-7.9920362030150953E-3</v>
      </c>
      <c r="BT149" s="21">
        <f t="shared" si="80"/>
        <v>-1.8108968536802546E-2</v>
      </c>
      <c r="BU149" s="21">
        <f t="shared" si="81"/>
        <v>-8.8766506089223003E-5</v>
      </c>
      <c r="BV149" s="21">
        <f t="shared" si="82"/>
        <v>2.1582179527750311E-4</v>
      </c>
      <c r="BW149" s="21">
        <f t="shared" si="83"/>
        <v>8.4168741825547673E-4</v>
      </c>
      <c r="BX149" s="21">
        <f t="shared" si="84"/>
        <v>-8.7823733266195868E-3</v>
      </c>
      <c r="BY149" s="21">
        <f t="shared" si="85"/>
        <v>-3.9312571691934695E-2</v>
      </c>
      <c r="BZ149" s="21">
        <f t="shared" si="86"/>
        <v>-5.8541824222723193E-2</v>
      </c>
      <c r="CA149" s="21">
        <f t="shared" si="87"/>
        <v>5.7673805662458291E-2</v>
      </c>
      <c r="CB149" s="21">
        <f t="shared" si="88"/>
        <v>2.7427606481481475E-3</v>
      </c>
      <c r="CC149" s="21">
        <f t="shared" si="89"/>
        <v>2.0734856481481479E-3</v>
      </c>
      <c r="CD149" s="21">
        <f t="shared" si="90"/>
        <v>2.3347819444444443E-3</v>
      </c>
      <c r="CE149" s="21">
        <f t="shared" si="91"/>
        <v>-1.9991296296296298E-4</v>
      </c>
      <c r="CF149" s="21">
        <f t="shared" si="92"/>
        <v>0</v>
      </c>
      <c r="CG149" s="21">
        <f t="shared" si="93"/>
        <v>-2.9235028125260017E-2</v>
      </c>
      <c r="CH149" s="21">
        <f t="shared" si="94"/>
        <v>-9.4444678565610146E-3</v>
      </c>
      <c r="CI149" s="21">
        <f t="shared" si="95"/>
        <v>-1.8210866418731056E-2</v>
      </c>
    </row>
    <row r="150" spans="1:87" x14ac:dyDescent="0.2">
      <c r="A150" s="18">
        <v>142</v>
      </c>
      <c r="B150" s="19">
        <v>42916</v>
      </c>
      <c r="C150" s="18">
        <v>225.232</v>
      </c>
      <c r="D150" s="18">
        <v>1224.7070000000001</v>
      </c>
      <c r="E150" s="18">
        <v>2037.903</v>
      </c>
      <c r="F150" s="18">
        <v>1841.6869999999999</v>
      </c>
      <c r="G150" s="18">
        <v>2374.9769999999999</v>
      </c>
      <c r="H150" s="18">
        <v>138.221</v>
      </c>
      <c r="I150" s="18">
        <v>340.00599999999997</v>
      </c>
      <c r="J150" s="18">
        <v>449.904</v>
      </c>
      <c r="K150" s="18">
        <v>111.551</v>
      </c>
      <c r="L150" s="18">
        <v>644.39800000000002</v>
      </c>
      <c r="M150" s="18">
        <v>778.50699999999995</v>
      </c>
      <c r="N150" s="18">
        <v>288.32299999999998</v>
      </c>
      <c r="O150" s="18">
        <v>321.87</v>
      </c>
      <c r="P150" s="18">
        <v>102.592</v>
      </c>
      <c r="Q150" s="18">
        <v>193.089</v>
      </c>
      <c r="R150" s="18">
        <v>257.62799999999999</v>
      </c>
      <c r="S150" s="18">
        <v>8323.7000000000007</v>
      </c>
      <c r="T150" s="18">
        <v>4399.09</v>
      </c>
      <c r="U150" s="18">
        <v>7531.53</v>
      </c>
      <c r="V150" s="18">
        <v>33189.040000000001</v>
      </c>
      <c r="W150" s="18">
        <v>5.1407800000000003</v>
      </c>
      <c r="X150" s="18">
        <v>3.3696999999999999</v>
      </c>
      <c r="Y150" s="18">
        <v>4.9253</v>
      </c>
      <c r="Z150" s="18">
        <v>-0.30059999999999998</v>
      </c>
      <c r="AA150" s="18">
        <v>1</v>
      </c>
      <c r="AB150" s="18">
        <v>0.91669999999999996</v>
      </c>
      <c r="AC150" s="18">
        <v>0.78720000000000001</v>
      </c>
      <c r="AD150" s="18">
        <v>144.31</v>
      </c>
      <c r="AE150" s="19">
        <f t="shared" si="67"/>
        <v>42916</v>
      </c>
      <c r="AF150" s="20" cm="1">
        <f t="array" ref="AF150">IF(INDEX(calc_types,1,AF$7)="INDEX",C150/C149-1,IF(INDEX(calc_types,1,AF$7)="CASH", C149/1200,C149/C150-1))</f>
        <v>4.1372423140024761E-3</v>
      </c>
      <c r="AG150" s="20" cm="1">
        <f t="array" ref="AG150">IF(INDEX(calc_types,1,AG$7)="INDEX",D150/D149-1,IF(INDEX(calc_types,1,AG$7)="CASH", D149/1200,D149/D150-1))</f>
        <v>-4.8445195255588658E-3</v>
      </c>
      <c r="AH150" s="20" cm="1">
        <f t="array" ref="AH150">IF(INDEX(calc_types,1,AH$7)="INDEX",E150/E149-1,IF(INDEX(calc_types,1,AH$7)="CASH", E149/1200,E149/E150-1))</f>
        <v>-1.1571181902840344E-2</v>
      </c>
      <c r="AI150" s="20" cm="1">
        <f t="array" ref="AI150">IF(INDEX(calc_types,1,AI$7)="INDEX",F150/F149-1,IF(INDEX(calc_types,1,AI$7)="CASH", F149/1200,F149/F150-1))</f>
        <v>-1.368606954410323E-3</v>
      </c>
      <c r="AJ150" s="20" cm="1">
        <f t="array" ref="AJ150">IF(INDEX(calc_types,1,AJ$7)="INDEX",G150/G149-1,IF(INDEX(calc_types,1,AJ$7)="CASH", G149/1200,G149/G150-1))</f>
        <v>-4.2275666020981095E-3</v>
      </c>
      <c r="AK150" s="20" cm="1">
        <f t="array" ref="AK150">IF(INDEX(calc_types,1,AK$7)="INDEX",H150/H149-1,IF(INDEX(calc_types,1,AK$7)="CASH", H149/1200,H149/H150-1))</f>
        <v>6.6604406026260499E-4</v>
      </c>
      <c r="AL150" s="20" cm="1">
        <f t="array" ref="AL150">IF(INDEX(calc_types,1,AL$7)="INDEX",I150/I149-1,IF(INDEX(calc_types,1,AL$7)="CASH", I149/1200,I149/I150-1))</f>
        <v>-6.3185335858410019E-3</v>
      </c>
      <c r="AM150" s="20" cm="1">
        <f t="array" ref="AM150">IF(INDEX(calc_types,1,AM$7)="INDEX",J150/J149-1,IF(INDEX(calc_types,1,AM$7)="CASH", J149/1200,J149/J150-1))</f>
        <v>-1.1788583063713776E-2</v>
      </c>
      <c r="AN150" s="20" cm="1">
        <f t="array" ref="AN150">IF(INDEX(calc_types,1,AN$7)="INDEX",K150/K149-1,IF(INDEX(calc_types,1,AN$7)="CASH", K149/1200,K149/K150-1))</f>
        <v>1.2835703001579102E-3</v>
      </c>
      <c r="AO150" s="20" cm="1">
        <f t="array" ref="AO150">IF(INDEX(calc_types,1,AO$7)="INDEX",L150/L149-1,IF(INDEX(calc_types,1,AO$7)="CASH", L149/1200,L149/L150-1))</f>
        <v>-1.1149917749023963E-2</v>
      </c>
      <c r="AP150" s="20" cm="1">
        <f t="array" ref="AP150">IF(INDEX(calc_types,1,AP$7)="INDEX",M150/M149-1,IF(INDEX(calc_types,1,AP$7)="CASH", M149/1200,M149/M150-1))</f>
        <v>-2.0963886027890788E-2</v>
      </c>
      <c r="AQ150" s="20" cm="1">
        <f t="array" ref="AQ150">IF(INDEX(calc_types,1,AQ$7)="INDEX",N150/N149-1,IF(INDEX(calc_types,1,AQ$7)="CASH", N149/1200,N149/N150-1))</f>
        <v>-9.512456542948633E-3</v>
      </c>
      <c r="AR150" s="20" cm="1">
        <f t="array" ref="AR150">IF(INDEX(calc_types,1,AR$7)="INDEX",O150/O149-1,IF(INDEX(calc_types,1,AR$7)="CASH", O149/1200,O149/O150-1))</f>
        <v>-1.846458793931538E-2</v>
      </c>
      <c r="AS150" s="20" cm="1">
        <f t="array" ref="AS150">IF(INDEX(calc_types,1,AS$7)="INDEX",P150/P149-1,IF(INDEX(calc_types,1,AS$7)="CASH", P149/1200,P149/P150-1))</f>
        <v>-7.7972709551565877E-5</v>
      </c>
      <c r="AT150" s="20" cm="1">
        <f t="array" ref="AT150">IF(INDEX(calc_types,1,AT$7)="INDEX",Q150/Q149-1,IF(INDEX(calc_types,1,AT$7)="CASH", Q149/1200,Q149/Q150-1))</f>
        <v>2.7974201569658241E-4</v>
      </c>
      <c r="AU150" s="20" cm="1">
        <f t="array" ref="AU150">IF(INDEX(calc_types,1,AU$7)="INDEX",R150/R149-1,IF(INDEX(calc_types,1,AU$7)="CASH", R149/1200,R149/R150-1))</f>
        <v>1.0296740401689597E-3</v>
      </c>
      <c r="AV150" s="20" cm="1">
        <f t="array" ref="AV150">IF(INDEX(calc_types,1,AV$7)="INDEX",S150/S149-1,IF(INDEX(calc_types,1,AV$7)="CASH", S149/1200,S149/S150-1))</f>
        <v>6.5672310597574057E-2</v>
      </c>
      <c r="AW150" s="20" cm="1">
        <f t="array" ref="AW150">IF(INDEX(calc_types,1,AW$7)="INDEX",T150/T149-1,IF(INDEX(calc_types,1,AW$7)="CASH", T149/1200,T149/T150-1))</f>
        <v>4.2922779300338609E-2</v>
      </c>
      <c r="AX150" s="20" cm="1">
        <f t="array" ref="AX150">IF(INDEX(calc_types,1,AX$7)="INDEX",U150/U149-1,IF(INDEX(calc_types,1,AX$7)="CASH", U149/1200,U149/U150-1))</f>
        <v>1.1467686613466865E-2</v>
      </c>
      <c r="AY150" s="20" cm="1">
        <f t="array" ref="AY150">IF(INDEX(calc_types,1,AY$7)="INDEX",V150/V149-1,IF(INDEX(calc_types,1,AY$7)="CASH", V149/1200,V149/V150-1))</f>
        <v>7.4500418934546397E-2</v>
      </c>
      <c r="AZ150" s="20" cm="1">
        <f t="array" ref="AZ150">IF(INDEX(calc_types,1,AZ$7)="INDEX",W150/W149-1,IF(INDEX(calc_types,1,AZ$7)="CASH", W149/1200,W149/W150-1))</f>
        <v>4.310225E-3</v>
      </c>
      <c r="BA150" s="20" cm="1">
        <f t="array" ref="BA150">IF(INDEX(calc_types,1,BA$7)="INDEX",X150/X149-1,IF(INDEX(calc_types,1,BA$7)="CASH", X149/1200,X149/X150-1))</f>
        <v>2.5270833333333334E-3</v>
      </c>
      <c r="BB150" s="20" cm="1">
        <f t="array" ref="BB150">IF(INDEX(calc_types,1,BB$7)="INDEX",Y150/Y149-1,IF(INDEX(calc_types,1,BB$7)="CASH", Y149/1200,Y149/Y150-1))</f>
        <v>3.6750833333333332E-3</v>
      </c>
      <c r="BC150" s="20" cm="1">
        <f t="array" ref="BC150">IF(INDEX(calc_types,1,BC$7)="INDEX",Z150/Z149-1,IF(INDEX(calc_types,1,BC$7)="CASH", Z149/1200,Z149/Z150-1))</f>
        <v>-3.6016666666666662E-4</v>
      </c>
      <c r="BD150" s="20" cm="1">
        <f t="array" ref="BD150">IF(INDEX(calc_types,1,BD$7)="INDEX",AA150/AA149-1,IF(INDEX(calc_types,1,BD$7)="CASH", AA149/1200,AA149/AA150-1))</f>
        <v>0</v>
      </c>
      <c r="BE150" s="20" cm="1">
        <f t="array" ref="BE150">IF(INDEX(calc_types,1,BE$7)="INDEX",AB150/AB149-1,IF(INDEX(calc_types,1,BE$7)="CASH", AB149/1200,AB149/AB150-1))</f>
        <v>2.0508345151085461E-2</v>
      </c>
      <c r="BF150" s="20" cm="1">
        <f t="array" ref="BF150">IF(INDEX(calc_types,1,BF$7)="INDEX",AC150/AC149-1,IF(INDEX(calc_types,1,BF$7)="CASH", AC149/1200,AC149/AC150-1))</f>
        <v>2.1087398373983657E-2</v>
      </c>
      <c r="BG150" s="20" cm="1">
        <f t="array" ref="BG150">IF(INDEX(calc_types,1,BG$7)="INDEX",AD150/AD149-1,IF(INDEX(calc_types,1,BG$7)="CASH", AD149/1200,AD149/AD150-1))</f>
        <v>-3.4439747765227624E-2</v>
      </c>
      <c r="BH150" s="21">
        <f t="shared" si="68"/>
        <v>2.741471569119319E-3</v>
      </c>
      <c r="BI150" s="21">
        <f t="shared" si="69"/>
        <v>-6.0177873252589319E-3</v>
      </c>
      <c r="BJ150" s="21">
        <f t="shared" si="70"/>
        <v>-1.2765312132497627E-2</v>
      </c>
      <c r="BK150" s="21">
        <f t="shared" si="71"/>
        <v>-3.4651588853852819E-3</v>
      </c>
      <c r="BL150" s="21">
        <f t="shared" si="72"/>
        <v>-6.8997930642367544E-3</v>
      </c>
      <c r="BM150" s="21">
        <f t="shared" si="73"/>
        <v>3.9447015076523901E-4</v>
      </c>
      <c r="BN150" s="21">
        <f t="shared" si="74"/>
        <v>-6.3993352804548676E-3</v>
      </c>
      <c r="BO150" s="21">
        <f t="shared" si="75"/>
        <v>-1.197343979511163E-2</v>
      </c>
      <c r="BP150" s="21">
        <f t="shared" si="76"/>
        <v>2.0510179866195391E-4</v>
      </c>
      <c r="BQ150" s="21">
        <f t="shared" si="77"/>
        <v>-1.1999107934415359E-2</v>
      </c>
      <c r="BR150" s="21">
        <f t="shared" si="78"/>
        <v>-2.1924997391149517E-2</v>
      </c>
      <c r="BS150" s="21">
        <f t="shared" si="79"/>
        <v>-1.1895304882579238E-2</v>
      </c>
      <c r="BT150" s="21">
        <f t="shared" si="80"/>
        <v>-2.1605457181417927E-2</v>
      </c>
      <c r="BU150" s="21">
        <f t="shared" si="81"/>
        <v>-7.9027611395533621E-5</v>
      </c>
      <c r="BV150" s="21">
        <f t="shared" si="82"/>
        <v>3.4012742331572684E-4</v>
      </c>
      <c r="BW150" s="21">
        <f t="shared" si="83"/>
        <v>1.1636886521128708E-3</v>
      </c>
      <c r="BX150" s="21">
        <f t="shared" si="84"/>
        <v>5.3103932636761372E-2</v>
      </c>
      <c r="BY150" s="21">
        <f t="shared" si="85"/>
        <v>3.601671230754222E-2</v>
      </c>
      <c r="BZ150" s="21">
        <f t="shared" si="86"/>
        <v>6.8520710389101134E-3</v>
      </c>
      <c r="CA150" s="21">
        <f t="shared" si="87"/>
        <v>6.1776074305423326E-2</v>
      </c>
      <c r="CB150" s="21">
        <f t="shared" si="88"/>
        <v>2.8707356481481473E-3</v>
      </c>
      <c r="CC150" s="21">
        <f t="shared" si="89"/>
        <v>2.1417356481481481E-3</v>
      </c>
      <c r="CD150" s="21">
        <f t="shared" si="90"/>
        <v>2.4456152777777777E-3</v>
      </c>
      <c r="CE150" s="21">
        <f t="shared" si="91"/>
        <v>-2.2166296296296294E-4</v>
      </c>
      <c r="CF150" s="21">
        <f t="shared" si="92"/>
        <v>0</v>
      </c>
      <c r="CG150" s="21">
        <f t="shared" si="93"/>
        <v>2.1203835465162694E-2</v>
      </c>
      <c r="CH150" s="21">
        <f t="shared" si="94"/>
        <v>2.1720064132749781E-2</v>
      </c>
      <c r="CI150" s="21">
        <f t="shared" si="95"/>
        <v>-3.0833476247974848E-2</v>
      </c>
    </row>
    <row r="151" spans="1:87" x14ac:dyDescent="0.2">
      <c r="A151" s="18">
        <v>143</v>
      </c>
      <c r="B151" s="19">
        <v>42947</v>
      </c>
      <c r="C151" s="18">
        <v>226.22</v>
      </c>
      <c r="D151" s="18">
        <v>1229.067</v>
      </c>
      <c r="E151" s="18">
        <v>2042.2650000000001</v>
      </c>
      <c r="F151" s="18">
        <v>1854.1559999999999</v>
      </c>
      <c r="G151" s="18">
        <v>2392.5279999999998</v>
      </c>
      <c r="H151" s="18">
        <v>138.58699999999999</v>
      </c>
      <c r="I151" s="18">
        <v>341.322</v>
      </c>
      <c r="J151" s="18">
        <v>451.85399999999998</v>
      </c>
      <c r="K151" s="18">
        <v>112.086</v>
      </c>
      <c r="L151" s="18">
        <v>650.94899999999996</v>
      </c>
      <c r="M151" s="18">
        <v>791.101</v>
      </c>
      <c r="N151" s="18">
        <v>293.15699999999998</v>
      </c>
      <c r="O151" s="18">
        <v>330.52699999999999</v>
      </c>
      <c r="P151" s="18">
        <v>102.563</v>
      </c>
      <c r="Q151" s="18">
        <v>192.82499999999999</v>
      </c>
      <c r="R151" s="18">
        <v>256.72899999999998</v>
      </c>
      <c r="S151" s="18">
        <v>8588.6299999999992</v>
      </c>
      <c r="T151" s="18">
        <v>4471.3100000000004</v>
      </c>
      <c r="U151" s="18">
        <v>7699.41</v>
      </c>
      <c r="V151" s="18">
        <v>33172.22</v>
      </c>
      <c r="W151" s="18">
        <v>5.3178400000000003</v>
      </c>
      <c r="X151" s="18">
        <v>3.5851000000000002</v>
      </c>
      <c r="Y151" s="18">
        <v>5.2084000000000001</v>
      </c>
      <c r="Z151" s="18">
        <v>-0.25440000000000002</v>
      </c>
      <c r="AA151" s="18">
        <v>1</v>
      </c>
      <c r="AB151" s="18">
        <v>0.9093</v>
      </c>
      <c r="AC151" s="18">
        <v>0.77910000000000001</v>
      </c>
      <c r="AD151" s="18">
        <v>142.29</v>
      </c>
      <c r="AE151" s="19">
        <f t="shared" si="67"/>
        <v>42947</v>
      </c>
      <c r="AF151" s="20" cm="1">
        <f t="array" ref="AF151">IF(INDEX(calc_types,1,AF$7)="INDEX",C151/C150-1,IF(INDEX(calc_types,1,AF$7)="CASH", C150/1200,C150/C151-1))</f>
        <v>4.3865880514313282E-3</v>
      </c>
      <c r="AG151" s="20" cm="1">
        <f t="array" ref="AG151">IF(INDEX(calc_types,1,AG$7)="INDEX",D151/D150-1,IF(INDEX(calc_types,1,AG$7)="CASH", D150/1200,D150/D151-1))</f>
        <v>3.5600351757603121E-3</v>
      </c>
      <c r="AH151" s="20" cm="1">
        <f t="array" ref="AH151">IF(INDEX(calc_types,1,AH$7)="INDEX",E151/E150-1,IF(INDEX(calc_types,1,AH$7)="CASH", E150/1200,E150/E151-1))</f>
        <v>2.1404355359406768E-3</v>
      </c>
      <c r="AI151" s="20" cm="1">
        <f t="array" ref="AI151">IF(INDEX(calc_types,1,AI$7)="INDEX",F151/F150-1,IF(INDEX(calc_types,1,AI$7)="CASH", F150/1200,F150/F151-1))</f>
        <v>6.7704229871852206E-3</v>
      </c>
      <c r="AJ151" s="20" cm="1">
        <f t="array" ref="AJ151">IF(INDEX(calc_types,1,AJ$7)="INDEX",G151/G150-1,IF(INDEX(calc_types,1,AJ$7)="CASH", G150/1200,G150/G151-1))</f>
        <v>7.3899663028316187E-3</v>
      </c>
      <c r="AK151" s="20" cm="1">
        <f t="array" ref="AK151">IF(INDEX(calc_types,1,AK$7)="INDEX",H151/H150-1,IF(INDEX(calc_types,1,AK$7)="CASH", H150/1200,H150/H151-1))</f>
        <v>2.647933382047496E-3</v>
      </c>
      <c r="AL151" s="20" cm="1">
        <f t="array" ref="AL151">IF(INDEX(calc_types,1,AL$7)="INDEX",I151/I150-1,IF(INDEX(calc_types,1,AL$7)="CASH", I150/1200,I150/I151-1))</f>
        <v>3.8705199320012706E-3</v>
      </c>
      <c r="AM151" s="20" cm="1">
        <f t="array" ref="AM151">IF(INDEX(calc_types,1,AM$7)="INDEX",J151/J150-1,IF(INDEX(calc_types,1,AM$7)="CASH", J150/1200,J150/J151-1))</f>
        <v>4.3342579750347277E-3</v>
      </c>
      <c r="AN151" s="20" cm="1">
        <f t="array" ref="AN151">IF(INDEX(calc_types,1,AN$7)="INDEX",K151/K150-1,IF(INDEX(calc_types,1,AN$7)="CASH", K150/1200,K150/K151-1))</f>
        <v>4.7960125861712388E-3</v>
      </c>
      <c r="AO151" s="20" cm="1">
        <f t="array" ref="AO151">IF(INDEX(calc_types,1,AO$7)="INDEX",L151/L150-1,IF(INDEX(calc_types,1,AO$7)="CASH", L150/1200,L150/L151-1))</f>
        <v>1.0166077486273961E-2</v>
      </c>
      <c r="AP151" s="20" cm="1">
        <f t="array" ref="AP151">IF(INDEX(calc_types,1,AP$7)="INDEX",M151/M150-1,IF(INDEX(calc_types,1,AP$7)="CASH", M150/1200,M150/M151-1))</f>
        <v>1.6177118510174004E-2</v>
      </c>
      <c r="AQ151" s="20" cm="1">
        <f t="array" ref="AQ151">IF(INDEX(calc_types,1,AQ$7)="INDEX",N151/N150-1,IF(INDEX(calc_types,1,AQ$7)="CASH", N150/1200,N150/N151-1))</f>
        <v>1.6765918778592015E-2</v>
      </c>
      <c r="AR151" s="20" cm="1">
        <f t="array" ref="AR151">IF(INDEX(calc_types,1,AR$7)="INDEX",O151/O150-1,IF(INDEX(calc_types,1,AR$7)="CASH", O150/1200,O150/O151-1))</f>
        <v>2.6895951781775285E-2</v>
      </c>
      <c r="AS151" s="20" cm="1">
        <f t="array" ref="AS151">IF(INDEX(calc_types,1,AS$7)="INDEX",P151/P150-1,IF(INDEX(calc_types,1,AS$7)="CASH", P150/1200,P150/P151-1))</f>
        <v>-2.8267311291330088E-4</v>
      </c>
      <c r="AT151" s="20" cm="1">
        <f t="array" ref="AT151">IF(INDEX(calc_types,1,AT$7)="INDEX",Q151/Q150-1,IF(INDEX(calc_types,1,AT$7)="CASH", Q150/1200,Q150/Q151-1))</f>
        <v>-1.3672451563787602E-3</v>
      </c>
      <c r="AU151" s="20" cm="1">
        <f t="array" ref="AU151">IF(INDEX(calc_types,1,AU$7)="INDEX",R151/R150-1,IF(INDEX(calc_types,1,AU$7)="CASH", R150/1200,R150/R151-1))</f>
        <v>-3.4895275358268751E-3</v>
      </c>
      <c r="AV151" s="20" cm="1">
        <f t="array" ref="AV151">IF(INDEX(calc_types,1,AV$7)="INDEX",S151/S150-1,IF(INDEX(calc_types,1,AV$7)="CASH", S150/1200,S150/S151-1))</f>
        <v>3.1828393623028139E-2</v>
      </c>
      <c r="AW151" s="20" cm="1">
        <f t="array" ref="AW151">IF(INDEX(calc_types,1,AW$7)="INDEX",T151/T150-1,IF(INDEX(calc_types,1,AW$7)="CASH", T150/1200,T150/T151-1))</f>
        <v>1.6417031704284435E-2</v>
      </c>
      <c r="AX151" s="20" cm="1">
        <f t="array" ref="AX151">IF(INDEX(calc_types,1,AX$7)="INDEX",U151/U150-1,IF(INDEX(calc_types,1,AX$7)="CASH", U150/1200,U150/U151-1))</f>
        <v>2.2290291614054603E-2</v>
      </c>
      <c r="AY151" s="20" cm="1">
        <f t="array" ref="AY151">IF(INDEX(calc_types,1,AY$7)="INDEX",V151/V150-1,IF(INDEX(calc_types,1,AY$7)="CASH", V150/1200,V150/V151-1))</f>
        <v>-5.0679380904061766E-4</v>
      </c>
      <c r="AZ151" s="20" cm="1">
        <f t="array" ref="AZ151">IF(INDEX(calc_types,1,AZ$7)="INDEX",W151/W150-1,IF(INDEX(calc_types,1,AZ$7)="CASH", W150/1200,W150/W151-1))</f>
        <v>4.2839833333333339E-3</v>
      </c>
      <c r="BA151" s="20" cm="1">
        <f t="array" ref="BA151">IF(INDEX(calc_types,1,BA$7)="INDEX",X151/X150-1,IF(INDEX(calc_types,1,BA$7)="CASH", X150/1200,X150/X151-1))</f>
        <v>2.8080833333333334E-3</v>
      </c>
      <c r="BB151" s="20" cm="1">
        <f t="array" ref="BB151">IF(INDEX(calc_types,1,BB$7)="INDEX",Y151/Y150-1,IF(INDEX(calc_types,1,BB$7)="CASH", Y150/1200,Y150/Y151-1))</f>
        <v>4.1044166666666668E-3</v>
      </c>
      <c r="BC151" s="20" cm="1">
        <f t="array" ref="BC151">IF(INDEX(calc_types,1,BC$7)="INDEX",Z151/Z150-1,IF(INDEX(calc_types,1,BC$7)="CASH", Z150/1200,Z150/Z151-1))</f>
        <v>-2.5049999999999996E-4</v>
      </c>
      <c r="BD151" s="20" cm="1">
        <f t="array" ref="BD151">IF(INDEX(calc_types,1,BD$7)="INDEX",AA151/AA150-1,IF(INDEX(calc_types,1,BD$7)="CASH", AA150/1200,AA150/AA151-1))</f>
        <v>0</v>
      </c>
      <c r="BE151" s="20" cm="1">
        <f t="array" ref="BE151">IF(INDEX(calc_types,1,BE$7)="INDEX",AB151/AB150-1,IF(INDEX(calc_types,1,BE$7)="CASH", AB150/1200,AB150/AB151-1))</f>
        <v>8.1381282305068581E-3</v>
      </c>
      <c r="BF151" s="20" cm="1">
        <f t="array" ref="BF151">IF(INDEX(calc_types,1,BF$7)="INDEX",AC151/AC150-1,IF(INDEX(calc_types,1,BF$7)="CASH", AC150/1200,AC150/AC151-1))</f>
        <v>1.0396611474778661E-2</v>
      </c>
      <c r="BG151" s="20" cm="1">
        <f t="array" ref="BG151">IF(INDEX(calc_types,1,BG$7)="INDEX",AD151/AD150-1,IF(INDEX(calc_types,1,BG$7)="CASH", AD150/1200,AD150/AD151-1))</f>
        <v>1.4196359547403281E-2</v>
      </c>
      <c r="BH151" s="21">
        <f t="shared" si="68"/>
        <v>2.9908173065481712E-3</v>
      </c>
      <c r="BI151" s="21">
        <f t="shared" si="69"/>
        <v>2.386767376060246E-3</v>
      </c>
      <c r="BJ151" s="21">
        <f t="shared" si="70"/>
        <v>9.4630530628339463E-4</v>
      </c>
      <c r="BK151" s="21">
        <f t="shared" si="71"/>
        <v>4.6738710562102617E-3</v>
      </c>
      <c r="BL151" s="21">
        <f t="shared" si="72"/>
        <v>4.7177398406929739E-3</v>
      </c>
      <c r="BM151" s="21">
        <f t="shared" si="73"/>
        <v>2.3763594725501299E-3</v>
      </c>
      <c r="BN151" s="21">
        <f t="shared" si="74"/>
        <v>3.7897182373874054E-3</v>
      </c>
      <c r="BO151" s="21">
        <f t="shared" si="75"/>
        <v>4.1494012436368733E-3</v>
      </c>
      <c r="BP151" s="21">
        <f t="shared" si="76"/>
        <v>3.7175440846752826E-3</v>
      </c>
      <c r="BQ151" s="21">
        <f t="shared" si="77"/>
        <v>9.3168873008825648E-3</v>
      </c>
      <c r="BR151" s="21">
        <f t="shared" si="78"/>
        <v>1.5216007146915277E-2</v>
      </c>
      <c r="BS151" s="21">
        <f t="shared" si="79"/>
        <v>1.438307043896141E-2</v>
      </c>
      <c r="BT151" s="21">
        <f t="shared" si="80"/>
        <v>2.3755082539672737E-2</v>
      </c>
      <c r="BU151" s="21">
        <f t="shared" si="81"/>
        <v>-2.8372801475726861E-4</v>
      </c>
      <c r="BV151" s="21">
        <f t="shared" si="82"/>
        <v>-1.3068597487596158E-3</v>
      </c>
      <c r="BW151" s="21">
        <f t="shared" si="83"/>
        <v>-3.3555129238829638E-3</v>
      </c>
      <c r="BX151" s="21">
        <f t="shared" si="84"/>
        <v>1.9260015662215454E-2</v>
      </c>
      <c r="BY151" s="21">
        <f t="shared" si="85"/>
        <v>9.5109647114880458E-3</v>
      </c>
      <c r="BZ151" s="21">
        <f t="shared" si="86"/>
        <v>1.767467603949785E-2</v>
      </c>
      <c r="CA151" s="21">
        <f t="shared" si="87"/>
        <v>-1.3231138438163691E-2</v>
      </c>
      <c r="CB151" s="21">
        <f t="shared" si="88"/>
        <v>2.8444939814814812E-3</v>
      </c>
      <c r="CC151" s="21">
        <f t="shared" si="89"/>
        <v>2.4227356481481481E-3</v>
      </c>
      <c r="CD151" s="21">
        <f t="shared" si="90"/>
        <v>2.8749486111111114E-3</v>
      </c>
      <c r="CE151" s="21">
        <f t="shared" si="91"/>
        <v>-1.1199629629629628E-4</v>
      </c>
      <c r="CF151" s="21">
        <f t="shared" si="92"/>
        <v>0</v>
      </c>
      <c r="CG151" s="21">
        <f t="shared" si="93"/>
        <v>8.833618544584091E-3</v>
      </c>
      <c r="CH151" s="21">
        <f t="shared" si="94"/>
        <v>1.1029277233544785E-2</v>
      </c>
      <c r="CI151" s="21">
        <f t="shared" si="95"/>
        <v>1.7802631064656058E-2</v>
      </c>
    </row>
    <row r="152" spans="1:87" x14ac:dyDescent="0.2">
      <c r="A152" s="18">
        <v>144</v>
      </c>
      <c r="B152" s="19">
        <v>42978</v>
      </c>
      <c r="C152" s="18">
        <v>227.20400000000001</v>
      </c>
      <c r="D152" s="18">
        <v>1233.894</v>
      </c>
      <c r="E152" s="18">
        <v>2044.133</v>
      </c>
      <c r="F152" s="18">
        <v>1859.771</v>
      </c>
      <c r="G152" s="18">
        <v>2392.5239999999999</v>
      </c>
      <c r="H152" s="18">
        <v>138.982</v>
      </c>
      <c r="I152" s="18">
        <v>342.59</v>
      </c>
      <c r="J152" s="18">
        <v>453.96600000000001</v>
      </c>
      <c r="K152" s="18">
        <v>112.63</v>
      </c>
      <c r="L152" s="18">
        <v>654.66399999999999</v>
      </c>
      <c r="M152" s="18">
        <v>795.49199999999996</v>
      </c>
      <c r="N152" s="18">
        <v>294.83100000000002</v>
      </c>
      <c r="O152" s="18">
        <v>331.74599999999998</v>
      </c>
      <c r="P152" s="18">
        <v>102.55800000000001</v>
      </c>
      <c r="Q152" s="18">
        <v>192.71799999999999</v>
      </c>
      <c r="R152" s="18">
        <v>256.226</v>
      </c>
      <c r="S152" s="18">
        <v>8447.26</v>
      </c>
      <c r="T152" s="18">
        <v>4297.1099999999997</v>
      </c>
      <c r="U152" s="18">
        <v>7439.13</v>
      </c>
      <c r="V152" s="18">
        <v>32619.34</v>
      </c>
      <c r="W152" s="18">
        <v>5.3274100000000004</v>
      </c>
      <c r="X152" s="18">
        <v>3.5926999999999998</v>
      </c>
      <c r="Y152" s="18">
        <v>5.2230999999999996</v>
      </c>
      <c r="Z152" s="18">
        <v>-0.43909999999999999</v>
      </c>
      <c r="AA152" s="18">
        <v>1</v>
      </c>
      <c r="AB152" s="18">
        <v>0.92220000000000002</v>
      </c>
      <c r="AC152" s="18">
        <v>0.78900000000000003</v>
      </c>
      <c r="AD152" s="18">
        <v>145.54</v>
      </c>
      <c r="AE152" s="19">
        <f t="shared" si="67"/>
        <v>42978</v>
      </c>
      <c r="AF152" s="20" cm="1">
        <f t="array" ref="AF152">IF(INDEX(calc_types,1,AF$7)="INDEX",C152/C151-1,IF(INDEX(calc_types,1,AF$7)="CASH", C151/1200,C151/C152-1))</f>
        <v>4.3497480328884564E-3</v>
      </c>
      <c r="AG152" s="20" cm="1">
        <f t="array" ref="AG152">IF(INDEX(calc_types,1,AG$7)="INDEX",D152/D151-1,IF(INDEX(calc_types,1,AG$7)="CASH", D151/1200,D151/D152-1))</f>
        <v>3.9273692971986129E-3</v>
      </c>
      <c r="AH152" s="20" cm="1">
        <f t="array" ref="AH152">IF(INDEX(calc_types,1,AH$7)="INDEX",E152/E151-1,IF(INDEX(calc_types,1,AH$7)="CASH", E151/1200,E151/E152-1))</f>
        <v>9.1467072098860847E-4</v>
      </c>
      <c r="AI152" s="20" cm="1">
        <f t="array" ref="AI152">IF(INDEX(calc_types,1,AI$7)="INDEX",F152/F151-1,IF(INDEX(calc_types,1,AI$7)="CASH", F151/1200,F151/F152-1))</f>
        <v>3.0283320281572212E-3</v>
      </c>
      <c r="AJ152" s="20" cm="1">
        <f t="array" ref="AJ152">IF(INDEX(calc_types,1,AJ$7)="INDEX",G152/G151-1,IF(INDEX(calc_types,1,AJ$7)="CASH", G151/1200,G151/G152-1))</f>
        <v>-1.6718717607000499E-6</v>
      </c>
      <c r="AK152" s="20" cm="1">
        <f t="array" ref="AK152">IF(INDEX(calc_types,1,AK$7)="INDEX",H152/H151-1,IF(INDEX(calc_types,1,AK$7)="CASH", H151/1200,H151/H152-1))</f>
        <v>2.8501951842525575E-3</v>
      </c>
      <c r="AL152" s="20" cm="1">
        <f t="array" ref="AL152">IF(INDEX(calc_types,1,AL$7)="INDEX",I152/I151-1,IF(INDEX(calc_types,1,AL$7)="CASH", I151/1200,I151/I152-1))</f>
        <v>3.7149670985168193E-3</v>
      </c>
      <c r="AM152" s="20" cm="1">
        <f t="array" ref="AM152">IF(INDEX(calc_types,1,AM$7)="INDEX",J152/J151-1,IF(INDEX(calc_types,1,AM$7)="CASH", J151/1200,J151/J152-1))</f>
        <v>4.6740761396379948E-3</v>
      </c>
      <c r="AN152" s="20" cm="1">
        <f t="array" ref="AN152">IF(INDEX(calc_types,1,AN$7)="INDEX",K152/K151-1,IF(INDEX(calc_types,1,AN$7)="CASH", K151/1200,K151/K152-1))</f>
        <v>4.8534161269024878E-3</v>
      </c>
      <c r="AO152" s="20" cm="1">
        <f t="array" ref="AO152">IF(INDEX(calc_types,1,AO$7)="INDEX",L152/L151-1,IF(INDEX(calc_types,1,AO$7)="CASH", L151/1200,L151/L152-1))</f>
        <v>5.7070523189988176E-3</v>
      </c>
      <c r="AP152" s="20" cm="1">
        <f t="array" ref="AP152">IF(INDEX(calc_types,1,AP$7)="INDEX",M152/M151-1,IF(INDEX(calc_types,1,AP$7)="CASH", M151/1200,M151/M152-1))</f>
        <v>5.5504922885951657E-3</v>
      </c>
      <c r="AQ152" s="20" cm="1">
        <f t="array" ref="AQ152">IF(INDEX(calc_types,1,AQ$7)="INDEX",N152/N151-1,IF(INDEX(calc_types,1,AQ$7)="CASH", N151/1200,N151/N152-1))</f>
        <v>5.7102508212323322E-3</v>
      </c>
      <c r="AR152" s="20" cm="1">
        <f t="array" ref="AR152">IF(INDEX(calc_types,1,AR$7)="INDEX",O152/O151-1,IF(INDEX(calc_types,1,AR$7)="CASH", O151/1200,O151/O152-1))</f>
        <v>3.6880496903430871E-3</v>
      </c>
      <c r="AS152" s="20" cm="1">
        <f t="array" ref="AS152">IF(INDEX(calc_types,1,AS$7)="INDEX",P152/P151-1,IF(INDEX(calc_types,1,AS$7)="CASH", P151/1200,P151/P152-1))</f>
        <v>-4.8750524068053025E-5</v>
      </c>
      <c r="AT152" s="20" cm="1">
        <f t="array" ref="AT152">IF(INDEX(calc_types,1,AT$7)="INDEX",Q152/Q151-1,IF(INDEX(calc_types,1,AT$7)="CASH", Q151/1200,Q151/Q152-1))</f>
        <v>-5.5490729936469307E-4</v>
      </c>
      <c r="AU152" s="20" cm="1">
        <f t="array" ref="AU152">IF(INDEX(calc_types,1,AU$7)="INDEX",R152/R151-1,IF(INDEX(calc_types,1,AU$7)="CASH", R151/1200,R151/R152-1))</f>
        <v>-1.9592644383765734E-3</v>
      </c>
      <c r="AV152" s="20" cm="1">
        <f t="array" ref="AV152">IF(INDEX(calc_types,1,AV$7)="INDEX",S152/S151-1,IF(INDEX(calc_types,1,AV$7)="CASH", S151/1200,S151/S152-1))</f>
        <v>-1.6460133921242237E-2</v>
      </c>
      <c r="AW152" s="20" cm="1">
        <f t="array" ref="AW152">IF(INDEX(calc_types,1,AW$7)="INDEX",T152/T151-1,IF(INDEX(calc_types,1,AW$7)="CASH", T151/1200,T151/T152-1))</f>
        <v>-3.8959499565004552E-2</v>
      </c>
      <c r="AX152" s="20" cm="1">
        <f t="array" ref="AX152">IF(INDEX(calc_types,1,AX$7)="INDEX",U152/U151-1,IF(INDEX(calc_types,1,AX$7)="CASH", U151/1200,U151/U152-1))</f>
        <v>-3.3805187670224002E-2</v>
      </c>
      <c r="AY152" s="20" cm="1">
        <f t="array" ref="AY152">IF(INDEX(calc_types,1,AY$7)="INDEX",V152/V151-1,IF(INDEX(calc_types,1,AY$7)="CASH", V151/1200,V151/V152-1))</f>
        <v>-1.6666958075160498E-2</v>
      </c>
      <c r="AZ152" s="20" cm="1">
        <f t="array" ref="AZ152">IF(INDEX(calc_types,1,AZ$7)="INDEX",W152/W151-1,IF(INDEX(calc_types,1,AZ$7)="CASH", W151/1200,W151/W152-1))</f>
        <v>4.4315333333333337E-3</v>
      </c>
      <c r="BA152" s="20" cm="1">
        <f t="array" ref="BA152">IF(INDEX(calc_types,1,BA$7)="INDEX",X152/X151-1,IF(INDEX(calc_types,1,BA$7)="CASH", X151/1200,X151/X152-1))</f>
        <v>2.9875833333333334E-3</v>
      </c>
      <c r="BB152" s="20" cm="1">
        <f t="array" ref="BB152">IF(INDEX(calc_types,1,BB$7)="INDEX",Y152/Y151-1,IF(INDEX(calc_types,1,BB$7)="CASH", Y151/1200,Y151/Y152-1))</f>
        <v>4.3403333333333332E-3</v>
      </c>
      <c r="BC152" s="20" cm="1">
        <f t="array" ref="BC152">IF(INDEX(calc_types,1,BC$7)="INDEX",Z152/Z151-1,IF(INDEX(calc_types,1,BC$7)="CASH", Z151/1200,Z151/Z152-1))</f>
        <v>-2.12E-4</v>
      </c>
      <c r="BD152" s="20" cm="1">
        <f t="array" ref="BD152">IF(INDEX(calc_types,1,BD$7)="INDEX",AA152/AA151-1,IF(INDEX(calc_types,1,BD$7)="CASH", AA151/1200,AA151/AA152-1))</f>
        <v>0</v>
      </c>
      <c r="BE152" s="20" cm="1">
        <f t="array" ref="BE152">IF(INDEX(calc_types,1,BE$7)="INDEX",AB152/AB151-1,IF(INDEX(calc_types,1,BE$7)="CASH", AB151/1200,AB151/AB152-1))</f>
        <v>-1.398828887443071E-2</v>
      </c>
      <c r="BF152" s="20" cm="1">
        <f t="array" ref="BF152">IF(INDEX(calc_types,1,BF$7)="INDEX",AC152/AC151-1,IF(INDEX(calc_types,1,BF$7)="CASH", AC151/1200,AC151/AC152-1))</f>
        <v>-1.2547528517110274E-2</v>
      </c>
      <c r="BG152" s="20" cm="1">
        <f t="array" ref="BG152">IF(INDEX(calc_types,1,BG$7)="INDEX",AD152/AD151-1,IF(INDEX(calc_types,1,BG$7)="CASH", AD151/1200,AD151/AD152-1))</f>
        <v>-2.2330630754431757E-2</v>
      </c>
      <c r="BH152" s="21">
        <f t="shared" si="68"/>
        <v>2.9539772880052993E-3</v>
      </c>
      <c r="BI152" s="21">
        <f t="shared" si="69"/>
        <v>2.7541014974985468E-3</v>
      </c>
      <c r="BJ152" s="21">
        <f t="shared" si="70"/>
        <v>-2.7945950866867372E-4</v>
      </c>
      <c r="BK152" s="21">
        <f t="shared" si="71"/>
        <v>9.3178009718226235E-4</v>
      </c>
      <c r="BL152" s="21">
        <f t="shared" si="72"/>
        <v>-2.6738983338993444E-3</v>
      </c>
      <c r="BM152" s="21">
        <f t="shared" si="73"/>
        <v>2.5786212747551914E-3</v>
      </c>
      <c r="BN152" s="21">
        <f t="shared" si="74"/>
        <v>3.634165403902954E-3</v>
      </c>
      <c r="BO152" s="21">
        <f t="shared" si="75"/>
        <v>4.4892194082401405E-3</v>
      </c>
      <c r="BP152" s="21">
        <f t="shared" si="76"/>
        <v>3.7749476254065315E-3</v>
      </c>
      <c r="BQ152" s="21">
        <f t="shared" si="77"/>
        <v>4.8578621336074204E-3</v>
      </c>
      <c r="BR152" s="21">
        <f t="shared" si="78"/>
        <v>4.5893809253364382E-3</v>
      </c>
      <c r="BS152" s="21">
        <f t="shared" si="79"/>
        <v>3.3274024816017265E-3</v>
      </c>
      <c r="BT152" s="21">
        <f t="shared" si="80"/>
        <v>5.4718044824054101E-4</v>
      </c>
      <c r="BU152" s="21">
        <f t="shared" si="81"/>
        <v>-4.9805425912020762E-5</v>
      </c>
      <c r="BV152" s="21">
        <f t="shared" si="82"/>
        <v>-4.9452189174554865E-4</v>
      </c>
      <c r="BW152" s="21">
        <f t="shared" si="83"/>
        <v>-1.8252498264326622E-3</v>
      </c>
      <c r="BX152" s="21">
        <f t="shared" si="84"/>
        <v>-2.9028511882054922E-2</v>
      </c>
      <c r="BY152" s="21">
        <f t="shared" si="85"/>
        <v>-4.5865566557800941E-2</v>
      </c>
      <c r="BZ152" s="21">
        <f t="shared" si="86"/>
        <v>-3.8420803244780755E-2</v>
      </c>
      <c r="CA152" s="21">
        <f t="shared" si="87"/>
        <v>-2.939130270428357E-2</v>
      </c>
      <c r="CB152" s="21">
        <f t="shared" si="88"/>
        <v>2.9920439814814809E-3</v>
      </c>
      <c r="CC152" s="21">
        <f t="shared" si="89"/>
        <v>2.6022356481481481E-3</v>
      </c>
      <c r="CD152" s="21">
        <f t="shared" si="90"/>
        <v>3.1108652777777778E-3</v>
      </c>
      <c r="CE152" s="21">
        <f t="shared" si="91"/>
        <v>-7.3496296296296325E-5</v>
      </c>
      <c r="CF152" s="21">
        <f t="shared" si="92"/>
        <v>0</v>
      </c>
      <c r="CG152" s="21">
        <f t="shared" si="93"/>
        <v>-1.3292798560353477E-2</v>
      </c>
      <c r="CH152" s="21">
        <f t="shared" si="94"/>
        <v>-1.191486275834415E-2</v>
      </c>
      <c r="CI152" s="21">
        <f t="shared" si="95"/>
        <v>-1.8724359237178981E-2</v>
      </c>
    </row>
    <row r="153" spans="1:87" x14ac:dyDescent="0.2">
      <c r="A153" s="18">
        <v>145</v>
      </c>
      <c r="B153" s="19">
        <v>43008</v>
      </c>
      <c r="C153" s="18">
        <v>228.173</v>
      </c>
      <c r="D153" s="18">
        <v>1233.7860000000001</v>
      </c>
      <c r="E153" s="18">
        <v>2026.6130000000001</v>
      </c>
      <c r="F153" s="18">
        <v>1858.5160000000001</v>
      </c>
      <c r="G153" s="18">
        <v>2370.1819999999998</v>
      </c>
      <c r="H153" s="18">
        <v>139.22200000000001</v>
      </c>
      <c r="I153" s="18">
        <v>341.89</v>
      </c>
      <c r="J153" s="18">
        <v>449.95800000000003</v>
      </c>
      <c r="K153" s="18">
        <v>113.059</v>
      </c>
      <c r="L153" s="18">
        <v>659.45699999999999</v>
      </c>
      <c r="M153" s="18">
        <v>802.93600000000004</v>
      </c>
      <c r="N153" s="18">
        <v>297.41899999999998</v>
      </c>
      <c r="O153" s="18">
        <v>335.31099999999998</v>
      </c>
      <c r="P153" s="18">
        <v>102.54900000000001</v>
      </c>
      <c r="Q153" s="18">
        <v>192.66800000000001</v>
      </c>
      <c r="R153" s="18">
        <v>255.584</v>
      </c>
      <c r="S153" s="18">
        <v>8041.87</v>
      </c>
      <c r="T153" s="18">
        <v>4174.66</v>
      </c>
      <c r="U153" s="18">
        <v>7608.08</v>
      </c>
      <c r="V153" s="18">
        <v>31857.62</v>
      </c>
      <c r="W153" s="18">
        <v>5.3189900000000003</v>
      </c>
      <c r="X153" s="18">
        <v>3.8340000000000001</v>
      </c>
      <c r="Y153" s="18">
        <v>5.1669999999999998</v>
      </c>
      <c r="Z153" s="18">
        <v>-0.43709999999999999</v>
      </c>
      <c r="AA153" s="18">
        <v>1</v>
      </c>
      <c r="AB153" s="18">
        <v>0.94579999999999997</v>
      </c>
      <c r="AC153" s="18">
        <v>0.81969999999999998</v>
      </c>
      <c r="AD153" s="18">
        <v>149.37</v>
      </c>
      <c r="AE153" s="19">
        <f t="shared" si="67"/>
        <v>43008</v>
      </c>
      <c r="AF153" s="20" cm="1">
        <f t="array" ref="AF153">IF(INDEX(calc_types,1,AF$7)="INDEX",C153/C152-1,IF(INDEX(calc_types,1,AF$7)="CASH", C152/1200,C152/C153-1))</f>
        <v>4.2648897026460464E-3</v>
      </c>
      <c r="AG153" s="20" cm="1">
        <f t="array" ref="AG153">IF(INDEX(calc_types,1,AG$7)="INDEX",D153/D152-1,IF(INDEX(calc_types,1,AG$7)="CASH", D152/1200,D152/D153-1))</f>
        <v>-8.7527777912765892E-5</v>
      </c>
      <c r="AH153" s="20" cm="1">
        <f t="array" ref="AH153">IF(INDEX(calc_types,1,AH$7)="INDEX",E153/E152-1,IF(INDEX(calc_types,1,AH$7)="CASH", E152/1200,E152/E153-1))</f>
        <v>-8.5708708777755271E-3</v>
      </c>
      <c r="AI153" s="20" cm="1">
        <f t="array" ref="AI153">IF(INDEX(calc_types,1,AI$7)="INDEX",F153/F152-1,IF(INDEX(calc_types,1,AI$7)="CASH", F152/1200,F152/F153-1))</f>
        <v>-6.7481426476689865E-4</v>
      </c>
      <c r="AJ153" s="20" cm="1">
        <f t="array" ref="AJ153">IF(INDEX(calc_types,1,AJ$7)="INDEX",G153/G152-1,IF(INDEX(calc_types,1,AJ$7)="CASH", G152/1200,G152/G153-1))</f>
        <v>-9.3382553320259243E-3</v>
      </c>
      <c r="AK153" s="20" cm="1">
        <f t="array" ref="AK153">IF(INDEX(calc_types,1,AK$7)="INDEX",H153/H152-1,IF(INDEX(calc_types,1,AK$7)="CASH", H152/1200,H152/H153-1))</f>
        <v>1.7268423249054976E-3</v>
      </c>
      <c r="AL153" s="20" cm="1">
        <f t="array" ref="AL153">IF(INDEX(calc_types,1,AL$7)="INDEX",I153/I152-1,IF(INDEX(calc_types,1,AL$7)="CASH", I152/1200,I152/I153-1))</f>
        <v>-2.043258705741513E-3</v>
      </c>
      <c r="AM153" s="20" cm="1">
        <f t="array" ref="AM153">IF(INDEX(calc_types,1,AM$7)="INDEX",J153/J152-1,IF(INDEX(calc_types,1,AM$7)="CASH", J152/1200,J152/J153-1))</f>
        <v>-8.8288550243850183E-3</v>
      </c>
      <c r="AN153" s="20" cm="1">
        <f t="array" ref="AN153">IF(INDEX(calc_types,1,AN$7)="INDEX",K153/K152-1,IF(INDEX(calc_types,1,AN$7)="CASH", K152/1200,K152/K153-1))</f>
        <v>3.8089319009144695E-3</v>
      </c>
      <c r="AO153" s="20" cm="1">
        <f t="array" ref="AO153">IF(INDEX(calc_types,1,AO$7)="INDEX",L153/L152-1,IF(INDEX(calc_types,1,AO$7)="CASH", L152/1200,L152/L153-1))</f>
        <v>7.3213129177716052E-3</v>
      </c>
      <c r="AP153" s="20" cm="1">
        <f t="array" ref="AP153">IF(INDEX(calc_types,1,AP$7)="INDEX",M153/M152-1,IF(INDEX(calc_types,1,AP$7)="CASH", M152/1200,M152/M153-1))</f>
        <v>9.3577308131320702E-3</v>
      </c>
      <c r="AQ153" s="20" cm="1">
        <f t="array" ref="AQ153">IF(INDEX(calc_types,1,AQ$7)="INDEX",N153/N152-1,IF(INDEX(calc_types,1,AQ$7)="CASH", N152/1200,N152/N153-1))</f>
        <v>8.7779100569478352E-3</v>
      </c>
      <c r="AR153" s="20" cm="1">
        <f t="array" ref="AR153">IF(INDEX(calc_types,1,AR$7)="INDEX",O153/O152-1,IF(INDEX(calc_types,1,AR$7)="CASH", O152/1200,O152/O153-1))</f>
        <v>1.0746173277145665E-2</v>
      </c>
      <c r="AS153" s="20" cm="1">
        <f t="array" ref="AS153">IF(INDEX(calc_types,1,AS$7)="INDEX",P153/P152-1,IF(INDEX(calc_types,1,AS$7)="CASH", P152/1200,P152/P153-1))</f>
        <v>-8.7755221435670272E-5</v>
      </c>
      <c r="AT153" s="20" cm="1">
        <f t="array" ref="AT153">IF(INDEX(calc_types,1,AT$7)="INDEX",Q153/Q152-1,IF(INDEX(calc_types,1,AT$7)="CASH", Q152/1200,Q152/Q153-1))</f>
        <v>-2.5944644506470382E-4</v>
      </c>
      <c r="AU153" s="20" cm="1">
        <f t="array" ref="AU153">IF(INDEX(calc_types,1,AU$7)="INDEX",R153/R152-1,IF(INDEX(calc_types,1,AU$7)="CASH", R152/1200,R152/R153-1))</f>
        <v>-2.5056005245369661E-3</v>
      </c>
      <c r="AV153" s="20" cm="1">
        <f t="array" ref="AV153">IF(INDEX(calc_types,1,AV$7)="INDEX",S153/S152-1,IF(INDEX(calc_types,1,AV$7)="CASH", S152/1200,S152/S153-1))</f>
        <v>-4.7990709413466615E-2</v>
      </c>
      <c r="AW153" s="20" cm="1">
        <f t="array" ref="AW153">IF(INDEX(calc_types,1,AW$7)="INDEX",T153/T152-1,IF(INDEX(calc_types,1,AW$7)="CASH", T152/1200,T152/T153-1))</f>
        <v>-2.8495896078992611E-2</v>
      </c>
      <c r="AX153" s="20" cm="1">
        <f t="array" ref="AX153">IF(INDEX(calc_types,1,AX$7)="INDEX",U153/U152-1,IF(INDEX(calc_types,1,AX$7)="CASH", U152/1200,U152/U153-1))</f>
        <v>2.2710989053827513E-2</v>
      </c>
      <c r="AY153" s="20" cm="1">
        <f t="array" ref="AY153">IF(INDEX(calc_types,1,AY$7)="INDEX",V153/V152-1,IF(INDEX(calc_types,1,AY$7)="CASH", V152/1200,V152/V153-1))</f>
        <v>-2.3351790686139018E-2</v>
      </c>
      <c r="AZ153" s="20" cm="1">
        <f t="array" ref="AZ153">IF(INDEX(calc_types,1,AZ$7)="INDEX",W153/W152-1,IF(INDEX(calc_types,1,AZ$7)="CASH", W152/1200,W152/W153-1))</f>
        <v>4.439508333333334E-3</v>
      </c>
      <c r="BA153" s="20" cm="1">
        <f t="array" ref="BA153">IF(INDEX(calc_types,1,BA$7)="INDEX",X153/X152-1,IF(INDEX(calc_types,1,BA$7)="CASH", X152/1200,X152/X153-1))</f>
        <v>2.9939166666666664E-3</v>
      </c>
      <c r="BB153" s="20" cm="1">
        <f t="array" ref="BB153">IF(INDEX(calc_types,1,BB$7)="INDEX",Y153/Y152-1,IF(INDEX(calc_types,1,BB$7)="CASH", Y152/1200,Y152/Y153-1))</f>
        <v>4.3525833333333333E-3</v>
      </c>
      <c r="BC153" s="20" cm="1">
        <f t="array" ref="BC153">IF(INDEX(calc_types,1,BC$7)="INDEX",Z153/Z152-1,IF(INDEX(calc_types,1,BC$7)="CASH", Z152/1200,Z152/Z153-1))</f>
        <v>-3.6591666666666668E-4</v>
      </c>
      <c r="BD153" s="20" cm="1">
        <f t="array" ref="BD153">IF(INDEX(calc_types,1,BD$7)="INDEX",AA153/AA152-1,IF(INDEX(calc_types,1,BD$7)="CASH", AA152/1200,AA152/AA153-1))</f>
        <v>0</v>
      </c>
      <c r="BE153" s="20" cm="1">
        <f t="array" ref="BE153">IF(INDEX(calc_types,1,BE$7)="INDEX",AB153/AB152-1,IF(INDEX(calc_types,1,BE$7)="CASH", AB152/1200,AB152/AB153-1))</f>
        <v>-2.4952421230704069E-2</v>
      </c>
      <c r="BF153" s="20" cm="1">
        <f t="array" ref="BF153">IF(INDEX(calc_types,1,BF$7)="INDEX",AC153/AC152-1,IF(INDEX(calc_types,1,BF$7)="CASH", AC152/1200,AC152/AC153-1))</f>
        <v>-3.7452726607295261E-2</v>
      </c>
      <c r="BG153" s="20" cm="1">
        <f t="array" ref="BG153">IF(INDEX(calc_types,1,BG$7)="INDEX",AD153/AD152-1,IF(INDEX(calc_types,1,BG$7)="CASH", AD152/1200,AD152/AD153-1))</f>
        <v>-2.5641025641025772E-2</v>
      </c>
      <c r="BH153" s="21">
        <f t="shared" si="68"/>
        <v>2.8691189577628893E-3</v>
      </c>
      <c r="BI153" s="21">
        <f t="shared" si="69"/>
        <v>-1.260795577612832E-3</v>
      </c>
      <c r="BJ153" s="21">
        <f t="shared" si="70"/>
        <v>-9.7650011074328098E-3</v>
      </c>
      <c r="BK153" s="21">
        <f t="shared" si="71"/>
        <v>-2.7713661957418576E-3</v>
      </c>
      <c r="BL153" s="21">
        <f t="shared" si="72"/>
        <v>-1.2010481794164569E-2</v>
      </c>
      <c r="BM153" s="21">
        <f t="shared" si="73"/>
        <v>1.4552684154081315E-3</v>
      </c>
      <c r="BN153" s="21">
        <f t="shared" si="74"/>
        <v>-2.1240604003553783E-3</v>
      </c>
      <c r="BO153" s="21">
        <f t="shared" si="75"/>
        <v>-9.0137117557828727E-3</v>
      </c>
      <c r="BP153" s="21">
        <f t="shared" si="76"/>
        <v>2.7304633994185133E-3</v>
      </c>
      <c r="BQ153" s="21">
        <f t="shared" si="77"/>
        <v>6.472122732380208E-3</v>
      </c>
      <c r="BR153" s="21">
        <f t="shared" si="78"/>
        <v>8.3966194498733427E-3</v>
      </c>
      <c r="BS153" s="21">
        <f t="shared" si="79"/>
        <v>6.3950617173172295E-3</v>
      </c>
      <c r="BT153" s="21">
        <f t="shared" si="80"/>
        <v>7.6053040350431197E-3</v>
      </c>
      <c r="BU153" s="21">
        <f t="shared" si="81"/>
        <v>-8.8810123279638015E-5</v>
      </c>
      <c r="BV153" s="21">
        <f t="shared" si="82"/>
        <v>-1.9906103744555937E-4</v>
      </c>
      <c r="BW153" s="21">
        <f t="shared" si="83"/>
        <v>-2.3715859125930548E-3</v>
      </c>
      <c r="BX153" s="21">
        <f t="shared" si="84"/>
        <v>-6.05590873742793E-2</v>
      </c>
      <c r="BY153" s="21">
        <f t="shared" si="85"/>
        <v>-3.5401963071789E-2</v>
      </c>
      <c r="BZ153" s="21">
        <f t="shared" si="86"/>
        <v>1.809537347927076E-2</v>
      </c>
      <c r="CA153" s="21">
        <f t="shared" si="87"/>
        <v>-3.6076135315262089E-2</v>
      </c>
      <c r="CB153" s="21">
        <f t="shared" si="88"/>
        <v>3.0000189814814813E-3</v>
      </c>
      <c r="CC153" s="21">
        <f t="shared" si="89"/>
        <v>2.6085689814814811E-3</v>
      </c>
      <c r="CD153" s="21">
        <f t="shared" si="90"/>
        <v>3.1231152777777779E-3</v>
      </c>
      <c r="CE153" s="21">
        <f t="shared" si="91"/>
        <v>-2.27412962962963E-4</v>
      </c>
      <c r="CF153" s="21">
        <f t="shared" si="92"/>
        <v>0</v>
      </c>
      <c r="CG153" s="21">
        <f t="shared" si="93"/>
        <v>-2.4256930916626836E-2</v>
      </c>
      <c r="CH153" s="21">
        <f t="shared" si="94"/>
        <v>-3.6820060848529138E-2</v>
      </c>
      <c r="CI153" s="21">
        <f t="shared" si="95"/>
        <v>-2.2034754123772995E-2</v>
      </c>
    </row>
    <row r="154" spans="1:87" x14ac:dyDescent="0.2">
      <c r="A154" s="18">
        <v>146</v>
      </c>
      <c r="B154" s="19">
        <v>43039</v>
      </c>
      <c r="C154" s="18">
        <v>229.185</v>
      </c>
      <c r="D154" s="18">
        <v>1237.96</v>
      </c>
      <c r="E154" s="18">
        <v>2021.3119999999999</v>
      </c>
      <c r="F154" s="18">
        <v>1862.62</v>
      </c>
      <c r="G154" s="18">
        <v>2358.1779999999999</v>
      </c>
      <c r="H154" s="18">
        <v>139.65100000000001</v>
      </c>
      <c r="I154" s="18">
        <v>343.505</v>
      </c>
      <c r="J154" s="18">
        <v>453.154</v>
      </c>
      <c r="K154" s="18">
        <v>113.56100000000001</v>
      </c>
      <c r="L154" s="18">
        <v>662.24900000000002</v>
      </c>
      <c r="M154" s="18">
        <v>806.11699999999996</v>
      </c>
      <c r="N154" s="18">
        <v>298.60599999999999</v>
      </c>
      <c r="O154" s="18">
        <v>336.22399999999999</v>
      </c>
      <c r="P154" s="18">
        <v>102.523</v>
      </c>
      <c r="Q154" s="18">
        <v>192.36799999999999</v>
      </c>
      <c r="R154" s="18">
        <v>254.501</v>
      </c>
      <c r="S154" s="18">
        <v>7870.48</v>
      </c>
      <c r="T154" s="18">
        <v>4061.12</v>
      </c>
      <c r="U154" s="18">
        <v>7321.72</v>
      </c>
      <c r="V154" s="18">
        <v>30858.85</v>
      </c>
      <c r="W154" s="18">
        <v>5.3195899999999998</v>
      </c>
      <c r="X154" s="18">
        <v>3.8763999999999998</v>
      </c>
      <c r="Y154" s="18">
        <v>5.1845999999999997</v>
      </c>
      <c r="Z154" s="18">
        <v>-0.3604</v>
      </c>
      <c r="AA154" s="18">
        <v>1</v>
      </c>
      <c r="AB154" s="18">
        <v>0.9456</v>
      </c>
      <c r="AC154" s="18">
        <v>0.82279999999999998</v>
      </c>
      <c r="AD154" s="18">
        <v>151.68</v>
      </c>
      <c r="AE154" s="19">
        <f t="shared" si="67"/>
        <v>43039</v>
      </c>
      <c r="AF154" s="20" cm="1">
        <f t="array" ref="AF154">IF(INDEX(calc_types,1,AF$7)="INDEX",C154/C153-1,IF(INDEX(calc_types,1,AF$7)="CASH", C153/1200,C153/C154-1))</f>
        <v>4.4352311623199192E-3</v>
      </c>
      <c r="AG154" s="20" cm="1">
        <f t="array" ref="AG154">IF(INDEX(calc_types,1,AG$7)="INDEX",D154/D153-1,IF(INDEX(calc_types,1,AG$7)="CASH", D153/1200,D153/D154-1))</f>
        <v>3.3830826415601756E-3</v>
      </c>
      <c r="AH154" s="20" cm="1">
        <f t="array" ref="AH154">IF(INDEX(calc_types,1,AH$7)="INDEX",E154/E153-1,IF(INDEX(calc_types,1,AH$7)="CASH", E153/1200,E153/E154-1))</f>
        <v>-2.61569426427255E-3</v>
      </c>
      <c r="AI154" s="20" cm="1">
        <f t="array" ref="AI154">IF(INDEX(calc_types,1,AI$7)="INDEX",F154/F153-1,IF(INDEX(calc_types,1,AI$7)="CASH", F153/1200,F153/F154-1))</f>
        <v>2.2082134348049287E-3</v>
      </c>
      <c r="AJ154" s="20" cm="1">
        <f t="array" ref="AJ154">IF(INDEX(calc_types,1,AJ$7)="INDEX",G154/G153-1,IF(INDEX(calc_types,1,AJ$7)="CASH", G153/1200,G153/G154-1))</f>
        <v>-5.0645899766346147E-3</v>
      </c>
      <c r="AK154" s="20" cm="1">
        <f t="array" ref="AK154">IF(INDEX(calc_types,1,AK$7)="INDEX",H154/H153-1,IF(INDEX(calc_types,1,AK$7)="CASH", H153/1200,H153/H154-1))</f>
        <v>3.0814095473417069E-3</v>
      </c>
      <c r="AL154" s="20" cm="1">
        <f t="array" ref="AL154">IF(INDEX(calc_types,1,AL$7)="INDEX",I154/I153-1,IF(INDEX(calc_types,1,AL$7)="CASH", I153/1200,I153/I154-1))</f>
        <v>4.7237415543011085E-3</v>
      </c>
      <c r="AM154" s="20" cm="1">
        <f t="array" ref="AM154">IF(INDEX(calc_types,1,AM$7)="INDEX",J154/J153-1,IF(INDEX(calc_types,1,AM$7)="CASH", J153/1200,J153/J154-1))</f>
        <v>7.1028851581702579E-3</v>
      </c>
      <c r="AN154" s="20" cm="1">
        <f t="array" ref="AN154">IF(INDEX(calc_types,1,AN$7)="INDEX",K154/K153-1,IF(INDEX(calc_types,1,AN$7)="CASH", K153/1200,K153/K154-1))</f>
        <v>4.4401595627063806E-3</v>
      </c>
      <c r="AO154" s="20" cm="1">
        <f t="array" ref="AO154">IF(INDEX(calc_types,1,AO$7)="INDEX",L154/L153-1,IF(INDEX(calc_types,1,AO$7)="CASH", L153/1200,L153/L154-1))</f>
        <v>4.2337862817438676E-3</v>
      </c>
      <c r="AP154" s="20" cm="1">
        <f t="array" ref="AP154">IF(INDEX(calc_types,1,AP$7)="INDEX",M154/M153-1,IF(INDEX(calc_types,1,AP$7)="CASH", M153/1200,M153/M154-1))</f>
        <v>3.9617105223828109E-3</v>
      </c>
      <c r="AQ154" s="20" cm="1">
        <f t="array" ref="AQ154">IF(INDEX(calc_types,1,AQ$7)="INDEX",N154/N153-1,IF(INDEX(calc_types,1,AQ$7)="CASH", N153/1200,N153/N154-1))</f>
        <v>3.9910025923024506E-3</v>
      </c>
      <c r="AR154" s="20" cm="1">
        <f t="array" ref="AR154">IF(INDEX(calc_types,1,AR$7)="INDEX",O154/O153-1,IF(INDEX(calc_types,1,AR$7)="CASH", O153/1200,O153/O154-1))</f>
        <v>2.7228453584882129E-3</v>
      </c>
      <c r="AS154" s="20" cm="1">
        <f t="array" ref="AS154">IF(INDEX(calc_types,1,AS$7)="INDEX",P154/P153-1,IF(INDEX(calc_types,1,AS$7)="CASH", P153/1200,P153/P154-1))</f>
        <v>-2.5353733337241113E-4</v>
      </c>
      <c r="AT154" s="20" cm="1">
        <f t="array" ref="AT154">IF(INDEX(calc_types,1,AT$7)="INDEX",Q154/Q153-1,IF(INDEX(calc_types,1,AT$7)="CASH", Q153/1200,Q153/Q154-1))</f>
        <v>-1.5570826499471391E-3</v>
      </c>
      <c r="AU154" s="20" cm="1">
        <f t="array" ref="AU154">IF(INDEX(calc_types,1,AU$7)="INDEX",R154/R153-1,IF(INDEX(calc_types,1,AU$7)="CASH", R153/1200,R153/R154-1))</f>
        <v>-4.2373544509828331E-3</v>
      </c>
      <c r="AV154" s="20" cm="1">
        <f t="array" ref="AV154">IF(INDEX(calc_types,1,AV$7)="INDEX",S154/S153-1,IF(INDEX(calc_types,1,AV$7)="CASH", S153/1200,S153/S154-1))</f>
        <v>-2.1312207235381853E-2</v>
      </c>
      <c r="AW154" s="20" cm="1">
        <f t="array" ref="AW154">IF(INDEX(calc_types,1,AW$7)="INDEX",T154/T153-1,IF(INDEX(calc_types,1,AW$7)="CASH", T153/1200,T153/T154-1))</f>
        <v>-2.7197424460914221E-2</v>
      </c>
      <c r="AX154" s="20" cm="1">
        <f t="array" ref="AX154">IF(INDEX(calc_types,1,AX$7)="INDEX",U154/U153-1,IF(INDEX(calc_types,1,AX$7)="CASH", U153/1200,U153/U154-1))</f>
        <v>-3.7638931241522178E-2</v>
      </c>
      <c r="AY154" s="20" cm="1">
        <f t="array" ref="AY154">IF(INDEX(calc_types,1,AY$7)="INDEX",V154/V153-1,IF(INDEX(calc_types,1,AY$7)="CASH", V153/1200,V153/V154-1))</f>
        <v>-3.135105510078906E-2</v>
      </c>
      <c r="AZ154" s="20" cm="1">
        <f t="array" ref="AZ154">IF(INDEX(calc_types,1,AZ$7)="INDEX",W154/W153-1,IF(INDEX(calc_types,1,AZ$7)="CASH", W153/1200,W153/W154-1))</f>
        <v>4.4324916666666665E-3</v>
      </c>
      <c r="BA154" s="20" cm="1">
        <f t="array" ref="BA154">IF(INDEX(calc_types,1,BA$7)="INDEX",X154/X153-1,IF(INDEX(calc_types,1,BA$7)="CASH", X153/1200,X153/X154-1))</f>
        <v>3.1949999999999999E-3</v>
      </c>
      <c r="BB154" s="20" cm="1">
        <f t="array" ref="BB154">IF(INDEX(calc_types,1,BB$7)="INDEX",Y154/Y153-1,IF(INDEX(calc_types,1,BB$7)="CASH", Y153/1200,Y153/Y154-1))</f>
        <v>4.3058333333333334E-3</v>
      </c>
      <c r="BC154" s="20" cm="1">
        <f t="array" ref="BC154">IF(INDEX(calc_types,1,BC$7)="INDEX",Z154/Z153-1,IF(INDEX(calc_types,1,BC$7)="CASH", Z153/1200,Z153/Z154-1))</f>
        <v>-3.6424999999999999E-4</v>
      </c>
      <c r="BD154" s="20" cm="1">
        <f t="array" ref="BD154">IF(INDEX(calc_types,1,BD$7)="INDEX",AA154/AA153-1,IF(INDEX(calc_types,1,BD$7)="CASH", AA153/1200,AA153/AA154-1))</f>
        <v>0</v>
      </c>
      <c r="BE154" s="20" cm="1">
        <f t="array" ref="BE154">IF(INDEX(calc_types,1,BE$7)="INDEX",AB154/AB153-1,IF(INDEX(calc_types,1,BE$7)="CASH", AB153/1200,AB153/AB154-1))</f>
        <v>2.1150592216589992E-4</v>
      </c>
      <c r="BF154" s="20" cm="1">
        <f t="array" ref="BF154">IF(INDEX(calc_types,1,BF$7)="INDEX",AC154/AC153-1,IF(INDEX(calc_types,1,BF$7)="CASH", AC153/1200,AC153/AC154-1))</f>
        <v>-3.7676227515799354E-3</v>
      </c>
      <c r="BG154" s="20" cm="1">
        <f t="array" ref="BG154">IF(INDEX(calc_types,1,BG$7)="INDEX",AD154/AD153-1,IF(INDEX(calc_types,1,BG$7)="CASH", AD153/1200,AD153/AD154-1))</f>
        <v>-1.5229430379746889E-2</v>
      </c>
      <c r="BH154" s="21">
        <f t="shared" si="68"/>
        <v>3.0394604174367621E-3</v>
      </c>
      <c r="BI154" s="21">
        <f t="shared" si="69"/>
        <v>2.2098148418601095E-3</v>
      </c>
      <c r="BJ154" s="21">
        <f t="shared" si="70"/>
        <v>-3.8098244939298322E-3</v>
      </c>
      <c r="BK154" s="21">
        <f t="shared" si="71"/>
        <v>1.1166150382996981E-4</v>
      </c>
      <c r="BL154" s="21">
        <f t="shared" si="72"/>
        <v>-7.7368164387732596E-3</v>
      </c>
      <c r="BM154" s="21">
        <f t="shared" si="73"/>
        <v>2.8098356378443408E-3</v>
      </c>
      <c r="BN154" s="21">
        <f t="shared" si="74"/>
        <v>4.6429398596872428E-3</v>
      </c>
      <c r="BO154" s="21">
        <f t="shared" si="75"/>
        <v>6.9180284267724036E-3</v>
      </c>
      <c r="BP154" s="21">
        <f t="shared" si="76"/>
        <v>3.3616910612104243E-3</v>
      </c>
      <c r="BQ154" s="21">
        <f t="shared" si="77"/>
        <v>3.3845960963524704E-3</v>
      </c>
      <c r="BR154" s="21">
        <f t="shared" si="78"/>
        <v>3.0005991591240833E-3</v>
      </c>
      <c r="BS154" s="21">
        <f t="shared" si="79"/>
        <v>1.6081542526718449E-3</v>
      </c>
      <c r="BT154" s="21">
        <f t="shared" si="80"/>
        <v>-4.1802388361433318E-4</v>
      </c>
      <c r="BU154" s="21">
        <f t="shared" si="81"/>
        <v>-2.5459223521637886E-4</v>
      </c>
      <c r="BV154" s="21">
        <f t="shared" si="82"/>
        <v>-1.4966972423279947E-3</v>
      </c>
      <c r="BW154" s="21">
        <f t="shared" si="83"/>
        <v>-4.1033398390389218E-3</v>
      </c>
      <c r="BX154" s="21">
        <f t="shared" si="84"/>
        <v>-3.3880585196194538E-2</v>
      </c>
      <c r="BY154" s="21">
        <f t="shared" si="85"/>
        <v>-3.410349145371061E-2</v>
      </c>
      <c r="BZ154" s="21">
        <f t="shared" si="86"/>
        <v>-4.2254546816078931E-2</v>
      </c>
      <c r="CA154" s="21">
        <f t="shared" si="87"/>
        <v>-4.4075399729912132E-2</v>
      </c>
      <c r="CB154" s="21">
        <f t="shared" si="88"/>
        <v>2.9930023148148138E-3</v>
      </c>
      <c r="CC154" s="21">
        <f t="shared" si="89"/>
        <v>2.8096523148148146E-3</v>
      </c>
      <c r="CD154" s="21">
        <f t="shared" si="90"/>
        <v>3.076365277777778E-3</v>
      </c>
      <c r="CE154" s="21">
        <f t="shared" si="91"/>
        <v>-2.2574629629629631E-4</v>
      </c>
      <c r="CF154" s="21">
        <f t="shared" si="92"/>
        <v>0</v>
      </c>
      <c r="CG154" s="21">
        <f t="shared" si="93"/>
        <v>9.069962362431331E-4</v>
      </c>
      <c r="CH154" s="21">
        <f t="shared" si="94"/>
        <v>-3.1349569928138111E-3</v>
      </c>
      <c r="CI154" s="21">
        <f t="shared" si="95"/>
        <v>-1.1623158862494112E-2</v>
      </c>
    </row>
    <row r="155" spans="1:87" x14ac:dyDescent="0.2">
      <c r="A155" s="18">
        <v>147</v>
      </c>
      <c r="B155" s="19">
        <v>43069</v>
      </c>
      <c r="C155" s="18">
        <v>230.376</v>
      </c>
      <c r="D155" s="18">
        <v>1250.509</v>
      </c>
      <c r="E155" s="18">
        <v>2065.8809999999999</v>
      </c>
      <c r="F155" s="18">
        <v>1889.8150000000001</v>
      </c>
      <c r="G155" s="18">
        <v>2431.991</v>
      </c>
      <c r="H155" s="18">
        <v>140.072</v>
      </c>
      <c r="I155" s="18">
        <v>345.50099999999998</v>
      </c>
      <c r="J155" s="18">
        <v>458.41399999999999</v>
      </c>
      <c r="K155" s="18">
        <v>114.029</v>
      </c>
      <c r="L155" s="18">
        <v>666.24599999999998</v>
      </c>
      <c r="M155" s="18">
        <v>816.90899999999999</v>
      </c>
      <c r="N155" s="18">
        <v>301.93799999999999</v>
      </c>
      <c r="O155" s="18">
        <v>343.59399999999999</v>
      </c>
      <c r="P155" s="18">
        <v>102.536</v>
      </c>
      <c r="Q155" s="18">
        <v>192.75399999999999</v>
      </c>
      <c r="R155" s="18">
        <v>256.36599999999999</v>
      </c>
      <c r="S155" s="18">
        <v>8584.18</v>
      </c>
      <c r="T155" s="18">
        <v>4382.47</v>
      </c>
      <c r="U155" s="18">
        <v>7453.75</v>
      </c>
      <c r="V155" s="18">
        <v>33486.89</v>
      </c>
      <c r="W155" s="18">
        <v>5.3409700000000004</v>
      </c>
      <c r="X155" s="18">
        <v>3.6518000000000002</v>
      </c>
      <c r="Y155" s="18">
        <v>5.1551999999999998</v>
      </c>
      <c r="Z155" s="18">
        <v>-0.59130000000000005</v>
      </c>
      <c r="AA155" s="18">
        <v>1</v>
      </c>
      <c r="AB155" s="18">
        <v>0.91839999999999999</v>
      </c>
      <c r="AC155" s="18">
        <v>0.79220000000000002</v>
      </c>
      <c r="AD155" s="18">
        <v>148.19999999999999</v>
      </c>
      <c r="AE155" s="19">
        <f t="shared" si="67"/>
        <v>43069</v>
      </c>
      <c r="AF155" s="20" cm="1">
        <f t="array" ref="AF155">IF(INDEX(calc_types,1,AF$7)="INDEX",C155/C154-1,IF(INDEX(calc_types,1,AF$7)="CASH", C154/1200,C154/C155-1))</f>
        <v>5.1966751750769369E-3</v>
      </c>
      <c r="AG155" s="20" cm="1">
        <f t="array" ref="AG155">IF(INDEX(calc_types,1,AG$7)="INDEX",D155/D154-1,IF(INDEX(calc_types,1,AG$7)="CASH", D154/1200,D154/D155-1))</f>
        <v>1.0136838023845574E-2</v>
      </c>
      <c r="AH155" s="20" cm="1">
        <f t="array" ref="AH155">IF(INDEX(calc_types,1,AH$7)="INDEX",E155/E154-1,IF(INDEX(calc_types,1,AH$7)="CASH", E154/1200,E154/E155-1))</f>
        <v>2.2049540100687048E-2</v>
      </c>
      <c r="AI155" s="20" cm="1">
        <f t="array" ref="AI155">IF(INDEX(calc_types,1,AI$7)="INDEX",F155/F154-1,IF(INDEX(calc_types,1,AI$7)="CASH", F154/1200,F154/F155-1))</f>
        <v>1.460040158486442E-2</v>
      </c>
      <c r="AJ155" s="20" cm="1">
        <f t="array" ref="AJ155">IF(INDEX(calc_types,1,AJ$7)="INDEX",G155/G154-1,IF(INDEX(calc_types,1,AJ$7)="CASH", G154/1200,G154/G155-1))</f>
        <v>3.1300860240405903E-2</v>
      </c>
      <c r="AK155" s="20" cm="1">
        <f t="array" ref="AK155">IF(INDEX(calc_types,1,AK$7)="INDEX",H155/H154-1,IF(INDEX(calc_types,1,AK$7)="CASH", H154/1200,H154/H155-1))</f>
        <v>3.0146579687935215E-3</v>
      </c>
      <c r="AL155" s="20" cm="1">
        <f t="array" ref="AL155">IF(INDEX(calc_types,1,AL$7)="INDEX",I155/I154-1,IF(INDEX(calc_types,1,AL$7)="CASH", I154/1200,I154/I155-1))</f>
        <v>5.8106868895648756E-3</v>
      </c>
      <c r="AM155" s="20" cm="1">
        <f t="array" ref="AM155">IF(INDEX(calc_types,1,AM$7)="INDEX",J155/J154-1,IF(INDEX(calc_types,1,AM$7)="CASH", J154/1200,J154/J155-1))</f>
        <v>1.1607532979958313E-2</v>
      </c>
      <c r="AN155" s="20" cm="1">
        <f t="array" ref="AN155">IF(INDEX(calc_types,1,AN$7)="INDEX",K155/K154-1,IF(INDEX(calc_types,1,AN$7)="CASH", K154/1200,K154/K155-1))</f>
        <v>4.1211331354953362E-3</v>
      </c>
      <c r="AO155" s="20" cm="1">
        <f t="array" ref="AO155">IF(INDEX(calc_types,1,AO$7)="INDEX",L155/L154-1,IF(INDEX(calc_types,1,AO$7)="CASH", L154/1200,L154/L155-1))</f>
        <v>6.0354942023317371E-3</v>
      </c>
      <c r="AP155" s="20" cm="1">
        <f t="array" ref="AP155">IF(INDEX(calc_types,1,AP$7)="INDEX",M155/M154-1,IF(INDEX(calc_types,1,AP$7)="CASH", M154/1200,M154/M155-1))</f>
        <v>1.3387634797430215E-2</v>
      </c>
      <c r="AQ155" s="20" cm="1">
        <f t="array" ref="AQ155">IF(INDEX(calc_types,1,AQ$7)="INDEX",N155/N154-1,IF(INDEX(calc_types,1,AQ$7)="CASH", N154/1200,N154/N155-1))</f>
        <v>1.1158516573678945E-2</v>
      </c>
      <c r="AR155" s="20" cm="1">
        <f t="array" ref="AR155">IF(INDEX(calc_types,1,AR$7)="INDEX",O155/O154-1,IF(INDEX(calc_types,1,AR$7)="CASH", O154/1200,O154/O155-1))</f>
        <v>2.1919910535833198E-2</v>
      </c>
      <c r="AS155" s="20" cm="1">
        <f t="array" ref="AS155">IF(INDEX(calc_types,1,AS$7)="INDEX",P155/P154-1,IF(INDEX(calc_types,1,AS$7)="CASH", P154/1200,P154/P155-1))</f>
        <v>1.2680081542693067E-4</v>
      </c>
      <c r="AT155" s="20" cm="1">
        <f t="array" ref="AT155">IF(INDEX(calc_types,1,AT$7)="INDEX",Q155/Q154-1,IF(INDEX(calc_types,1,AT$7)="CASH", Q154/1200,Q154/Q155-1))</f>
        <v>2.0065707394161247E-3</v>
      </c>
      <c r="AU155" s="20" cm="1">
        <f t="array" ref="AU155">IF(INDEX(calc_types,1,AU$7)="INDEX",R155/R154-1,IF(INDEX(calc_types,1,AU$7)="CASH", R154/1200,R154/R155-1))</f>
        <v>7.3280655085834479E-3</v>
      </c>
      <c r="AV155" s="20" cm="1">
        <f t="array" ref="AV155">IF(INDEX(calc_types,1,AV$7)="INDEX",S155/S154-1,IF(INDEX(calc_types,1,AV$7)="CASH", S154/1200,S154/S155-1))</f>
        <v>9.0680619225256942E-2</v>
      </c>
      <c r="AW155" s="20" cm="1">
        <f t="array" ref="AW155">IF(INDEX(calc_types,1,AW$7)="INDEX",T155/T154-1,IF(INDEX(calc_types,1,AW$7)="CASH", T154/1200,T154/T155-1))</f>
        <v>7.9128417776377136E-2</v>
      </c>
      <c r="AX155" s="20" cm="1">
        <f t="array" ref="AX155">IF(INDEX(calc_types,1,AX$7)="INDEX",U155/U154-1,IF(INDEX(calc_types,1,AX$7)="CASH", U154/1200,U154/U155-1))</f>
        <v>1.8032648066301338E-2</v>
      </c>
      <c r="AY155" s="20" cm="1">
        <f t="array" ref="AY155">IF(INDEX(calc_types,1,AY$7)="INDEX",V155/V154-1,IF(INDEX(calc_types,1,AY$7)="CASH", V154/1200,V154/V155-1))</f>
        <v>8.5163251384934968E-2</v>
      </c>
      <c r="AZ155" s="20" cm="1">
        <f t="array" ref="AZ155">IF(INDEX(calc_types,1,AZ$7)="INDEX",W155/W154-1,IF(INDEX(calc_types,1,AZ$7)="CASH", W154/1200,W154/W155-1))</f>
        <v>4.4329916666666662E-3</v>
      </c>
      <c r="BA155" s="20" cm="1">
        <f t="array" ref="BA155">IF(INDEX(calc_types,1,BA$7)="INDEX",X155/X154-1,IF(INDEX(calc_types,1,BA$7)="CASH", X154/1200,X154/X155-1))</f>
        <v>3.2303333333333333E-3</v>
      </c>
      <c r="BB155" s="20" cm="1">
        <f t="array" ref="BB155">IF(INDEX(calc_types,1,BB$7)="INDEX",Y155/Y154-1,IF(INDEX(calc_types,1,BB$7)="CASH", Y154/1200,Y154/Y155-1))</f>
        <v>4.3204999999999997E-3</v>
      </c>
      <c r="BC155" s="20" cm="1">
        <f t="array" ref="BC155">IF(INDEX(calc_types,1,BC$7)="INDEX",Z155/Z154-1,IF(INDEX(calc_types,1,BC$7)="CASH", Z154/1200,Z154/Z155-1))</f>
        <v>-3.0033333333333333E-4</v>
      </c>
      <c r="BD155" s="20" cm="1">
        <f t="array" ref="BD155">IF(INDEX(calc_types,1,BD$7)="INDEX",AA155/AA154-1,IF(INDEX(calc_types,1,BD$7)="CASH", AA154/1200,AA154/AA155-1))</f>
        <v>0</v>
      </c>
      <c r="BE155" s="20" cm="1">
        <f t="array" ref="BE155">IF(INDEX(calc_types,1,BE$7)="INDEX",AB155/AB154-1,IF(INDEX(calc_types,1,BE$7)="CASH", AB154/1200,AB154/AB155-1))</f>
        <v>2.9616724738676048E-2</v>
      </c>
      <c r="BF155" s="20" cm="1">
        <f t="array" ref="BF155">IF(INDEX(calc_types,1,BF$7)="INDEX",AC155/AC154-1,IF(INDEX(calc_types,1,BF$7)="CASH", AC154/1200,AC154/AC155-1))</f>
        <v>3.8626609442059978E-2</v>
      </c>
      <c r="BG155" s="20" cm="1">
        <f t="array" ref="BG155">IF(INDEX(calc_types,1,BG$7)="INDEX",AD155/AD154-1,IF(INDEX(calc_types,1,BG$7)="CASH", AD154/1200,AD154/AD155-1))</f>
        <v>2.348178137651824E-2</v>
      </c>
      <c r="BH155" s="21">
        <f t="shared" si="68"/>
        <v>3.8009044301937798E-3</v>
      </c>
      <c r="BI155" s="21">
        <f t="shared" si="69"/>
        <v>8.9635702241455083E-3</v>
      </c>
      <c r="BJ155" s="21">
        <f t="shared" si="70"/>
        <v>2.0855409871029768E-2</v>
      </c>
      <c r="BK155" s="21">
        <f t="shared" si="71"/>
        <v>1.2503849653889461E-2</v>
      </c>
      <c r="BL155" s="21">
        <f t="shared" si="72"/>
        <v>2.862863377826726E-2</v>
      </c>
      <c r="BM155" s="21">
        <f t="shared" si="73"/>
        <v>2.7430840592961555E-3</v>
      </c>
      <c r="BN155" s="21">
        <f t="shared" si="74"/>
        <v>5.7298851949510099E-3</v>
      </c>
      <c r="BO155" s="21">
        <f t="shared" si="75"/>
        <v>1.1422676248560458E-2</v>
      </c>
      <c r="BP155" s="21">
        <f t="shared" si="76"/>
        <v>3.04266463399938E-3</v>
      </c>
      <c r="BQ155" s="21">
        <f t="shared" si="77"/>
        <v>5.1863040169403398E-3</v>
      </c>
      <c r="BR155" s="21">
        <f t="shared" si="78"/>
        <v>1.2426523434171487E-2</v>
      </c>
      <c r="BS155" s="21">
        <f t="shared" si="79"/>
        <v>8.7756682340483401E-3</v>
      </c>
      <c r="BT155" s="21">
        <f t="shared" si="80"/>
        <v>1.8779041293730651E-2</v>
      </c>
      <c r="BU155" s="21">
        <f t="shared" si="81"/>
        <v>1.2574591358296294E-4</v>
      </c>
      <c r="BV155" s="21">
        <f t="shared" si="82"/>
        <v>2.0669561470352694E-3</v>
      </c>
      <c r="BW155" s="21">
        <f t="shared" si="83"/>
        <v>7.4620801205273592E-3</v>
      </c>
      <c r="BX155" s="21">
        <f t="shared" si="84"/>
        <v>7.8112241264444257E-2</v>
      </c>
      <c r="BY155" s="21">
        <f t="shared" si="85"/>
        <v>7.2222350783580747E-2</v>
      </c>
      <c r="BZ155" s="21">
        <f t="shared" si="86"/>
        <v>1.3417032491744585E-2</v>
      </c>
      <c r="CA155" s="21">
        <f t="shared" si="87"/>
        <v>7.2438906755811897E-2</v>
      </c>
      <c r="CB155" s="21">
        <f t="shared" si="88"/>
        <v>2.9935023148148134E-3</v>
      </c>
      <c r="CC155" s="21">
        <f t="shared" si="89"/>
        <v>2.844985648148148E-3</v>
      </c>
      <c r="CD155" s="21">
        <f t="shared" si="90"/>
        <v>3.0910319444444443E-3</v>
      </c>
      <c r="CE155" s="21">
        <f t="shared" si="91"/>
        <v>-1.6182962962962966E-4</v>
      </c>
      <c r="CF155" s="21">
        <f t="shared" si="92"/>
        <v>0</v>
      </c>
      <c r="CG155" s="21">
        <f t="shared" si="93"/>
        <v>3.0312215052753281E-2</v>
      </c>
      <c r="CH155" s="21">
        <f t="shared" si="94"/>
        <v>3.9259275200826102E-2</v>
      </c>
      <c r="CI155" s="21">
        <f t="shared" si="95"/>
        <v>2.7088052893771017E-2</v>
      </c>
    </row>
    <row r="156" spans="1:87" x14ac:dyDescent="0.2">
      <c r="A156" s="18">
        <v>148</v>
      </c>
      <c r="B156" s="19">
        <v>43100</v>
      </c>
      <c r="C156" s="18">
        <v>231.63200000000001</v>
      </c>
      <c r="D156" s="18">
        <v>1264.5239999999999</v>
      </c>
      <c r="E156" s="18">
        <v>2107.9560000000001</v>
      </c>
      <c r="F156" s="18">
        <v>1914.818</v>
      </c>
      <c r="G156" s="18">
        <v>2491.12</v>
      </c>
      <c r="H156" s="18">
        <v>140.53200000000001</v>
      </c>
      <c r="I156" s="18">
        <v>348.71300000000002</v>
      </c>
      <c r="J156" s="18">
        <v>467.18099999999998</v>
      </c>
      <c r="K156" s="18">
        <v>114.57899999999999</v>
      </c>
      <c r="L156" s="18">
        <v>676.06700000000001</v>
      </c>
      <c r="M156" s="18">
        <v>841.39099999999996</v>
      </c>
      <c r="N156" s="18">
        <v>307.49</v>
      </c>
      <c r="O156" s="18">
        <v>355.25200000000001</v>
      </c>
      <c r="P156" s="18">
        <v>102.52800000000001</v>
      </c>
      <c r="Q156" s="18">
        <v>192.785</v>
      </c>
      <c r="R156" s="18">
        <v>256.78399999999999</v>
      </c>
      <c r="S156" s="18">
        <v>8971.07</v>
      </c>
      <c r="T156" s="18">
        <v>4521.4399999999996</v>
      </c>
      <c r="U156" s="18">
        <v>7733.24</v>
      </c>
      <c r="V156" s="18">
        <v>33464.17</v>
      </c>
      <c r="W156" s="18">
        <v>5.3547200000000004</v>
      </c>
      <c r="X156" s="18">
        <v>3.9337</v>
      </c>
      <c r="Y156" s="18">
        <v>5.2194000000000003</v>
      </c>
      <c r="Z156" s="18">
        <v>-0.30859999999999999</v>
      </c>
      <c r="AA156" s="18">
        <v>1</v>
      </c>
      <c r="AB156" s="18">
        <v>0.90590000000000004</v>
      </c>
      <c r="AC156" s="18">
        <v>0.78549999999999998</v>
      </c>
      <c r="AD156" s="18">
        <v>141.04</v>
      </c>
      <c r="AE156" s="19">
        <f t="shared" si="67"/>
        <v>43100</v>
      </c>
      <c r="AF156" s="20" cm="1">
        <f t="array" ref="AF156">IF(INDEX(calc_types,1,AF$7)="INDEX",C156/C155-1,IF(INDEX(calc_types,1,AF$7)="CASH", C155/1200,C155/C156-1))</f>
        <v>5.4519568010555908E-3</v>
      </c>
      <c r="AG156" s="20" cm="1">
        <f t="array" ref="AG156">IF(INDEX(calc_types,1,AG$7)="INDEX",D156/D155-1,IF(INDEX(calc_types,1,AG$7)="CASH", D155/1200,D155/D156-1))</f>
        <v>1.1207436331925447E-2</v>
      </c>
      <c r="AH156" s="20" cm="1">
        <f t="array" ref="AH156">IF(INDEX(calc_types,1,AH$7)="INDEX",E156/E155-1,IF(INDEX(calc_types,1,AH$7)="CASH", E155/1200,E155/E156-1))</f>
        <v>2.036661356583469E-2</v>
      </c>
      <c r="AI156" s="20" cm="1">
        <f t="array" ref="AI156">IF(INDEX(calc_types,1,AI$7)="INDEX",F156/F155-1,IF(INDEX(calc_types,1,AI$7)="CASH", F155/1200,F155/F156-1))</f>
        <v>1.323039556782013E-2</v>
      </c>
      <c r="AJ156" s="20" cm="1">
        <f t="array" ref="AJ156">IF(INDEX(calc_types,1,AJ$7)="INDEX",G156/G155-1,IF(INDEX(calc_types,1,AJ$7)="CASH", G155/1200,G155/G156-1))</f>
        <v>2.4313001158310144E-2</v>
      </c>
      <c r="AK156" s="20" cm="1">
        <f t="array" ref="AK156">IF(INDEX(calc_types,1,AK$7)="INDEX",H156/H155-1,IF(INDEX(calc_types,1,AK$7)="CASH", H155/1200,H155/H156-1))</f>
        <v>3.2840253583872325E-3</v>
      </c>
      <c r="AL156" s="20" cm="1">
        <f t="array" ref="AL156">IF(INDEX(calc_types,1,AL$7)="INDEX",I156/I155-1,IF(INDEX(calc_types,1,AL$7)="CASH", I155/1200,I155/I156-1))</f>
        <v>9.2966445827944444E-3</v>
      </c>
      <c r="AM156" s="20" cm="1">
        <f t="array" ref="AM156">IF(INDEX(calc_types,1,AM$7)="INDEX",J156/J155-1,IF(INDEX(calc_types,1,AM$7)="CASH", J155/1200,J155/J156-1))</f>
        <v>1.9124634064404678E-2</v>
      </c>
      <c r="AN156" s="20" cm="1">
        <f t="array" ref="AN156">IF(INDEX(calc_types,1,AN$7)="INDEX",K156/K155-1,IF(INDEX(calc_types,1,AN$7)="CASH", K155/1200,K155/K156-1))</f>
        <v>4.8233344149295476E-3</v>
      </c>
      <c r="AO156" s="20" cm="1">
        <f t="array" ref="AO156">IF(INDEX(calc_types,1,AO$7)="INDEX",L156/L155-1,IF(INDEX(calc_types,1,AO$7)="CASH", L155/1200,L155/L156-1))</f>
        <v>1.4740801445712215E-2</v>
      </c>
      <c r="AP156" s="20" cm="1">
        <f t="array" ref="AP156">IF(INDEX(calc_types,1,AP$7)="INDEX",M156/M155-1,IF(INDEX(calc_types,1,AP$7)="CASH", M155/1200,M155/M156-1))</f>
        <v>2.9969066321952509E-2</v>
      </c>
      <c r="AQ156" s="20" cm="1">
        <f t="array" ref="AQ156">IF(INDEX(calc_types,1,AQ$7)="INDEX",N156/N155-1,IF(INDEX(calc_types,1,AQ$7)="CASH", N155/1200,N155/N156-1))</f>
        <v>1.8387880955692992E-2</v>
      </c>
      <c r="AR156" s="20" cm="1">
        <f t="array" ref="AR156">IF(INDEX(calc_types,1,AR$7)="INDEX",O156/O155-1,IF(INDEX(calc_types,1,AR$7)="CASH", O155/1200,O155/O156-1))</f>
        <v>3.3929579678341426E-2</v>
      </c>
      <c r="AS156" s="20" cm="1">
        <f t="array" ref="AS156">IF(INDEX(calc_types,1,AS$7)="INDEX",P156/P155-1,IF(INDEX(calc_types,1,AS$7)="CASH", P155/1200,P155/P156-1))</f>
        <v>-7.8021377857506735E-5</v>
      </c>
      <c r="AT156" s="20" cm="1">
        <f t="array" ref="AT156">IF(INDEX(calc_types,1,AT$7)="INDEX",Q156/Q155-1,IF(INDEX(calc_types,1,AT$7)="CASH", Q155/1200,Q155/Q156-1))</f>
        <v>1.6082675327111495E-4</v>
      </c>
      <c r="AU156" s="20" cm="1">
        <f t="array" ref="AU156">IF(INDEX(calc_types,1,AU$7)="INDEX",R156/R155-1,IF(INDEX(calc_types,1,AU$7)="CASH", R155/1200,R155/R156-1))</f>
        <v>1.6304814210932328E-3</v>
      </c>
      <c r="AV156" s="20" cm="1">
        <f t="array" ref="AV156">IF(INDEX(calc_types,1,AV$7)="INDEX",S156/S155-1,IF(INDEX(calc_types,1,AV$7)="CASH", S155/1200,S155/S156-1))</f>
        <v>4.5070117355414219E-2</v>
      </c>
      <c r="AW156" s="20" cm="1">
        <f t="array" ref="AW156">IF(INDEX(calc_types,1,AW$7)="INDEX",T156/T155-1,IF(INDEX(calc_types,1,AW$7)="CASH", T155/1200,T155/T156-1))</f>
        <v>3.171042813755709E-2</v>
      </c>
      <c r="AX156" s="20" cm="1">
        <f t="array" ref="AX156">IF(INDEX(calc_types,1,AX$7)="INDEX",U156/U155-1,IF(INDEX(calc_types,1,AX$7)="CASH", U155/1200,U155/U156-1))</f>
        <v>3.7496562133154443E-2</v>
      </c>
      <c r="AY156" s="20" cm="1">
        <f t="array" ref="AY156">IF(INDEX(calc_types,1,AY$7)="INDEX",V156/V155-1,IF(INDEX(calc_types,1,AY$7)="CASH", V155/1200,V155/V156-1))</f>
        <v>-6.7847447165148012E-4</v>
      </c>
      <c r="AZ156" s="20" cm="1">
        <f t="array" ref="AZ156">IF(INDEX(calc_types,1,AZ$7)="INDEX",W156/W155-1,IF(INDEX(calc_types,1,AZ$7)="CASH", W155/1200,W155/W156-1))</f>
        <v>4.4508083333333337E-3</v>
      </c>
      <c r="BA156" s="20" cm="1">
        <f t="array" ref="BA156">IF(INDEX(calc_types,1,BA$7)="INDEX",X156/X155-1,IF(INDEX(calc_types,1,BA$7)="CASH", X155/1200,X155/X156-1))</f>
        <v>3.0431666666666667E-3</v>
      </c>
      <c r="BB156" s="20" cm="1">
        <f t="array" ref="BB156">IF(INDEX(calc_types,1,BB$7)="INDEX",Y156/Y155-1,IF(INDEX(calc_types,1,BB$7)="CASH", Y155/1200,Y155/Y156-1))</f>
        <v>4.2959999999999995E-3</v>
      </c>
      <c r="BC156" s="20" cm="1">
        <f t="array" ref="BC156">IF(INDEX(calc_types,1,BC$7)="INDEX",Z156/Z155-1,IF(INDEX(calc_types,1,BC$7)="CASH", Z155/1200,Z155/Z156-1))</f>
        <v>-4.9275000000000002E-4</v>
      </c>
      <c r="BD156" s="20" cm="1">
        <f t="array" ref="BD156">IF(INDEX(calc_types,1,BD$7)="INDEX",AA156/AA155-1,IF(INDEX(calc_types,1,BD$7)="CASH", AA155/1200,AA155/AA156-1))</f>
        <v>0</v>
      </c>
      <c r="BE156" s="20" cm="1">
        <f t="array" ref="BE156">IF(INDEX(calc_types,1,BE$7)="INDEX",AB156/AB155-1,IF(INDEX(calc_types,1,BE$7)="CASH", AB155/1200,AB155/AB156-1))</f>
        <v>1.3798432498068225E-2</v>
      </c>
      <c r="BF156" s="20" cm="1">
        <f t="array" ref="BF156">IF(INDEX(calc_types,1,BF$7)="INDEX",AC156/AC155-1,IF(INDEX(calc_types,1,BF$7)="CASH", AC155/1200,AC155/AC156-1))</f>
        <v>8.5295989815403761E-3</v>
      </c>
      <c r="BG156" s="20" cm="1">
        <f t="array" ref="BG156">IF(INDEX(calc_types,1,BG$7)="INDEX",AD156/AD155-1,IF(INDEX(calc_types,1,BG$7)="CASH", AD155/1200,AD155/AD156-1))</f>
        <v>5.0765740215541699E-2</v>
      </c>
      <c r="BH156" s="21">
        <f t="shared" si="68"/>
        <v>4.0561860561724337E-3</v>
      </c>
      <c r="BI156" s="21">
        <f t="shared" si="69"/>
        <v>1.0034168532225381E-2</v>
      </c>
      <c r="BJ156" s="21">
        <f t="shared" si="70"/>
        <v>1.9172483336177409E-2</v>
      </c>
      <c r="BK156" s="21">
        <f t="shared" si="71"/>
        <v>1.1133843636845171E-2</v>
      </c>
      <c r="BL156" s="21">
        <f t="shared" si="72"/>
        <v>2.16407746961715E-2</v>
      </c>
      <c r="BM156" s="21">
        <f t="shared" si="73"/>
        <v>3.0124514488898664E-3</v>
      </c>
      <c r="BN156" s="21">
        <f t="shared" si="74"/>
        <v>9.2158428881805796E-3</v>
      </c>
      <c r="BO156" s="21">
        <f t="shared" si="75"/>
        <v>1.8939777333006825E-2</v>
      </c>
      <c r="BP156" s="21">
        <f t="shared" si="76"/>
        <v>3.7448659134335914E-3</v>
      </c>
      <c r="BQ156" s="21">
        <f t="shared" si="77"/>
        <v>1.3891611260320819E-2</v>
      </c>
      <c r="BR156" s="21">
        <f t="shared" si="78"/>
        <v>2.900795495869378E-2</v>
      </c>
      <c r="BS156" s="21">
        <f t="shared" si="79"/>
        <v>1.6005032616062388E-2</v>
      </c>
      <c r="BT156" s="21">
        <f t="shared" si="80"/>
        <v>3.0788710436238879E-2</v>
      </c>
      <c r="BU156" s="21">
        <f t="shared" si="81"/>
        <v>-7.9076279701474479E-5</v>
      </c>
      <c r="BV156" s="21">
        <f t="shared" si="82"/>
        <v>2.212121608902594E-4</v>
      </c>
      <c r="BW156" s="21">
        <f t="shared" si="83"/>
        <v>1.7644960330371439E-3</v>
      </c>
      <c r="BX156" s="21">
        <f t="shared" si="84"/>
        <v>3.2501739394601534E-2</v>
      </c>
      <c r="BY156" s="21">
        <f t="shared" si="85"/>
        <v>2.48043611447607E-2</v>
      </c>
      <c r="BZ156" s="21">
        <f t="shared" si="86"/>
        <v>3.288094655859769E-2</v>
      </c>
      <c r="CA156" s="21">
        <f t="shared" si="87"/>
        <v>-1.3402819100774553E-2</v>
      </c>
      <c r="CB156" s="21">
        <f t="shared" si="88"/>
        <v>3.011318981481481E-3</v>
      </c>
      <c r="CC156" s="21">
        <f t="shared" si="89"/>
        <v>2.6578189814814813E-3</v>
      </c>
      <c r="CD156" s="21">
        <f t="shared" si="90"/>
        <v>3.066531944444444E-3</v>
      </c>
      <c r="CE156" s="21">
        <f t="shared" si="91"/>
        <v>-3.5424629629629632E-4</v>
      </c>
      <c r="CF156" s="21">
        <f t="shared" si="92"/>
        <v>0</v>
      </c>
      <c r="CG156" s="21">
        <f t="shared" si="93"/>
        <v>1.4493922812145458E-2</v>
      </c>
      <c r="CH156" s="21">
        <f t="shared" si="94"/>
        <v>9.1622647403065E-3</v>
      </c>
      <c r="CI156" s="21">
        <f t="shared" si="95"/>
        <v>5.4372011732794476E-2</v>
      </c>
    </row>
    <row r="157" spans="1:87" x14ac:dyDescent="0.2">
      <c r="A157" s="18">
        <v>149</v>
      </c>
      <c r="B157" s="19">
        <v>43131</v>
      </c>
      <c r="C157" s="18">
        <v>232.58799999999999</v>
      </c>
      <c r="D157" s="18">
        <v>1269.3910000000001</v>
      </c>
      <c r="E157" s="18">
        <v>2114.5740000000001</v>
      </c>
      <c r="F157" s="18">
        <v>1924.8989999999999</v>
      </c>
      <c r="G157" s="18">
        <v>2502.6849999999999</v>
      </c>
      <c r="H157" s="18">
        <v>140.85900000000001</v>
      </c>
      <c r="I157" s="18">
        <v>348.71300000000002</v>
      </c>
      <c r="J157" s="18">
        <v>466.005</v>
      </c>
      <c r="K157" s="18">
        <v>115.03</v>
      </c>
      <c r="L157" s="18">
        <v>675.06700000000001</v>
      </c>
      <c r="M157" s="18">
        <v>834.52</v>
      </c>
      <c r="N157" s="18">
        <v>307.90800000000002</v>
      </c>
      <c r="O157" s="18">
        <v>354.31799999999998</v>
      </c>
      <c r="P157" s="18">
        <v>102.52</v>
      </c>
      <c r="Q157" s="18">
        <v>192.70599999999999</v>
      </c>
      <c r="R157" s="18">
        <v>256.24599999999998</v>
      </c>
      <c r="S157" s="18">
        <v>9119.3799999999992</v>
      </c>
      <c r="T157" s="18">
        <v>4648.3999999999996</v>
      </c>
      <c r="U157" s="18">
        <v>7630.57</v>
      </c>
      <c r="V157" s="18">
        <v>36286.71</v>
      </c>
      <c r="W157" s="18">
        <v>5.3299500000000002</v>
      </c>
      <c r="X157" s="18">
        <v>3.8210999999999999</v>
      </c>
      <c r="Y157" s="18">
        <v>5.1106999999999996</v>
      </c>
      <c r="Z157" s="18">
        <v>-0.31719999999999998</v>
      </c>
      <c r="AA157" s="18">
        <v>1</v>
      </c>
      <c r="AB157" s="18">
        <v>0.9244</v>
      </c>
      <c r="AC157" s="18">
        <v>0.78810000000000002</v>
      </c>
      <c r="AD157" s="18">
        <v>146.91999999999999</v>
      </c>
      <c r="AE157" s="19">
        <f t="shared" si="67"/>
        <v>43131</v>
      </c>
      <c r="AF157" s="20" cm="1">
        <f t="array" ref="AF157">IF(INDEX(calc_types,1,AF$7)="INDEX",C157/C156-1,IF(INDEX(calc_types,1,AF$7)="CASH", C156/1200,C156/C157-1))</f>
        <v>4.1272363058644235E-3</v>
      </c>
      <c r="AG157" s="20" cm="1">
        <f t="array" ref="AG157">IF(INDEX(calc_types,1,AG$7)="INDEX",D157/D156-1,IF(INDEX(calc_types,1,AG$7)="CASH", D156/1200,D156/D157-1))</f>
        <v>3.8488791039159587E-3</v>
      </c>
      <c r="AH157" s="20" cm="1">
        <f t="array" ref="AH157">IF(INDEX(calc_types,1,AH$7)="INDEX",E157/E156-1,IF(INDEX(calc_types,1,AH$7)="CASH", E156/1200,E156/E157-1))</f>
        <v>3.1395342217768185E-3</v>
      </c>
      <c r="AI157" s="20" cm="1">
        <f t="array" ref="AI157">IF(INDEX(calc_types,1,AI$7)="INDEX",F157/F156-1,IF(INDEX(calc_types,1,AI$7)="CASH", F156/1200,F156/F157-1))</f>
        <v>5.2647301205648311E-3</v>
      </c>
      <c r="AJ157" s="20" cm="1">
        <f t="array" ref="AJ157">IF(INDEX(calc_types,1,AJ$7)="INDEX",G157/G156-1,IF(INDEX(calc_types,1,AJ$7)="CASH", G156/1200,G156/G157-1))</f>
        <v>4.6424901249237926E-3</v>
      </c>
      <c r="AK157" s="20" cm="1">
        <f t="array" ref="AK157">IF(INDEX(calc_types,1,AK$7)="INDEX",H157/H156-1,IF(INDEX(calc_types,1,AK$7)="CASH", H156/1200,H156/H157-1))</f>
        <v>2.3268721714626572E-3</v>
      </c>
      <c r="AL157" s="20" cm="1">
        <f t="array" ref="AL157">IF(INDEX(calc_types,1,AL$7)="INDEX",I157/I156-1,IF(INDEX(calc_types,1,AL$7)="CASH", I156/1200,I156/I157-1))</f>
        <v>0</v>
      </c>
      <c r="AM157" s="20" cm="1">
        <f t="array" ref="AM157">IF(INDEX(calc_types,1,AM$7)="INDEX",J157/J156-1,IF(INDEX(calc_types,1,AM$7)="CASH", J156/1200,J156/J157-1))</f>
        <v>-2.5172256577215002E-3</v>
      </c>
      <c r="AN157" s="20" cm="1">
        <f t="array" ref="AN157">IF(INDEX(calc_types,1,AN$7)="INDEX",K157/K156-1,IF(INDEX(calc_types,1,AN$7)="CASH", K156/1200,K156/K157-1))</f>
        <v>3.9361488579932047E-3</v>
      </c>
      <c r="AO157" s="20" cm="1">
        <f t="array" ref="AO157">IF(INDEX(calc_types,1,AO$7)="INDEX",L157/L156-1,IF(INDEX(calc_types,1,AO$7)="CASH", L156/1200,L156/L157-1))</f>
        <v>-1.4791433393436249E-3</v>
      </c>
      <c r="AP157" s="20" cm="1">
        <f t="array" ref="AP157">IF(INDEX(calc_types,1,AP$7)="INDEX",M157/M156-1,IF(INDEX(calc_types,1,AP$7)="CASH", M156/1200,M156/M157-1))</f>
        <v>-8.1662390018433229E-3</v>
      </c>
      <c r="AQ157" s="20" cm="1">
        <f t="array" ref="AQ157">IF(INDEX(calc_types,1,AQ$7)="INDEX",N157/N156-1,IF(INDEX(calc_types,1,AQ$7)="CASH", N156/1200,N156/N157-1))</f>
        <v>1.3593938014244689E-3</v>
      </c>
      <c r="AR157" s="20" cm="1">
        <f t="array" ref="AR157">IF(INDEX(calc_types,1,AR$7)="INDEX",O157/O156-1,IF(INDEX(calc_types,1,AR$7)="CASH", O156/1200,O156/O157-1))</f>
        <v>-2.6291196108678694E-3</v>
      </c>
      <c r="AS157" s="20" cm="1">
        <f t="array" ref="AS157">IF(INDEX(calc_types,1,AS$7)="INDEX",P157/P156-1,IF(INDEX(calc_types,1,AS$7)="CASH", P156/1200,P156/P157-1))</f>
        <v>-7.8027465667984686E-5</v>
      </c>
      <c r="AT157" s="20" cm="1">
        <f t="array" ref="AT157">IF(INDEX(calc_types,1,AT$7)="INDEX",Q157/Q156-1,IF(INDEX(calc_types,1,AT$7)="CASH", Q156/1200,Q156/Q157-1))</f>
        <v>-4.0978291879556483E-4</v>
      </c>
      <c r="AU157" s="20" cm="1">
        <f t="array" ref="AU157">IF(INDEX(calc_types,1,AU$7)="INDEX",R157/R156-1,IF(INDEX(calc_types,1,AU$7)="CASH", R156/1200,R156/R157-1))</f>
        <v>-2.0951461150228168E-3</v>
      </c>
      <c r="AV157" s="20" cm="1">
        <f t="array" ref="AV157">IF(INDEX(calc_types,1,AV$7)="INDEX",S157/S156-1,IF(INDEX(calc_types,1,AV$7)="CASH", S156/1200,S156/S157-1))</f>
        <v>1.6532030181461099E-2</v>
      </c>
      <c r="AW157" s="20" cm="1">
        <f t="array" ref="AW157">IF(INDEX(calc_types,1,AW$7)="INDEX",T157/T156-1,IF(INDEX(calc_types,1,AW$7)="CASH", T156/1200,T156/T157-1))</f>
        <v>2.8079549877914944E-2</v>
      </c>
      <c r="AX157" s="20" cm="1">
        <f t="array" ref="AX157">IF(INDEX(calc_types,1,AX$7)="INDEX",U157/U156-1,IF(INDEX(calc_types,1,AX$7)="CASH", U156/1200,U156/U157-1))</f>
        <v>-1.3276453336505845E-2</v>
      </c>
      <c r="AY157" s="20" cm="1">
        <f t="array" ref="AY157">IF(INDEX(calc_types,1,AY$7)="INDEX",V157/V156-1,IF(INDEX(calc_types,1,AY$7)="CASH", V156/1200,V156/V157-1))</f>
        <v>8.4345136903141604E-2</v>
      </c>
      <c r="AZ157" s="20" cm="1">
        <f t="array" ref="AZ157">IF(INDEX(calc_types,1,AZ$7)="INDEX",W157/W156-1,IF(INDEX(calc_types,1,AZ$7)="CASH", W156/1200,W156/W157-1))</f>
        <v>4.4622666666666666E-3</v>
      </c>
      <c r="BA157" s="20" cm="1">
        <f t="array" ref="BA157">IF(INDEX(calc_types,1,BA$7)="INDEX",X157/X156-1,IF(INDEX(calc_types,1,BA$7)="CASH", X156/1200,X156/X157-1))</f>
        <v>3.2780833333333334E-3</v>
      </c>
      <c r="BB157" s="20" cm="1">
        <f t="array" ref="BB157">IF(INDEX(calc_types,1,BB$7)="INDEX",Y157/Y156-1,IF(INDEX(calc_types,1,BB$7)="CASH", Y156/1200,Y156/Y157-1))</f>
        <v>4.3495000000000001E-3</v>
      </c>
      <c r="BC157" s="20" cm="1">
        <f t="array" ref="BC157">IF(INDEX(calc_types,1,BC$7)="INDEX",Z157/Z156-1,IF(INDEX(calc_types,1,BC$7)="CASH", Z156/1200,Z156/Z157-1))</f>
        <v>-2.5716666666666667E-4</v>
      </c>
      <c r="BD157" s="20" cm="1">
        <f t="array" ref="BD157">IF(INDEX(calc_types,1,BD$7)="INDEX",AA157/AA156-1,IF(INDEX(calc_types,1,BD$7)="CASH", AA156/1200,AA156/AA157-1))</f>
        <v>0</v>
      </c>
      <c r="BE157" s="20" cm="1">
        <f t="array" ref="BE157">IF(INDEX(calc_types,1,BE$7)="INDEX",AB157/AB156-1,IF(INDEX(calc_types,1,BE$7)="CASH", AB156/1200,AB156/AB157-1))</f>
        <v>-2.0012981393336182E-2</v>
      </c>
      <c r="BF157" s="20" cm="1">
        <f t="array" ref="BF157">IF(INDEX(calc_types,1,BF$7)="INDEX",AC157/AC156-1,IF(INDEX(calc_types,1,BF$7)="CASH", AC156/1200,AC156/AC157-1))</f>
        <v>-3.2990737216089805E-3</v>
      </c>
      <c r="BG157" s="20" cm="1">
        <f t="array" ref="BG157">IF(INDEX(calc_types,1,BG$7)="INDEX",AD157/AD156-1,IF(INDEX(calc_types,1,BG$7)="CASH", AD156/1200,AD156/AD157-1))</f>
        <v>-4.0021780560849374E-2</v>
      </c>
      <c r="BH157" s="21">
        <f t="shared" si="68"/>
        <v>2.7314655609812664E-3</v>
      </c>
      <c r="BI157" s="21">
        <f t="shared" si="69"/>
        <v>2.6756113042158925E-3</v>
      </c>
      <c r="BJ157" s="21">
        <f t="shared" si="70"/>
        <v>1.9454039921195363E-3</v>
      </c>
      <c r="BK157" s="21">
        <f t="shared" si="71"/>
        <v>3.1681781895898722E-3</v>
      </c>
      <c r="BL157" s="21">
        <f t="shared" si="72"/>
        <v>1.9702636627851483E-3</v>
      </c>
      <c r="BM157" s="21">
        <f t="shared" si="73"/>
        <v>2.0552982619652911E-3</v>
      </c>
      <c r="BN157" s="21">
        <f t="shared" si="74"/>
        <v>-8.0801694613865288E-5</v>
      </c>
      <c r="BO157" s="21">
        <f t="shared" si="75"/>
        <v>-2.7020823891193541E-3</v>
      </c>
      <c r="BP157" s="21">
        <f t="shared" si="76"/>
        <v>2.8576803564972484E-3</v>
      </c>
      <c r="BQ157" s="21">
        <f t="shared" si="77"/>
        <v>-2.3283335247350221E-3</v>
      </c>
      <c r="BR157" s="21">
        <f t="shared" si="78"/>
        <v>-9.1273503651020504E-3</v>
      </c>
      <c r="BS157" s="21">
        <f t="shared" si="79"/>
        <v>-1.0234545382061368E-3</v>
      </c>
      <c r="BT157" s="21">
        <f t="shared" si="80"/>
        <v>-5.769988852970415E-3</v>
      </c>
      <c r="BU157" s="21">
        <f t="shared" si="81"/>
        <v>-7.9082367511952429E-5</v>
      </c>
      <c r="BV157" s="21">
        <f t="shared" si="82"/>
        <v>-3.4939751117642041E-4</v>
      </c>
      <c r="BW157" s="21">
        <f t="shared" si="83"/>
        <v>-1.9611315030789054E-3</v>
      </c>
      <c r="BX157" s="21">
        <f t="shared" si="84"/>
        <v>3.963652220648416E-3</v>
      </c>
      <c r="BY157" s="21">
        <f t="shared" si="85"/>
        <v>2.1173482885118555E-2</v>
      </c>
      <c r="BZ157" s="21">
        <f t="shared" si="86"/>
        <v>-1.7892068911062597E-2</v>
      </c>
      <c r="CA157" s="21">
        <f t="shared" si="87"/>
        <v>7.1620792274018533E-2</v>
      </c>
      <c r="CB157" s="21">
        <f t="shared" si="88"/>
        <v>3.0227773148148139E-3</v>
      </c>
      <c r="CC157" s="21">
        <f t="shared" si="89"/>
        <v>2.892735648148148E-3</v>
      </c>
      <c r="CD157" s="21">
        <f t="shared" si="90"/>
        <v>3.1200319444444446E-3</v>
      </c>
      <c r="CE157" s="21">
        <f t="shared" si="91"/>
        <v>-1.1866296296296299E-4</v>
      </c>
      <c r="CF157" s="21">
        <f t="shared" si="92"/>
        <v>0</v>
      </c>
      <c r="CG157" s="21">
        <f t="shared" si="93"/>
        <v>-1.9317491079258949E-2</v>
      </c>
      <c r="CH157" s="21">
        <f t="shared" si="94"/>
        <v>-2.6664079628428562E-3</v>
      </c>
      <c r="CI157" s="21">
        <f t="shared" si="95"/>
        <v>-3.6415509043596597E-2</v>
      </c>
    </row>
    <row r="158" spans="1:87" x14ac:dyDescent="0.2">
      <c r="A158" s="18">
        <v>150</v>
      </c>
      <c r="B158" s="19">
        <v>43159</v>
      </c>
      <c r="C158" s="18">
        <v>233.298</v>
      </c>
      <c r="D158" s="18">
        <v>1264.1600000000001</v>
      </c>
      <c r="E158" s="18">
        <v>2089.2869999999998</v>
      </c>
      <c r="F158" s="18">
        <v>1921.0170000000001</v>
      </c>
      <c r="G158" s="18">
        <v>2482.9470000000001</v>
      </c>
      <c r="H158" s="18">
        <v>141.17500000000001</v>
      </c>
      <c r="I158" s="18">
        <v>346.791</v>
      </c>
      <c r="J158" s="18">
        <v>459.34899999999999</v>
      </c>
      <c r="K158" s="18">
        <v>115.422</v>
      </c>
      <c r="L158" s="18">
        <v>673.10400000000004</v>
      </c>
      <c r="M158" s="18">
        <v>824.21600000000001</v>
      </c>
      <c r="N158" s="18">
        <v>307.73</v>
      </c>
      <c r="O158" s="18">
        <v>352.01600000000002</v>
      </c>
      <c r="P158" s="18">
        <v>102.485</v>
      </c>
      <c r="Q158" s="18">
        <v>192.33500000000001</v>
      </c>
      <c r="R158" s="18">
        <v>255.52</v>
      </c>
      <c r="S158" s="18">
        <v>9601.73</v>
      </c>
      <c r="T158" s="18">
        <v>4877.7700000000004</v>
      </c>
      <c r="U158" s="18">
        <v>7630.02</v>
      </c>
      <c r="V158" s="18">
        <v>39166.19</v>
      </c>
      <c r="W158" s="18">
        <v>5.3224400000000003</v>
      </c>
      <c r="X158" s="18">
        <v>3.8519999999999999</v>
      </c>
      <c r="Y158" s="18">
        <v>5.1749999999999998</v>
      </c>
      <c r="Z158" s="18">
        <v>-0.34279999999999999</v>
      </c>
      <c r="AA158" s="18">
        <v>1</v>
      </c>
      <c r="AB158" s="18">
        <v>0.92549999999999999</v>
      </c>
      <c r="AC158" s="18">
        <v>0.79210000000000003</v>
      </c>
      <c r="AD158" s="18">
        <v>149.97999999999999</v>
      </c>
      <c r="AE158" s="19">
        <f t="shared" si="67"/>
        <v>43159</v>
      </c>
      <c r="AF158" s="20" cm="1">
        <f t="array" ref="AF158">IF(INDEX(calc_types,1,AF$7)="INDEX",C158/C157-1,IF(INDEX(calc_types,1,AF$7)="CASH", C157/1200,C157/C158-1))</f>
        <v>3.0526080451269699E-3</v>
      </c>
      <c r="AG158" s="20" cm="1">
        <f t="array" ref="AG158">IF(INDEX(calc_types,1,AG$7)="INDEX",D158/D157-1,IF(INDEX(calc_types,1,AG$7)="CASH", D157/1200,D157/D158-1))</f>
        <v>-4.1208737103067827E-3</v>
      </c>
      <c r="AH158" s="20" cm="1">
        <f t="array" ref="AH158">IF(INDEX(calc_types,1,AH$7)="INDEX",E158/E157-1,IF(INDEX(calc_types,1,AH$7)="CASH", E157/1200,E157/E158-1))</f>
        <v>-1.1958437018520174E-2</v>
      </c>
      <c r="AI158" s="20" cm="1">
        <f t="array" ref="AI158">IF(INDEX(calc_types,1,AI$7)="INDEX",F158/F157-1,IF(INDEX(calc_types,1,AI$7)="CASH", F157/1200,F157/F158-1))</f>
        <v>-2.0167291894275241E-3</v>
      </c>
      <c r="AJ158" s="20" cm="1">
        <f t="array" ref="AJ158">IF(INDEX(calc_types,1,AJ$7)="INDEX",G158/G157-1,IF(INDEX(calc_types,1,AJ$7)="CASH", G157/1200,G157/G158-1))</f>
        <v>-7.8867296523532637E-3</v>
      </c>
      <c r="AK158" s="20" cm="1">
        <f t="array" ref="AK158">IF(INDEX(calc_types,1,AK$7)="INDEX",H158/H157-1,IF(INDEX(calc_types,1,AK$7)="CASH", H157/1200,H157/H158-1))</f>
        <v>2.2433781299029398E-3</v>
      </c>
      <c r="AL158" s="20" cm="1">
        <f t="array" ref="AL158">IF(INDEX(calc_types,1,AL$7)="INDEX",I158/I157-1,IF(INDEX(calc_types,1,AL$7)="CASH", I157/1200,I157/I158-1))</f>
        <v>-5.5116958645076153E-3</v>
      </c>
      <c r="AM158" s="20" cm="1">
        <f t="array" ref="AM158">IF(INDEX(calc_types,1,AM$7)="INDEX",J158/J157-1,IF(INDEX(calc_types,1,AM$7)="CASH", J157/1200,J157/J158-1))</f>
        <v>-1.4283108550337431E-2</v>
      </c>
      <c r="AN158" s="20" cm="1">
        <f t="array" ref="AN158">IF(INDEX(calc_types,1,AN$7)="INDEX",K158/K157-1,IF(INDEX(calc_types,1,AN$7)="CASH", K157/1200,K157/K158-1))</f>
        <v>3.4078066591323175E-3</v>
      </c>
      <c r="AO158" s="20" cm="1">
        <f t="array" ref="AO158">IF(INDEX(calc_types,1,AO$7)="INDEX",L158/L157-1,IF(INDEX(calc_types,1,AO$7)="CASH", L157/1200,L157/L158-1))</f>
        <v>-2.9078595161664555E-3</v>
      </c>
      <c r="AP158" s="20" cm="1">
        <f t="array" ref="AP158">IF(INDEX(calc_types,1,AP$7)="INDEX",M158/M157-1,IF(INDEX(calc_types,1,AP$7)="CASH", M157/1200,M157/M158-1))</f>
        <v>-1.234721756219137E-2</v>
      </c>
      <c r="AQ158" s="20" cm="1">
        <f t="array" ref="AQ158">IF(INDEX(calc_types,1,AQ$7)="INDEX",N158/N157-1,IF(INDEX(calc_types,1,AQ$7)="CASH", N157/1200,N157/N158-1))</f>
        <v>-5.780947555763527E-4</v>
      </c>
      <c r="AR158" s="20" cm="1">
        <f t="array" ref="AR158">IF(INDEX(calc_types,1,AR$7)="INDEX",O158/O157-1,IF(INDEX(calc_types,1,AR$7)="CASH", O157/1200,O157/O158-1))</f>
        <v>-6.4969885808792149E-3</v>
      </c>
      <c r="AS158" s="20" cm="1">
        <f t="array" ref="AS158">IF(INDEX(calc_types,1,AS$7)="INDEX",P158/P157-1,IF(INDEX(calc_types,1,AS$7)="CASH", P157/1200,P157/P158-1))</f>
        <v>-3.413968006242829E-4</v>
      </c>
      <c r="AT158" s="20" cm="1">
        <f t="array" ref="AT158">IF(INDEX(calc_types,1,AT$7)="INDEX",Q158/Q157-1,IF(INDEX(calc_types,1,AT$7)="CASH", Q157/1200,Q157/Q158-1))</f>
        <v>-1.9252124998702103E-3</v>
      </c>
      <c r="AU158" s="20" cm="1">
        <f t="array" ref="AU158">IF(INDEX(calc_types,1,AU$7)="INDEX",R158/R157-1,IF(INDEX(calc_types,1,AU$7)="CASH", R157/1200,R157/R158-1))</f>
        <v>-2.8332149575016619E-3</v>
      </c>
      <c r="AV158" s="20" cm="1">
        <f t="array" ref="AV158">IF(INDEX(calc_types,1,AV$7)="INDEX",S158/S157-1,IF(INDEX(calc_types,1,AV$7)="CASH", S157/1200,S157/S158-1))</f>
        <v>5.2892850171831984E-2</v>
      </c>
      <c r="AW158" s="20" cm="1">
        <f t="array" ref="AW158">IF(INDEX(calc_types,1,AW$7)="INDEX",T158/T157-1,IF(INDEX(calc_types,1,AW$7)="CASH", T157/1200,T157/T158-1))</f>
        <v>4.9343860252990535E-2</v>
      </c>
      <c r="AX158" s="20" cm="1">
        <f t="array" ref="AX158">IF(INDEX(calc_types,1,AX$7)="INDEX",U158/U157-1,IF(INDEX(calc_types,1,AX$7)="CASH", U157/1200,U157/U158-1))</f>
        <v>-7.2078494791294467E-5</v>
      </c>
      <c r="AY158" s="20" cm="1">
        <f t="array" ref="AY158">IF(INDEX(calc_types,1,AY$7)="INDEX",V158/V157-1,IF(INDEX(calc_types,1,AY$7)="CASH", V157/1200,V157/V158-1))</f>
        <v>7.9353570494542058E-2</v>
      </c>
      <c r="AZ158" s="20" cm="1">
        <f t="array" ref="AZ158">IF(INDEX(calc_types,1,AZ$7)="INDEX",W158/W157-1,IF(INDEX(calc_types,1,AZ$7)="CASH", W157/1200,W157/W158-1))</f>
        <v>4.4416250000000003E-3</v>
      </c>
      <c r="BA158" s="20" cm="1">
        <f t="array" ref="BA158">IF(INDEX(calc_types,1,BA$7)="INDEX",X158/X157-1,IF(INDEX(calc_types,1,BA$7)="CASH", X157/1200,X157/X158-1))</f>
        <v>3.18425E-3</v>
      </c>
      <c r="BB158" s="20" cm="1">
        <f t="array" ref="BB158">IF(INDEX(calc_types,1,BB$7)="INDEX",Y158/Y157-1,IF(INDEX(calc_types,1,BB$7)="CASH", Y157/1200,Y157/Y158-1))</f>
        <v>4.2589166666666661E-3</v>
      </c>
      <c r="BC158" s="20" cm="1">
        <f t="array" ref="BC158">IF(INDEX(calc_types,1,BC$7)="INDEX",Z158/Z157-1,IF(INDEX(calc_types,1,BC$7)="CASH", Z157/1200,Z157/Z158-1))</f>
        <v>-2.6433333333333333E-4</v>
      </c>
      <c r="BD158" s="20" cm="1">
        <f t="array" ref="BD158">IF(INDEX(calc_types,1,BD$7)="INDEX",AA158/AA157-1,IF(INDEX(calc_types,1,BD$7)="CASH", AA157/1200,AA157/AA158-1))</f>
        <v>0</v>
      </c>
      <c r="BE158" s="20" cm="1">
        <f t="array" ref="BE158">IF(INDEX(calc_types,1,BE$7)="INDEX",AB158/AB157-1,IF(INDEX(calc_types,1,BE$7)="CASH", AB157/1200,AB157/AB158-1))</f>
        <v>-1.188546731496487E-3</v>
      </c>
      <c r="BF158" s="20" cm="1">
        <f t="array" ref="BF158">IF(INDEX(calc_types,1,BF$7)="INDEX",AC158/AC157-1,IF(INDEX(calc_types,1,BF$7)="CASH", AC157/1200,AC157/AC158-1))</f>
        <v>-5.0498674409796829E-3</v>
      </c>
      <c r="BG158" s="20" cm="1">
        <f t="array" ref="BG158">IF(INDEX(calc_types,1,BG$7)="INDEX",AD158/AD157-1,IF(INDEX(calc_types,1,BG$7)="CASH", AD157/1200,AD157/AD158-1))</f>
        <v>-2.0402720362715066E-2</v>
      </c>
      <c r="BH158" s="21">
        <f t="shared" si="68"/>
        <v>1.6568373002438131E-3</v>
      </c>
      <c r="BI158" s="21">
        <f t="shared" si="69"/>
        <v>-5.2941415100068489E-3</v>
      </c>
      <c r="BJ158" s="21">
        <f t="shared" si="70"/>
        <v>-1.3152567248177456E-2</v>
      </c>
      <c r="BK158" s="21">
        <f t="shared" si="71"/>
        <v>-4.113281120402483E-3</v>
      </c>
      <c r="BL158" s="21">
        <f t="shared" si="72"/>
        <v>-1.0558956114491909E-2</v>
      </c>
      <c r="BM158" s="21">
        <f t="shared" si="73"/>
        <v>1.9718042204055737E-3</v>
      </c>
      <c r="BN158" s="21">
        <f t="shared" si="74"/>
        <v>-5.592497559121481E-3</v>
      </c>
      <c r="BO158" s="21">
        <f t="shared" si="75"/>
        <v>-1.4467965281735285E-2</v>
      </c>
      <c r="BP158" s="21">
        <f t="shared" si="76"/>
        <v>2.3293381576363612E-3</v>
      </c>
      <c r="BQ158" s="21">
        <f t="shared" si="77"/>
        <v>-3.7570497015578528E-3</v>
      </c>
      <c r="BR158" s="21">
        <f t="shared" si="78"/>
        <v>-1.3308328925450098E-2</v>
      </c>
      <c r="BS158" s="21">
        <f t="shared" si="79"/>
        <v>-2.9609430952069584E-3</v>
      </c>
      <c r="BT158" s="21">
        <f t="shared" si="80"/>
        <v>-9.6378578229817605E-3</v>
      </c>
      <c r="BU158" s="21">
        <f t="shared" si="81"/>
        <v>-3.4245170246825063E-4</v>
      </c>
      <c r="BV158" s="21">
        <f t="shared" si="82"/>
        <v>-1.8648270922510658E-3</v>
      </c>
      <c r="BW158" s="21">
        <f t="shared" si="83"/>
        <v>-2.6992003455577505E-3</v>
      </c>
      <c r="BX158" s="21">
        <f t="shared" si="84"/>
        <v>4.0324472211019299E-2</v>
      </c>
      <c r="BY158" s="21">
        <f t="shared" si="85"/>
        <v>4.2437793260194145E-2</v>
      </c>
      <c r="BZ158" s="21">
        <f t="shared" si="86"/>
        <v>-4.6876940693480465E-3</v>
      </c>
      <c r="CA158" s="21">
        <f t="shared" si="87"/>
        <v>6.6629225865418987E-2</v>
      </c>
      <c r="CB158" s="21">
        <f t="shared" si="88"/>
        <v>3.0021356481481475E-3</v>
      </c>
      <c r="CC158" s="21">
        <f t="shared" si="89"/>
        <v>2.7989023148148147E-3</v>
      </c>
      <c r="CD158" s="21">
        <f t="shared" si="90"/>
        <v>3.0294486111111106E-3</v>
      </c>
      <c r="CE158" s="21">
        <f t="shared" si="91"/>
        <v>-1.2582962962962965E-4</v>
      </c>
      <c r="CF158" s="21">
        <f t="shared" si="92"/>
        <v>0</v>
      </c>
      <c r="CG158" s="21">
        <f t="shared" si="93"/>
        <v>-4.9305641741925386E-4</v>
      </c>
      <c r="CH158" s="21">
        <f t="shared" si="94"/>
        <v>-4.417201682213559E-3</v>
      </c>
      <c r="CI158" s="21">
        <f t="shared" si="95"/>
        <v>-1.6796448845462289E-2</v>
      </c>
    </row>
    <row r="159" spans="1:87" x14ac:dyDescent="0.2">
      <c r="A159" s="18">
        <v>151</v>
      </c>
      <c r="B159" s="19">
        <v>43190</v>
      </c>
      <c r="C159" s="18">
        <v>234.29300000000001</v>
      </c>
      <c r="D159" s="18">
        <v>1268.2650000000001</v>
      </c>
      <c r="E159" s="18">
        <v>2097.6840000000002</v>
      </c>
      <c r="F159" s="18">
        <v>1931.028</v>
      </c>
      <c r="G159" s="18">
        <v>2503.2689999999998</v>
      </c>
      <c r="H159" s="18">
        <v>141.60599999999999</v>
      </c>
      <c r="I159" s="18">
        <v>347.983</v>
      </c>
      <c r="J159" s="18">
        <v>462.13400000000001</v>
      </c>
      <c r="K159" s="18">
        <v>115.908</v>
      </c>
      <c r="L159" s="18">
        <v>677.06200000000001</v>
      </c>
      <c r="M159" s="18">
        <v>833.774</v>
      </c>
      <c r="N159" s="18">
        <v>310.59800000000001</v>
      </c>
      <c r="O159" s="18">
        <v>357.73399999999998</v>
      </c>
      <c r="P159" s="18">
        <v>102.464</v>
      </c>
      <c r="Q159" s="18">
        <v>192.40100000000001</v>
      </c>
      <c r="R159" s="18">
        <v>255.71199999999999</v>
      </c>
      <c r="S159" s="18">
        <v>9907.33</v>
      </c>
      <c r="T159" s="18">
        <v>5083.42</v>
      </c>
      <c r="U159" s="18">
        <v>7952.62</v>
      </c>
      <c r="V159" s="18">
        <v>40369.440000000002</v>
      </c>
      <c r="W159" s="18">
        <v>5.3287399999999998</v>
      </c>
      <c r="X159" s="18">
        <v>3.8694999999999999</v>
      </c>
      <c r="Y159" s="18">
        <v>5.1947000000000001</v>
      </c>
      <c r="Z159" s="18">
        <v>-0.1802</v>
      </c>
      <c r="AA159" s="18">
        <v>1</v>
      </c>
      <c r="AB159" s="18">
        <v>0.92679999999999996</v>
      </c>
      <c r="AC159" s="18">
        <v>0.79220000000000002</v>
      </c>
      <c r="AD159" s="18">
        <v>151.35</v>
      </c>
      <c r="AE159" s="19">
        <f t="shared" si="67"/>
        <v>43190</v>
      </c>
      <c r="AF159" s="20" cm="1">
        <f t="array" ref="AF159">IF(INDEX(calc_types,1,AF$7)="INDEX",C159/C158-1,IF(INDEX(calc_types,1,AF$7)="CASH", C158/1200,C158/C159-1))</f>
        <v>4.2649315467770954E-3</v>
      </c>
      <c r="AG159" s="20" cm="1">
        <f t="array" ref="AG159">IF(INDEX(calc_types,1,AG$7)="INDEX",D159/D158-1,IF(INDEX(calc_types,1,AG$7)="CASH", D158/1200,D158/D159-1))</f>
        <v>3.2472155423364235E-3</v>
      </c>
      <c r="AH159" s="20" cm="1">
        <f t="array" ref="AH159">IF(INDEX(calc_types,1,AH$7)="INDEX",E159/E158-1,IF(INDEX(calc_types,1,AH$7)="CASH", E158/1200,E158/E159-1))</f>
        <v>4.0190744498005415E-3</v>
      </c>
      <c r="AI159" s="20" cm="1">
        <f t="array" ref="AI159">IF(INDEX(calc_types,1,AI$7)="INDEX",F159/F158-1,IF(INDEX(calc_types,1,AI$7)="CASH", F158/1200,F158/F159-1))</f>
        <v>5.2113021383985991E-3</v>
      </c>
      <c r="AJ159" s="20" cm="1">
        <f t="array" ref="AJ159">IF(INDEX(calc_types,1,AJ$7)="INDEX",G159/G158-1,IF(INDEX(calc_types,1,AJ$7)="CASH", G158/1200,G158/G159-1))</f>
        <v>8.1846289912752557E-3</v>
      </c>
      <c r="AK159" s="20" cm="1">
        <f t="array" ref="AK159">IF(INDEX(calc_types,1,AK$7)="INDEX",H159/H158-1,IF(INDEX(calc_types,1,AK$7)="CASH", H158/1200,H158/H159-1))</f>
        <v>3.0529484682131347E-3</v>
      </c>
      <c r="AL159" s="20" cm="1">
        <f t="array" ref="AL159">IF(INDEX(calc_types,1,AL$7)="INDEX",I159/I158-1,IF(INDEX(calc_types,1,AL$7)="CASH", I158/1200,I158/I159-1))</f>
        <v>3.4372287631454501E-3</v>
      </c>
      <c r="AM159" s="20" cm="1">
        <f t="array" ref="AM159">IF(INDEX(calc_types,1,AM$7)="INDEX",J159/J158-1,IF(INDEX(calc_types,1,AM$7)="CASH", J158/1200,J158/J159-1))</f>
        <v>6.062928187500205E-3</v>
      </c>
      <c r="AN159" s="20" cm="1">
        <f t="array" ref="AN159">IF(INDEX(calc_types,1,AN$7)="INDEX",K159/K158-1,IF(INDEX(calc_types,1,AN$7)="CASH", K158/1200,K158/K159-1))</f>
        <v>4.2106357540157013E-3</v>
      </c>
      <c r="AO159" s="20" cm="1">
        <f t="array" ref="AO159">IF(INDEX(calc_types,1,AO$7)="INDEX",L159/L158-1,IF(INDEX(calc_types,1,AO$7)="CASH", L158/1200,L158/L159-1))</f>
        <v>5.880220589983054E-3</v>
      </c>
      <c r="AP159" s="20" cm="1">
        <f t="array" ref="AP159">IF(INDEX(calc_types,1,AP$7)="INDEX",M159/M158-1,IF(INDEX(calc_types,1,AP$7)="CASH", M158/1200,M158/M159-1))</f>
        <v>1.1596474710512839E-2</v>
      </c>
      <c r="AQ159" s="20" cm="1">
        <f t="array" ref="AQ159">IF(INDEX(calc_types,1,AQ$7)="INDEX",N159/N158-1,IF(INDEX(calc_types,1,AQ$7)="CASH", N158/1200,N158/N159-1))</f>
        <v>9.3198583173561556E-3</v>
      </c>
      <c r="AR159" s="20" cm="1">
        <f t="array" ref="AR159">IF(INDEX(calc_types,1,AR$7)="INDEX",O159/O158-1,IF(INDEX(calc_types,1,AR$7)="CASH", O158/1200,O158/O159-1))</f>
        <v>1.6243579837279976E-2</v>
      </c>
      <c r="AS159" s="20" cm="1">
        <f t="array" ref="AS159">IF(INDEX(calc_types,1,AS$7)="INDEX",P159/P158-1,IF(INDEX(calc_types,1,AS$7)="CASH", P158/1200,P158/P159-1))</f>
        <v>-2.0490803532224877E-4</v>
      </c>
      <c r="AT159" s="20" cm="1">
        <f t="array" ref="AT159">IF(INDEX(calc_types,1,AT$7)="INDEX",Q159/Q158-1,IF(INDEX(calc_types,1,AT$7)="CASH", Q158/1200,Q158/Q159-1))</f>
        <v>3.4315127251938193E-4</v>
      </c>
      <c r="AU159" s="20" cm="1">
        <f t="array" ref="AU159">IF(INDEX(calc_types,1,AU$7)="INDEX",R159/R158-1,IF(INDEX(calc_types,1,AU$7)="CASH", R158/1200,R158/R159-1))</f>
        <v>7.5140889167180092E-4</v>
      </c>
      <c r="AV159" s="20" cm="1">
        <f t="array" ref="AV159">IF(INDEX(calc_types,1,AV$7)="INDEX",S159/S158-1,IF(INDEX(calc_types,1,AV$7)="CASH", S158/1200,S158/S159-1))</f>
        <v>3.1827597734991553E-2</v>
      </c>
      <c r="AW159" s="20" cm="1">
        <f t="array" ref="AW159">IF(INDEX(calc_types,1,AW$7)="INDEX",T159/T158-1,IF(INDEX(calc_types,1,AW$7)="CASH", T158/1200,T158/T159-1))</f>
        <v>4.2160659481689233E-2</v>
      </c>
      <c r="AX159" s="20" cm="1">
        <f t="array" ref="AX159">IF(INDEX(calc_types,1,AX$7)="INDEX",U159/U158-1,IF(INDEX(calc_types,1,AX$7)="CASH", U158/1200,U158/U159-1))</f>
        <v>4.2280360995121891E-2</v>
      </c>
      <c r="AY159" s="20" cm="1">
        <f t="array" ref="AY159">IF(INDEX(calc_types,1,AY$7)="INDEX",V159/V158-1,IF(INDEX(calc_types,1,AY$7)="CASH", V158/1200,V158/V159-1))</f>
        <v>3.0721650484767604E-2</v>
      </c>
      <c r="AZ159" s="20" cm="1">
        <f t="array" ref="AZ159">IF(INDEX(calc_types,1,AZ$7)="INDEX",W159/W158-1,IF(INDEX(calc_types,1,AZ$7)="CASH", W158/1200,W158/W159-1))</f>
        <v>4.4353666666666668E-3</v>
      </c>
      <c r="BA159" s="20" cm="1">
        <f t="array" ref="BA159">IF(INDEX(calc_types,1,BA$7)="INDEX",X159/X158-1,IF(INDEX(calc_types,1,BA$7)="CASH", X158/1200,X158/X159-1))</f>
        <v>3.2099999999999997E-3</v>
      </c>
      <c r="BB159" s="20" cm="1">
        <f t="array" ref="BB159">IF(INDEX(calc_types,1,BB$7)="INDEX",Y159/Y158-1,IF(INDEX(calc_types,1,BB$7)="CASH", Y158/1200,Y158/Y159-1))</f>
        <v>4.3124999999999995E-3</v>
      </c>
      <c r="BC159" s="20" cm="1">
        <f t="array" ref="BC159">IF(INDEX(calc_types,1,BC$7)="INDEX",Z159/Z158-1,IF(INDEX(calc_types,1,BC$7)="CASH", Z158/1200,Z158/Z159-1))</f>
        <v>-2.8566666666666665E-4</v>
      </c>
      <c r="BD159" s="20" cm="1">
        <f t="array" ref="BD159">IF(INDEX(calc_types,1,BD$7)="INDEX",AA159/AA158-1,IF(INDEX(calc_types,1,BD$7)="CASH", AA158/1200,AA158/AA159-1))</f>
        <v>0</v>
      </c>
      <c r="BE159" s="20" cm="1">
        <f t="array" ref="BE159">IF(INDEX(calc_types,1,BE$7)="INDEX",AB159/AB158-1,IF(INDEX(calc_types,1,BE$7)="CASH", AB158/1200,AB158/AB159-1))</f>
        <v>-1.4026758739749123E-3</v>
      </c>
      <c r="BF159" s="20" cm="1">
        <f t="array" ref="BF159">IF(INDEX(calc_types,1,BF$7)="INDEX",AC159/AC158-1,IF(INDEX(calc_types,1,BF$7)="CASH", AC158/1200,AC158/AC159-1))</f>
        <v>-1.2623074981066296E-4</v>
      </c>
      <c r="BG159" s="20" cm="1">
        <f t="array" ref="BG159">IF(INDEX(calc_types,1,BG$7)="INDEX",AD159/AD158-1,IF(INDEX(calc_types,1,BG$7)="CASH", AD158/1200,AD158/AD159-1))</f>
        <v>-9.0518665345226124E-3</v>
      </c>
      <c r="BH159" s="21">
        <f t="shared" si="68"/>
        <v>2.8691608018939383E-3</v>
      </c>
      <c r="BI159" s="21">
        <f t="shared" si="69"/>
        <v>2.0739477426363574E-3</v>
      </c>
      <c r="BJ159" s="21">
        <f t="shared" si="70"/>
        <v>2.8249442201432593E-3</v>
      </c>
      <c r="BK159" s="21">
        <f t="shared" si="71"/>
        <v>3.1147502074236402E-3</v>
      </c>
      <c r="BL159" s="21">
        <f t="shared" si="72"/>
        <v>5.5124025291366108E-3</v>
      </c>
      <c r="BM159" s="21">
        <f t="shared" si="73"/>
        <v>2.7813745587157686E-3</v>
      </c>
      <c r="BN159" s="21">
        <f t="shared" si="74"/>
        <v>3.3564270685315849E-3</v>
      </c>
      <c r="BO159" s="21">
        <f t="shared" si="75"/>
        <v>5.8780714561023507E-3</v>
      </c>
      <c r="BP159" s="21">
        <f t="shared" si="76"/>
        <v>3.1321672525197451E-3</v>
      </c>
      <c r="BQ159" s="21">
        <f t="shared" si="77"/>
        <v>5.0310304045916568E-3</v>
      </c>
      <c r="BR159" s="21">
        <f t="shared" si="78"/>
        <v>1.0635363347254111E-2</v>
      </c>
      <c r="BS159" s="21">
        <f t="shared" si="79"/>
        <v>6.9370099777255499E-3</v>
      </c>
      <c r="BT159" s="21">
        <f t="shared" si="80"/>
        <v>1.310271059517743E-2</v>
      </c>
      <c r="BU159" s="21">
        <f t="shared" si="81"/>
        <v>-2.059629371662165E-4</v>
      </c>
      <c r="BV159" s="21">
        <f t="shared" si="82"/>
        <v>4.0353668013852636E-4</v>
      </c>
      <c r="BW159" s="21">
        <f t="shared" si="83"/>
        <v>8.8542350361571205E-4</v>
      </c>
      <c r="BX159" s="21">
        <f t="shared" si="84"/>
        <v>1.9259219774178868E-2</v>
      </c>
      <c r="BY159" s="21">
        <f t="shared" si="85"/>
        <v>3.5254592488892844E-2</v>
      </c>
      <c r="BZ159" s="21">
        <f t="shared" si="86"/>
        <v>3.7664745420565138E-2</v>
      </c>
      <c r="CA159" s="21">
        <f t="shared" si="87"/>
        <v>1.7997305855644533E-2</v>
      </c>
      <c r="CB159" s="21">
        <f t="shared" si="88"/>
        <v>2.9958773148148141E-3</v>
      </c>
      <c r="CC159" s="21">
        <f t="shared" si="89"/>
        <v>2.8246523148148144E-3</v>
      </c>
      <c r="CD159" s="21">
        <f t="shared" si="90"/>
        <v>3.0830319444444441E-3</v>
      </c>
      <c r="CE159" s="21">
        <f t="shared" si="91"/>
        <v>-1.4716296296296298E-4</v>
      </c>
      <c r="CF159" s="21">
        <f t="shared" si="92"/>
        <v>0</v>
      </c>
      <c r="CG159" s="21">
        <f t="shared" si="93"/>
        <v>-7.0718555989767915E-4</v>
      </c>
      <c r="CH159" s="21">
        <f t="shared" si="94"/>
        <v>5.0643500895546122E-4</v>
      </c>
      <c r="CI159" s="21">
        <f t="shared" si="95"/>
        <v>-5.4455950172698367E-3</v>
      </c>
    </row>
    <row r="160" spans="1:87" x14ac:dyDescent="0.2">
      <c r="A160" s="18">
        <v>152</v>
      </c>
      <c r="B160" s="19">
        <v>43220</v>
      </c>
      <c r="C160" s="18">
        <v>235.14699999999999</v>
      </c>
      <c r="D160" s="18">
        <v>1264.1579999999999</v>
      </c>
      <c r="E160" s="18">
        <v>2068.1280000000002</v>
      </c>
      <c r="F160" s="18">
        <v>1927.155</v>
      </c>
      <c r="G160" s="18">
        <v>2475.4090000000001</v>
      </c>
      <c r="H160" s="18">
        <v>141.97499999999999</v>
      </c>
      <c r="I160" s="18">
        <v>347.37700000000001</v>
      </c>
      <c r="J160" s="18">
        <v>458.07499999999999</v>
      </c>
      <c r="K160" s="18">
        <v>116.277</v>
      </c>
      <c r="L160" s="18">
        <v>674.73900000000003</v>
      </c>
      <c r="M160" s="18">
        <v>822.65200000000004</v>
      </c>
      <c r="N160" s="18">
        <v>309.77300000000002</v>
      </c>
      <c r="O160" s="18">
        <v>353.90800000000002</v>
      </c>
      <c r="P160" s="18">
        <v>102.446</v>
      </c>
      <c r="Q160" s="18">
        <v>192.107</v>
      </c>
      <c r="R160" s="18">
        <v>254.76599999999999</v>
      </c>
      <c r="S160" s="18">
        <v>9500.3799999999992</v>
      </c>
      <c r="T160" s="18">
        <v>4921.22</v>
      </c>
      <c r="U160" s="18">
        <v>8144.13</v>
      </c>
      <c r="V160" s="18">
        <v>38405.660000000003</v>
      </c>
      <c r="W160" s="18">
        <v>5.3159200000000002</v>
      </c>
      <c r="X160" s="18">
        <v>3.8837000000000002</v>
      </c>
      <c r="Y160" s="18">
        <v>5.2114000000000003</v>
      </c>
      <c r="Z160" s="18">
        <v>-0.1076</v>
      </c>
      <c r="AA160" s="18">
        <v>1</v>
      </c>
      <c r="AB160" s="18">
        <v>0.93759999999999999</v>
      </c>
      <c r="AC160" s="18">
        <v>0.80049999999999999</v>
      </c>
      <c r="AD160" s="18">
        <v>157.80000000000001</v>
      </c>
      <c r="AE160" s="19">
        <f t="shared" si="67"/>
        <v>43220</v>
      </c>
      <c r="AF160" s="20" cm="1">
        <f t="array" ref="AF160">IF(INDEX(calc_types,1,AF$7)="INDEX",C160/C159-1,IF(INDEX(calc_types,1,AF$7)="CASH", C159/1200,C159/C160-1))</f>
        <v>3.6450086003423365E-3</v>
      </c>
      <c r="AG160" s="20" cm="1">
        <f t="array" ref="AG160">IF(INDEX(calc_types,1,AG$7)="INDEX",D160/D159-1,IF(INDEX(calc_types,1,AG$7)="CASH", D159/1200,D159/D160-1))</f>
        <v>-3.2382822201986183E-3</v>
      </c>
      <c r="AH160" s="20" cm="1">
        <f t="array" ref="AH160">IF(INDEX(calc_types,1,AH$7)="INDEX",E160/E159-1,IF(INDEX(calc_types,1,AH$7)="CASH", E159/1200,E159/E160-1))</f>
        <v>-1.408982477818399E-2</v>
      </c>
      <c r="AI160" s="20" cm="1">
        <f t="array" ref="AI160">IF(INDEX(calc_types,1,AI$7)="INDEX",F160/F159-1,IF(INDEX(calc_types,1,AI$7)="CASH", F159/1200,F159/F160-1))</f>
        <v>-2.005667447597892E-3</v>
      </c>
      <c r="AJ160" s="20" cm="1">
        <f t="array" ref="AJ160">IF(INDEX(calc_types,1,AJ$7)="INDEX",G160/G159-1,IF(INDEX(calc_types,1,AJ$7)="CASH", G159/1200,G159/G160-1))</f>
        <v>-1.1129447134926251E-2</v>
      </c>
      <c r="AK160" s="20" cm="1">
        <f t="array" ref="AK160">IF(INDEX(calc_types,1,AK$7)="INDEX",H160/H159-1,IF(INDEX(calc_types,1,AK$7)="CASH", H159/1200,H159/H160-1))</f>
        <v>2.60582178721247E-3</v>
      </c>
      <c r="AL160" s="20" cm="1">
        <f t="array" ref="AL160">IF(INDEX(calc_types,1,AL$7)="INDEX",I160/I159-1,IF(INDEX(calc_types,1,AL$7)="CASH", I159/1200,I159/I160-1))</f>
        <v>-1.7414643818807196E-3</v>
      </c>
      <c r="AM160" s="20" cm="1">
        <f t="array" ref="AM160">IF(INDEX(calc_types,1,AM$7)="INDEX",J160/J159-1,IF(INDEX(calc_types,1,AM$7)="CASH", J159/1200,J159/J160-1))</f>
        <v>-8.7831667871224317E-3</v>
      </c>
      <c r="AN160" s="20" cm="1">
        <f t="array" ref="AN160">IF(INDEX(calc_types,1,AN$7)="INDEX",K160/K159-1,IF(INDEX(calc_types,1,AN$7)="CASH", K159/1200,K159/K160-1))</f>
        <v>3.1835593746765145E-3</v>
      </c>
      <c r="AO160" s="20" cm="1">
        <f t="array" ref="AO160">IF(INDEX(calc_types,1,AO$7)="INDEX",L160/L159-1,IF(INDEX(calc_types,1,AO$7)="CASH", L159/1200,L159/L160-1))</f>
        <v>-3.4310004105975178E-3</v>
      </c>
      <c r="AP160" s="20" cm="1">
        <f t="array" ref="AP160">IF(INDEX(calc_types,1,AP$7)="INDEX",M160/M159-1,IF(INDEX(calc_types,1,AP$7)="CASH", M159/1200,M159/M160-1))</f>
        <v>-1.3339346153753873E-2</v>
      </c>
      <c r="AQ160" s="20" cm="1">
        <f t="array" ref="AQ160">IF(INDEX(calc_types,1,AQ$7)="INDEX",N160/N159-1,IF(INDEX(calc_types,1,AQ$7)="CASH", N159/1200,N159/N160-1))</f>
        <v>-2.656166491735279E-3</v>
      </c>
      <c r="AR160" s="20" cm="1">
        <f t="array" ref="AR160">IF(INDEX(calc_types,1,AR$7)="INDEX",O160/O159-1,IF(INDEX(calc_types,1,AR$7)="CASH", O159/1200,O159/O160-1))</f>
        <v>-1.0695097474659798E-2</v>
      </c>
      <c r="AS160" s="20" cm="1">
        <f t="array" ref="AS160">IF(INDEX(calc_types,1,AS$7)="INDEX",P160/P159-1,IF(INDEX(calc_types,1,AS$7)="CASH", P159/1200,P159/P160-1))</f>
        <v>-1.7567145534036488E-4</v>
      </c>
      <c r="AT160" s="20" cm="1">
        <f t="array" ref="AT160">IF(INDEX(calc_types,1,AT$7)="INDEX",Q160/Q159-1,IF(INDEX(calc_types,1,AT$7)="CASH", Q159/1200,Q159/Q160-1))</f>
        <v>-1.5280585859741569E-3</v>
      </c>
      <c r="AU160" s="20" cm="1">
        <f t="array" ref="AU160">IF(INDEX(calc_types,1,AU$7)="INDEX",R160/R159-1,IF(INDEX(calc_types,1,AU$7)="CASH", R159/1200,R159/R160-1))</f>
        <v>-3.6994744087097686E-3</v>
      </c>
      <c r="AV160" s="20" cm="1">
        <f t="array" ref="AV160">IF(INDEX(calc_types,1,AV$7)="INDEX",S160/S159-1,IF(INDEX(calc_types,1,AV$7)="CASH", S159/1200,S159/S160-1))</f>
        <v>-4.1075648030296841E-2</v>
      </c>
      <c r="AW160" s="20" cm="1">
        <f t="array" ref="AW160">IF(INDEX(calc_types,1,AW$7)="INDEX",T160/T159-1,IF(INDEX(calc_types,1,AW$7)="CASH", T159/1200,T159/T160-1))</f>
        <v>-3.1907652721986368E-2</v>
      </c>
      <c r="AX160" s="20" cm="1">
        <f t="array" ref="AX160">IF(INDEX(calc_types,1,AX$7)="INDEX",U160/U159-1,IF(INDEX(calc_types,1,AX$7)="CASH", U159/1200,U159/U160-1))</f>
        <v>2.408137192522708E-2</v>
      </c>
      <c r="AY160" s="20" cm="1">
        <f t="array" ref="AY160">IF(INDEX(calc_types,1,AY$7)="INDEX",V160/V159-1,IF(INDEX(calc_types,1,AY$7)="CASH", V159/1200,V159/V160-1))</f>
        <v>-4.8645212814445782E-2</v>
      </c>
      <c r="AZ160" s="20" cm="1">
        <f t="array" ref="AZ160">IF(INDEX(calc_types,1,AZ$7)="INDEX",W160/W159-1,IF(INDEX(calc_types,1,AZ$7)="CASH", W159/1200,W159/W160-1))</f>
        <v>4.4406166666666668E-3</v>
      </c>
      <c r="BA160" s="20" cm="1">
        <f t="array" ref="BA160">IF(INDEX(calc_types,1,BA$7)="INDEX",X160/X159-1,IF(INDEX(calc_types,1,BA$7)="CASH", X159/1200,X159/X160-1))</f>
        <v>3.2245833333333332E-3</v>
      </c>
      <c r="BB160" s="20" cm="1">
        <f t="array" ref="BB160">IF(INDEX(calc_types,1,BB$7)="INDEX",Y160/Y159-1,IF(INDEX(calc_types,1,BB$7)="CASH", Y159/1200,Y159/Y160-1))</f>
        <v>4.3289166666666667E-3</v>
      </c>
      <c r="BC160" s="20" cm="1">
        <f t="array" ref="BC160">IF(INDEX(calc_types,1,BC$7)="INDEX",Z160/Z159-1,IF(INDEX(calc_types,1,BC$7)="CASH", Z159/1200,Z159/Z160-1))</f>
        <v>-1.5016666666666667E-4</v>
      </c>
      <c r="BD160" s="20" cm="1">
        <f t="array" ref="BD160">IF(INDEX(calc_types,1,BD$7)="INDEX",AA160/AA159-1,IF(INDEX(calc_types,1,BD$7)="CASH", AA159/1200,AA159/AA160-1))</f>
        <v>0</v>
      </c>
      <c r="BE160" s="20" cm="1">
        <f t="array" ref="BE160">IF(INDEX(calc_types,1,BE$7)="INDEX",AB160/AB159-1,IF(INDEX(calc_types,1,BE$7)="CASH", AB159/1200,AB159/AB160-1))</f>
        <v>-1.1518771331058053E-2</v>
      </c>
      <c r="BF160" s="20" cm="1">
        <f t="array" ref="BF160">IF(INDEX(calc_types,1,BF$7)="INDEX",AC160/AC159-1,IF(INDEX(calc_types,1,BF$7)="CASH", AC159/1200,AC159/AC160-1))</f>
        <v>-1.0368519675202914E-2</v>
      </c>
      <c r="BG160" s="20" cm="1">
        <f t="array" ref="BG160">IF(INDEX(calc_types,1,BG$7)="INDEX",AD160/AD159-1,IF(INDEX(calc_types,1,BG$7)="CASH", AD159/1200,AD159/AD160-1))</f>
        <v>-4.0874524714828997E-2</v>
      </c>
      <c r="BH160" s="21">
        <f t="shared" si="68"/>
        <v>2.2492378554591795E-3</v>
      </c>
      <c r="BI160" s="21">
        <f t="shared" si="69"/>
        <v>-4.4115500198986845E-3</v>
      </c>
      <c r="BJ160" s="21">
        <f t="shared" si="70"/>
        <v>-1.5283955007841273E-2</v>
      </c>
      <c r="BK160" s="21">
        <f t="shared" si="71"/>
        <v>-4.1022193785728508E-3</v>
      </c>
      <c r="BL160" s="21">
        <f t="shared" si="72"/>
        <v>-1.3801673597064896E-2</v>
      </c>
      <c r="BM160" s="21">
        <f t="shared" si="73"/>
        <v>2.334247877715104E-3</v>
      </c>
      <c r="BN160" s="21">
        <f t="shared" si="74"/>
        <v>-1.8222660764945849E-3</v>
      </c>
      <c r="BO160" s="21">
        <f t="shared" si="75"/>
        <v>-8.968023518520286E-3</v>
      </c>
      <c r="BP160" s="21">
        <f t="shared" si="76"/>
        <v>2.1050908731805582E-3</v>
      </c>
      <c r="BQ160" s="21">
        <f t="shared" si="77"/>
        <v>-4.280190595988915E-3</v>
      </c>
      <c r="BR160" s="21">
        <f t="shared" si="78"/>
        <v>-1.43004575170126E-2</v>
      </c>
      <c r="BS160" s="21">
        <f t="shared" si="79"/>
        <v>-5.0390148313658846E-3</v>
      </c>
      <c r="BT160" s="21">
        <f t="shared" si="80"/>
        <v>-1.3835966716762344E-2</v>
      </c>
      <c r="BU160" s="21">
        <f t="shared" si="81"/>
        <v>-1.7672635718433261E-4</v>
      </c>
      <c r="BV160" s="21">
        <f t="shared" si="82"/>
        <v>-1.4676731783550125E-3</v>
      </c>
      <c r="BW160" s="21">
        <f t="shared" si="83"/>
        <v>-3.5654597967658573E-3</v>
      </c>
      <c r="BX160" s="21">
        <f t="shared" si="84"/>
        <v>-5.3644025991109526E-2</v>
      </c>
      <c r="BY160" s="21">
        <f t="shared" si="85"/>
        <v>-3.8813719714782757E-2</v>
      </c>
      <c r="BZ160" s="21">
        <f t="shared" si="86"/>
        <v>1.9465756350670327E-2</v>
      </c>
      <c r="CA160" s="21">
        <f t="shared" si="87"/>
        <v>-6.1369557443568853E-2</v>
      </c>
      <c r="CB160" s="21">
        <f t="shared" si="88"/>
        <v>3.0011273148148141E-3</v>
      </c>
      <c r="CC160" s="21">
        <f t="shared" si="89"/>
        <v>2.8392356481481478E-3</v>
      </c>
      <c r="CD160" s="21">
        <f t="shared" si="90"/>
        <v>3.0994486111111112E-3</v>
      </c>
      <c r="CE160" s="21">
        <f t="shared" si="91"/>
        <v>-1.1662962962962988E-5</v>
      </c>
      <c r="CF160" s="21">
        <f t="shared" si="92"/>
        <v>0</v>
      </c>
      <c r="CG160" s="21">
        <f t="shared" si="93"/>
        <v>-1.082328101698082E-2</v>
      </c>
      <c r="CH160" s="21">
        <f t="shared" si="94"/>
        <v>-9.7358539164367902E-3</v>
      </c>
      <c r="CI160" s="21">
        <f t="shared" si="95"/>
        <v>-3.726825319757622E-2</v>
      </c>
    </row>
    <row r="161" spans="1:87" x14ac:dyDescent="0.2">
      <c r="A161" s="18">
        <v>153</v>
      </c>
      <c r="B161" s="19">
        <v>43251</v>
      </c>
      <c r="C161" s="18">
        <v>236.26599999999999</v>
      </c>
      <c r="D161" s="18">
        <v>1272.8399999999999</v>
      </c>
      <c r="E161" s="18">
        <v>2092.6280000000002</v>
      </c>
      <c r="F161" s="18">
        <v>1942.7719999999999</v>
      </c>
      <c r="G161" s="18">
        <v>2508.3539999999998</v>
      </c>
      <c r="H161" s="18">
        <v>142.417</v>
      </c>
      <c r="I161" s="18">
        <v>347.98500000000001</v>
      </c>
      <c r="J161" s="18">
        <v>458.012</v>
      </c>
      <c r="K161" s="18">
        <v>116.736</v>
      </c>
      <c r="L161" s="18">
        <v>677.74599999999998</v>
      </c>
      <c r="M161" s="18">
        <v>827.18700000000001</v>
      </c>
      <c r="N161" s="18">
        <v>312.02800000000002</v>
      </c>
      <c r="O161" s="18">
        <v>357.17500000000001</v>
      </c>
      <c r="P161" s="18">
        <v>102.407</v>
      </c>
      <c r="Q161" s="18">
        <v>191.726</v>
      </c>
      <c r="R161" s="18">
        <v>253.386</v>
      </c>
      <c r="S161" s="18">
        <v>9966.99</v>
      </c>
      <c r="T161" s="18">
        <v>4983.67</v>
      </c>
      <c r="U161" s="18">
        <v>8275.3799999999992</v>
      </c>
      <c r="V161" s="18">
        <v>38487.9</v>
      </c>
      <c r="W161" s="18">
        <v>5.3298100000000002</v>
      </c>
      <c r="X161" s="18">
        <v>3.7364000000000002</v>
      </c>
      <c r="Y161" s="18">
        <v>5.2195</v>
      </c>
      <c r="Z161" s="18">
        <v>-0.15809999999999999</v>
      </c>
      <c r="AA161" s="18">
        <v>1</v>
      </c>
      <c r="AB161" s="18">
        <v>0.92179999999999995</v>
      </c>
      <c r="AC161" s="18">
        <v>0.78480000000000005</v>
      </c>
      <c r="AD161" s="18">
        <v>157.31</v>
      </c>
      <c r="AE161" s="19">
        <f t="shared" si="67"/>
        <v>43251</v>
      </c>
      <c r="AF161" s="20" cm="1">
        <f t="array" ref="AF161">IF(INDEX(calc_types,1,AF$7)="INDEX",C161/C160-1,IF(INDEX(calc_types,1,AF$7)="CASH", C160/1200,C160/C161-1))</f>
        <v>4.7587253930521101E-3</v>
      </c>
      <c r="AG161" s="20" cm="1">
        <f t="array" ref="AG161">IF(INDEX(calc_types,1,AG$7)="INDEX",D161/D160-1,IF(INDEX(calc_types,1,AG$7)="CASH", D160/1200,D160/D161-1))</f>
        <v>6.8678124095247206E-3</v>
      </c>
      <c r="AH161" s="20" cm="1">
        <f t="array" ref="AH161">IF(INDEX(calc_types,1,AH$7)="INDEX",E161/E160-1,IF(INDEX(calc_types,1,AH$7)="CASH", E160/1200,E160/E161-1))</f>
        <v>1.1846462114530665E-2</v>
      </c>
      <c r="AI161" s="20" cm="1">
        <f t="array" ref="AI161">IF(INDEX(calc_types,1,AI$7)="INDEX",F161/F160-1,IF(INDEX(calc_types,1,AI$7)="CASH", F160/1200,F160/F161-1))</f>
        <v>8.1036553883833129E-3</v>
      </c>
      <c r="AJ161" s="20" cm="1">
        <f t="array" ref="AJ161">IF(INDEX(calc_types,1,AJ$7)="INDEX",G161/G160-1,IF(INDEX(calc_types,1,AJ$7)="CASH", G160/1200,G160/G161-1))</f>
        <v>1.3308911779831067E-2</v>
      </c>
      <c r="AK161" s="20" cm="1">
        <f t="array" ref="AK161">IF(INDEX(calc_types,1,AK$7)="INDEX",H161/H160-1,IF(INDEX(calc_types,1,AK$7)="CASH", H160/1200,H160/H161-1))</f>
        <v>3.1132241591829146E-3</v>
      </c>
      <c r="AL161" s="20" cm="1">
        <f t="array" ref="AL161">IF(INDEX(calc_types,1,AL$7)="INDEX",I161/I160-1,IF(INDEX(calc_types,1,AL$7)="CASH", I160/1200,I160/I161-1))</f>
        <v>1.7502598041896356E-3</v>
      </c>
      <c r="AM161" s="20" cm="1">
        <f t="array" ref="AM161">IF(INDEX(calc_types,1,AM$7)="INDEX",J161/J160-1,IF(INDEX(calc_types,1,AM$7)="CASH", J160/1200,J160/J161-1))</f>
        <v>-1.3753206352673519E-4</v>
      </c>
      <c r="AN161" s="20" cm="1">
        <f t="array" ref="AN161">IF(INDEX(calc_types,1,AN$7)="INDEX",K161/K160-1,IF(INDEX(calc_types,1,AN$7)="CASH", K160/1200,K160/K161-1))</f>
        <v>3.947470264970665E-3</v>
      </c>
      <c r="AO161" s="20" cm="1">
        <f t="array" ref="AO161">IF(INDEX(calc_types,1,AO$7)="INDEX",L161/L160-1,IF(INDEX(calc_types,1,AO$7)="CASH", L160/1200,L160/L161-1))</f>
        <v>4.4565380095118456E-3</v>
      </c>
      <c r="AP161" s="20" cm="1">
        <f t="array" ref="AP161">IF(INDEX(calc_types,1,AP$7)="INDEX",M161/M160-1,IF(INDEX(calc_types,1,AP$7)="CASH", M160/1200,M160/M161-1))</f>
        <v>5.5126590587513125E-3</v>
      </c>
      <c r="AQ161" s="20" cm="1">
        <f t="array" ref="AQ161">IF(INDEX(calc_types,1,AQ$7)="INDEX",N161/N160-1,IF(INDEX(calc_types,1,AQ$7)="CASH", N160/1200,N160/N161-1))</f>
        <v>7.2795240385701288E-3</v>
      </c>
      <c r="AR161" s="20" cm="1">
        <f t="array" ref="AR161">IF(INDEX(calc_types,1,AR$7)="INDEX",O161/O160-1,IF(INDEX(calc_types,1,AR$7)="CASH", O160/1200,O160/O161-1))</f>
        <v>9.2312126315312604E-3</v>
      </c>
      <c r="AS161" s="20" cm="1">
        <f t="array" ref="AS161">IF(INDEX(calc_types,1,AS$7)="INDEX",P161/P160-1,IF(INDEX(calc_types,1,AS$7)="CASH", P160/1200,P160/P161-1))</f>
        <v>-3.8068836264959494E-4</v>
      </c>
      <c r="AT161" s="20" cm="1">
        <f t="array" ref="AT161">IF(INDEX(calc_types,1,AT$7)="INDEX",Q161/Q160-1,IF(INDEX(calc_types,1,AT$7)="CASH", Q160/1200,Q160/Q161-1))</f>
        <v>-1.9832697403009414E-3</v>
      </c>
      <c r="AU161" s="20" cm="1">
        <f t="array" ref="AU161">IF(INDEX(calc_types,1,AU$7)="INDEX",R161/R160-1,IF(INDEX(calc_types,1,AU$7)="CASH", R160/1200,R160/R161-1))</f>
        <v>-5.4167353571512589E-3</v>
      </c>
      <c r="AV161" s="20" cm="1">
        <f t="array" ref="AV161">IF(INDEX(calc_types,1,AV$7)="INDEX",S161/S160-1,IF(INDEX(calc_types,1,AV$7)="CASH", S160/1200,S160/S161-1))</f>
        <v>4.9114877510162858E-2</v>
      </c>
      <c r="AW161" s="20" cm="1">
        <f t="array" ref="AW161">IF(INDEX(calc_types,1,AW$7)="INDEX",T161/T160-1,IF(INDEX(calc_types,1,AW$7)="CASH", T160/1200,T160/T161-1))</f>
        <v>1.2689942737776461E-2</v>
      </c>
      <c r="AX161" s="20" cm="1">
        <f t="array" ref="AX161">IF(INDEX(calc_types,1,AX$7)="INDEX",U161/U160-1,IF(INDEX(calc_types,1,AX$7)="CASH", U160/1200,U160/U161-1))</f>
        <v>1.6115901882705508E-2</v>
      </c>
      <c r="AY161" s="20" cm="1">
        <f t="array" ref="AY161">IF(INDEX(calc_types,1,AY$7)="INDEX",V161/V160-1,IF(INDEX(calc_types,1,AY$7)="CASH", V160/1200,V160/V161-1))</f>
        <v>2.1413510404455494E-3</v>
      </c>
      <c r="AZ161" s="20" cm="1">
        <f t="array" ref="AZ161">IF(INDEX(calc_types,1,AZ$7)="INDEX",W161/W160-1,IF(INDEX(calc_types,1,AZ$7)="CASH", W160/1200,W160/W161-1))</f>
        <v>4.4299333333333336E-3</v>
      </c>
      <c r="BA161" s="20" cm="1">
        <f t="array" ref="BA161">IF(INDEX(calc_types,1,BA$7)="INDEX",X161/X160-1,IF(INDEX(calc_types,1,BA$7)="CASH", X160/1200,X160/X161-1))</f>
        <v>3.236416666666667E-3</v>
      </c>
      <c r="BB161" s="20" cm="1">
        <f t="array" ref="BB161">IF(INDEX(calc_types,1,BB$7)="INDEX",Y161/Y160-1,IF(INDEX(calc_types,1,BB$7)="CASH", Y160/1200,Y160/Y161-1))</f>
        <v>4.342833333333334E-3</v>
      </c>
      <c r="BC161" s="20" cm="1">
        <f t="array" ref="BC161">IF(INDEX(calc_types,1,BC$7)="INDEX",Z161/Z160-1,IF(INDEX(calc_types,1,BC$7)="CASH", Z160/1200,Z160/Z161-1))</f>
        <v>-8.9666666666666673E-5</v>
      </c>
      <c r="BD161" s="20" cm="1">
        <f t="array" ref="BD161">IF(INDEX(calc_types,1,BD$7)="INDEX",AA161/AA160-1,IF(INDEX(calc_types,1,BD$7)="CASH", AA160/1200,AA160/AA161-1))</f>
        <v>0</v>
      </c>
      <c r="BE161" s="20" cm="1">
        <f t="array" ref="BE161">IF(INDEX(calc_types,1,BE$7)="INDEX",AB161/AB160-1,IF(INDEX(calc_types,1,BE$7)="CASH", AB160/1200,AB160/AB161-1))</f>
        <v>1.7140377522239181E-2</v>
      </c>
      <c r="BF161" s="20" cm="1">
        <f t="array" ref="BF161">IF(INDEX(calc_types,1,BF$7)="INDEX",AC161/AC160-1,IF(INDEX(calc_types,1,BF$7)="CASH", AC160/1200,AC160/AC161-1))</f>
        <v>2.0005096839959213E-2</v>
      </c>
      <c r="BG161" s="20" cm="1">
        <f t="array" ref="BG161">IF(INDEX(calc_types,1,BG$7)="INDEX",AD161/AD160-1,IF(INDEX(calc_types,1,BG$7)="CASH", AD160/1200,AD160/AD161-1))</f>
        <v>3.1148687305322387E-3</v>
      </c>
      <c r="BH161" s="21">
        <f t="shared" si="68"/>
        <v>3.362954648168953E-3</v>
      </c>
      <c r="BI161" s="21">
        <f t="shared" si="69"/>
        <v>5.6945446098246545E-3</v>
      </c>
      <c r="BJ161" s="21">
        <f t="shared" si="70"/>
        <v>1.0652331884873382E-2</v>
      </c>
      <c r="BK161" s="21">
        <f t="shared" si="71"/>
        <v>6.007103457408354E-3</v>
      </c>
      <c r="BL161" s="21">
        <f t="shared" si="72"/>
        <v>1.0636685317692423E-2</v>
      </c>
      <c r="BM161" s="21">
        <f t="shared" si="73"/>
        <v>2.8416502496855485E-3</v>
      </c>
      <c r="BN161" s="21">
        <f t="shared" si="74"/>
        <v>1.6694581095757703E-3</v>
      </c>
      <c r="BO161" s="21">
        <f t="shared" si="75"/>
        <v>-3.223887949245891E-4</v>
      </c>
      <c r="BP161" s="21">
        <f t="shared" si="76"/>
        <v>2.8690017634747087E-3</v>
      </c>
      <c r="BQ161" s="21">
        <f t="shared" si="77"/>
        <v>3.6073478241204484E-3</v>
      </c>
      <c r="BR161" s="21">
        <f t="shared" si="78"/>
        <v>4.5515476954925849E-3</v>
      </c>
      <c r="BS161" s="21">
        <f t="shared" si="79"/>
        <v>4.8966756989395231E-3</v>
      </c>
      <c r="BT161" s="21">
        <f t="shared" si="80"/>
        <v>6.0903433894287148E-3</v>
      </c>
      <c r="BU161" s="21">
        <f t="shared" si="81"/>
        <v>-3.8174326449356267E-4</v>
      </c>
      <c r="BV161" s="21">
        <f t="shared" si="82"/>
        <v>-1.922884332681797E-3</v>
      </c>
      <c r="BW161" s="21">
        <f t="shared" si="83"/>
        <v>-5.2827207452073475E-3</v>
      </c>
      <c r="BX161" s="21">
        <f t="shared" si="84"/>
        <v>3.6546499549350173E-2</v>
      </c>
      <c r="BY161" s="21">
        <f t="shared" si="85"/>
        <v>5.7838757449800715E-3</v>
      </c>
      <c r="BZ161" s="21">
        <f t="shared" si="86"/>
        <v>1.1500286308148755E-2</v>
      </c>
      <c r="CA161" s="21">
        <f t="shared" si="87"/>
        <v>-1.0582993588677524E-2</v>
      </c>
      <c r="CB161" s="21">
        <f t="shared" si="88"/>
        <v>2.9904439814814809E-3</v>
      </c>
      <c r="CC161" s="21">
        <f t="shared" si="89"/>
        <v>2.8510689814814816E-3</v>
      </c>
      <c r="CD161" s="21">
        <f t="shared" si="90"/>
        <v>3.1133652777777785E-3</v>
      </c>
      <c r="CE161" s="21">
        <f t="shared" si="91"/>
        <v>4.8837037037037005E-5</v>
      </c>
      <c r="CF161" s="21">
        <f t="shared" si="92"/>
        <v>0</v>
      </c>
      <c r="CG161" s="21">
        <f t="shared" si="93"/>
        <v>1.7835867836316414E-2</v>
      </c>
      <c r="CH161" s="21">
        <f t="shared" si="94"/>
        <v>2.0637762598725337E-2</v>
      </c>
      <c r="CI161" s="21">
        <f t="shared" si="95"/>
        <v>6.7211402477850143E-3</v>
      </c>
    </row>
    <row r="162" spans="1:87" x14ac:dyDescent="0.2">
      <c r="A162" s="18">
        <v>154</v>
      </c>
      <c r="B162" s="19">
        <v>43281</v>
      </c>
      <c r="C162" s="18">
        <v>237.238</v>
      </c>
      <c r="D162" s="18">
        <v>1280.18</v>
      </c>
      <c r="E162" s="18">
        <v>2111.116</v>
      </c>
      <c r="F162" s="18">
        <v>1952.394</v>
      </c>
      <c r="G162" s="18">
        <v>2525.92</v>
      </c>
      <c r="H162" s="18">
        <v>142.90700000000001</v>
      </c>
      <c r="I162" s="18">
        <v>350.26799999999997</v>
      </c>
      <c r="J162" s="18">
        <v>462.96</v>
      </c>
      <c r="K162" s="18">
        <v>117.258</v>
      </c>
      <c r="L162" s="18">
        <v>681.726</v>
      </c>
      <c r="M162" s="18">
        <v>835.03</v>
      </c>
      <c r="N162" s="18">
        <v>313.69600000000003</v>
      </c>
      <c r="O162" s="18">
        <v>359.80099999999999</v>
      </c>
      <c r="P162" s="18">
        <v>102.452</v>
      </c>
      <c r="Q162" s="18">
        <v>191.98</v>
      </c>
      <c r="R162" s="18">
        <v>254.09899999999999</v>
      </c>
      <c r="S162" s="18">
        <v>10321.01</v>
      </c>
      <c r="T162" s="18">
        <v>4894.0200000000004</v>
      </c>
      <c r="U162" s="18">
        <v>8164.12</v>
      </c>
      <c r="V162" s="18">
        <v>39583.08</v>
      </c>
      <c r="W162" s="18">
        <v>5.3371700000000004</v>
      </c>
      <c r="X162" s="18">
        <v>3.637</v>
      </c>
      <c r="Y162" s="18">
        <v>5.1947000000000001</v>
      </c>
      <c r="Z162" s="18">
        <v>-0.15090000000000001</v>
      </c>
      <c r="AA162" s="18">
        <v>1</v>
      </c>
      <c r="AB162" s="18">
        <v>0.93340000000000001</v>
      </c>
      <c r="AC162" s="18">
        <v>0.79079999999999995</v>
      </c>
      <c r="AD162" s="18">
        <v>160.88</v>
      </c>
      <c r="AE162" s="19">
        <f t="shared" si="67"/>
        <v>43281</v>
      </c>
      <c r="AF162" s="20" cm="1">
        <f t="array" ref="AF162">IF(INDEX(calc_types,1,AF$7)="INDEX",C162/C161-1,IF(INDEX(calc_types,1,AF$7)="CASH", C161/1200,C161/C162-1))</f>
        <v>4.1140070936995787E-3</v>
      </c>
      <c r="AG162" s="20" cm="1">
        <f t="array" ref="AG162">IF(INDEX(calc_types,1,AG$7)="INDEX",D162/D161-1,IF(INDEX(calc_types,1,AG$7)="CASH", D161/1200,D161/D162-1))</f>
        <v>5.7666320983000841E-3</v>
      </c>
      <c r="AH162" s="20" cm="1">
        <f t="array" ref="AH162">IF(INDEX(calc_types,1,AH$7)="INDEX",E162/E161-1,IF(INDEX(calc_types,1,AH$7)="CASH", E161/1200,E161/E162-1))</f>
        <v>8.8348239629785219E-3</v>
      </c>
      <c r="AI162" s="20" cm="1">
        <f t="array" ref="AI162">IF(INDEX(calc_types,1,AI$7)="INDEX",F162/F161-1,IF(INDEX(calc_types,1,AI$7)="CASH", F161/1200,F161/F162-1))</f>
        <v>4.9527170455412328E-3</v>
      </c>
      <c r="AJ162" s="20" cm="1">
        <f t="array" ref="AJ162">IF(INDEX(calc_types,1,AJ$7)="INDEX",G162/G161-1,IF(INDEX(calc_types,1,AJ$7)="CASH", G161/1200,G161/G162-1))</f>
        <v>7.0029987792792348E-3</v>
      </c>
      <c r="AK162" s="20" cm="1">
        <f t="array" ref="AK162">IF(INDEX(calc_types,1,AK$7)="INDEX",H162/H161-1,IF(INDEX(calc_types,1,AK$7)="CASH", H161/1200,H161/H162-1))</f>
        <v>3.4406004901101905E-3</v>
      </c>
      <c r="AL162" s="20" cm="1">
        <f t="array" ref="AL162">IF(INDEX(calc_types,1,AL$7)="INDEX",I162/I161-1,IF(INDEX(calc_types,1,AL$7)="CASH", I161/1200,I161/I162-1))</f>
        <v>6.5606276132590402E-3</v>
      </c>
      <c r="AM162" s="20" cm="1">
        <f t="array" ref="AM162">IF(INDEX(calc_types,1,AM$7)="INDEX",J162/J161-1,IF(INDEX(calc_types,1,AM$7)="CASH", J161/1200,J161/J162-1))</f>
        <v>1.0803210396234109E-2</v>
      </c>
      <c r="AN162" s="20" cm="1">
        <f t="array" ref="AN162">IF(INDEX(calc_types,1,AN$7)="INDEX",K162/K161-1,IF(INDEX(calc_types,1,AN$7)="CASH", K161/1200,K161/K162-1))</f>
        <v>4.4716282894736725E-3</v>
      </c>
      <c r="AO162" s="20" cm="1">
        <f t="array" ref="AO162">IF(INDEX(calc_types,1,AO$7)="INDEX",L162/L161-1,IF(INDEX(calc_types,1,AO$7)="CASH", L161/1200,L161/L162-1))</f>
        <v>5.8724064767627926E-3</v>
      </c>
      <c r="AP162" s="20" cm="1">
        <f t="array" ref="AP162">IF(INDEX(calc_types,1,AP$7)="INDEX",M162/M161-1,IF(INDEX(calc_types,1,AP$7)="CASH", M161/1200,M161/M162-1))</f>
        <v>9.4815319873255977E-3</v>
      </c>
      <c r="AQ162" s="20" cm="1">
        <f t="array" ref="AQ162">IF(INDEX(calc_types,1,AQ$7)="INDEX",N162/N161-1,IF(INDEX(calc_types,1,AQ$7)="CASH", N161/1200,N161/N162-1))</f>
        <v>5.3456741061699287E-3</v>
      </c>
      <c r="AR162" s="20" cm="1">
        <f t="array" ref="AR162">IF(INDEX(calc_types,1,AR$7)="INDEX",O162/O161-1,IF(INDEX(calc_types,1,AR$7)="CASH", O161/1200,O161/O162-1))</f>
        <v>7.352138307552325E-3</v>
      </c>
      <c r="AS162" s="20" cm="1">
        <f t="array" ref="AS162">IF(INDEX(calc_types,1,AS$7)="INDEX",P162/P161-1,IF(INDEX(calc_types,1,AS$7)="CASH", P161/1200,P161/P162-1))</f>
        <v>4.3942308631250704E-4</v>
      </c>
      <c r="AT162" s="20" cm="1">
        <f t="array" ref="AT162">IF(INDEX(calc_types,1,AT$7)="INDEX",Q162/Q161-1,IF(INDEX(calc_types,1,AT$7)="CASH", Q161/1200,Q161/Q162-1))</f>
        <v>1.3248072770515318E-3</v>
      </c>
      <c r="AU162" s="20" cm="1">
        <f t="array" ref="AU162">IF(INDEX(calc_types,1,AU$7)="INDEX",R162/R161-1,IF(INDEX(calc_types,1,AU$7)="CASH", R161/1200,R161/R162-1))</f>
        <v>2.8138886915614059E-3</v>
      </c>
      <c r="AV162" s="20" cm="1">
        <f t="array" ref="AV162">IF(INDEX(calc_types,1,AV$7)="INDEX",S162/S161-1,IF(INDEX(calc_types,1,AV$7)="CASH", S161/1200,S161/S162-1))</f>
        <v>3.5519249041084722E-2</v>
      </c>
      <c r="AW162" s="20" cm="1">
        <f t="array" ref="AW162">IF(INDEX(calc_types,1,AW$7)="INDEX",T162/T161-1,IF(INDEX(calc_types,1,AW$7)="CASH", T161/1200,T161/T162-1))</f>
        <v>-1.7988751261620362E-2</v>
      </c>
      <c r="AX162" s="20" cm="1">
        <f t="array" ref="AX162">IF(INDEX(calc_types,1,AX$7)="INDEX",U162/U161-1,IF(INDEX(calc_types,1,AX$7)="CASH", U161/1200,U161/U162-1))</f>
        <v>-1.3444699820431172E-2</v>
      </c>
      <c r="AY162" s="20" cm="1">
        <f t="array" ref="AY162">IF(INDEX(calc_types,1,AY$7)="INDEX",V162/V161-1,IF(INDEX(calc_types,1,AY$7)="CASH", V161/1200,V161/V162-1))</f>
        <v>2.8455176821806427E-2</v>
      </c>
      <c r="AZ162" s="20" cm="1">
        <f t="array" ref="AZ162">IF(INDEX(calc_types,1,AZ$7)="INDEX",W162/W161-1,IF(INDEX(calc_types,1,AZ$7)="CASH", W161/1200,W161/W162-1))</f>
        <v>4.4415083333333334E-3</v>
      </c>
      <c r="BA162" s="20" cm="1">
        <f t="array" ref="BA162">IF(INDEX(calc_types,1,BA$7)="INDEX",X162/X161-1,IF(INDEX(calc_types,1,BA$7)="CASH", X161/1200,X161/X162-1))</f>
        <v>3.1136666666666669E-3</v>
      </c>
      <c r="BB162" s="20" cm="1">
        <f t="array" ref="BB162">IF(INDEX(calc_types,1,BB$7)="INDEX",Y162/Y161-1,IF(INDEX(calc_types,1,BB$7)="CASH", Y161/1200,Y161/Y162-1))</f>
        <v>4.3495833333333338E-3</v>
      </c>
      <c r="BC162" s="20" cm="1">
        <f t="array" ref="BC162">IF(INDEX(calc_types,1,BC$7)="INDEX",Z162/Z161-1,IF(INDEX(calc_types,1,BC$7)="CASH", Z161/1200,Z161/Z162-1))</f>
        <v>-1.3175E-4</v>
      </c>
      <c r="BD162" s="20" cm="1">
        <f t="array" ref="BD162">IF(INDEX(calc_types,1,BD$7)="INDEX",AA162/AA161-1,IF(INDEX(calc_types,1,BD$7)="CASH", AA161/1200,AA161/AA162-1))</f>
        <v>0</v>
      </c>
      <c r="BE162" s="20" cm="1">
        <f t="array" ref="BE162">IF(INDEX(calc_types,1,BE$7)="INDEX",AB162/AB161-1,IF(INDEX(calc_types,1,BE$7)="CASH", AB161/1200,AB161/AB162-1))</f>
        <v>-1.2427683736875972E-2</v>
      </c>
      <c r="BF162" s="20" cm="1">
        <f t="array" ref="BF162">IF(INDEX(calc_types,1,BF$7)="INDEX",AC162/AC161-1,IF(INDEX(calc_types,1,BF$7)="CASH", AC161/1200,AC161/AC162-1))</f>
        <v>-7.587253414263917E-3</v>
      </c>
      <c r="BG162" s="20" cm="1">
        <f t="array" ref="BG162">IF(INDEX(calc_types,1,BG$7)="INDEX",AD162/AD161-1,IF(INDEX(calc_types,1,BG$7)="CASH", AD161/1200,AD161/AD162-1))</f>
        <v>-2.2190452511188452E-2</v>
      </c>
      <c r="BH162" s="21">
        <f t="shared" si="68"/>
        <v>2.7182363488164217E-3</v>
      </c>
      <c r="BI162" s="21">
        <f t="shared" si="69"/>
        <v>4.5933642986000179E-3</v>
      </c>
      <c r="BJ162" s="21">
        <f t="shared" si="70"/>
        <v>7.6406937333212393E-3</v>
      </c>
      <c r="BK162" s="21">
        <f t="shared" si="71"/>
        <v>2.8561651145662739E-3</v>
      </c>
      <c r="BL162" s="21">
        <f t="shared" si="72"/>
        <v>4.3307723171405899E-3</v>
      </c>
      <c r="BM162" s="21">
        <f t="shared" si="73"/>
        <v>3.1690265806128244E-3</v>
      </c>
      <c r="BN162" s="21">
        <f t="shared" si="74"/>
        <v>6.4798259186451745E-3</v>
      </c>
      <c r="BO162" s="21">
        <f t="shared" si="75"/>
        <v>1.0618353664836254E-2</v>
      </c>
      <c r="BP162" s="21">
        <f t="shared" si="76"/>
        <v>3.3931597879777163E-3</v>
      </c>
      <c r="BQ162" s="21">
        <f t="shared" si="77"/>
        <v>5.0232162913713954E-3</v>
      </c>
      <c r="BR162" s="21">
        <f t="shared" si="78"/>
        <v>8.5204206240668701E-3</v>
      </c>
      <c r="BS162" s="21">
        <f t="shared" si="79"/>
        <v>2.962825766539323E-3</v>
      </c>
      <c r="BT162" s="21">
        <f t="shared" si="80"/>
        <v>4.2112690654497794E-3</v>
      </c>
      <c r="BU162" s="21">
        <f t="shared" si="81"/>
        <v>4.3836818446853931E-4</v>
      </c>
      <c r="BV162" s="21">
        <f t="shared" si="82"/>
        <v>1.3851926846706762E-3</v>
      </c>
      <c r="BW162" s="21">
        <f t="shared" si="83"/>
        <v>2.9479033035053172E-3</v>
      </c>
      <c r="BX162" s="21">
        <f t="shared" si="84"/>
        <v>2.2950871080272037E-2</v>
      </c>
      <c r="BY162" s="21">
        <f t="shared" si="85"/>
        <v>-2.4894818254416751E-2</v>
      </c>
      <c r="BZ162" s="21">
        <f t="shared" si="86"/>
        <v>-1.8060315394987925E-2</v>
      </c>
      <c r="CA162" s="21">
        <f t="shared" si="87"/>
        <v>1.5730832192683356E-2</v>
      </c>
      <c r="CB162" s="21">
        <f t="shared" si="88"/>
        <v>3.0020189814814807E-3</v>
      </c>
      <c r="CC162" s="21">
        <f t="shared" si="89"/>
        <v>2.7283189814814816E-3</v>
      </c>
      <c r="CD162" s="21">
        <f t="shared" si="90"/>
        <v>3.1201152777777783E-3</v>
      </c>
      <c r="CE162" s="21">
        <f t="shared" si="91"/>
        <v>6.7537037037036741E-6</v>
      </c>
      <c r="CF162" s="21">
        <f t="shared" si="92"/>
        <v>0</v>
      </c>
      <c r="CG162" s="21">
        <f t="shared" si="93"/>
        <v>-1.1732193422798739E-2</v>
      </c>
      <c r="CH162" s="21">
        <f t="shared" si="94"/>
        <v>-6.9545876554977931E-3</v>
      </c>
      <c r="CI162" s="21">
        <f t="shared" si="95"/>
        <v>-1.8584180993935676E-2</v>
      </c>
    </row>
    <row r="163" spans="1:87" x14ac:dyDescent="0.2">
      <c r="A163" s="18">
        <v>155</v>
      </c>
      <c r="B163" s="19">
        <v>43312</v>
      </c>
      <c r="C163" s="18">
        <v>238.52</v>
      </c>
      <c r="D163" s="18">
        <v>1294.8230000000001</v>
      </c>
      <c r="E163" s="18">
        <v>2152.6280000000002</v>
      </c>
      <c r="F163" s="18">
        <v>1977.269</v>
      </c>
      <c r="G163" s="18">
        <v>2574.4299999999998</v>
      </c>
      <c r="H163" s="18">
        <v>143.36600000000001</v>
      </c>
      <c r="I163" s="18">
        <v>352.43099999999998</v>
      </c>
      <c r="J163" s="18">
        <v>467.90699999999998</v>
      </c>
      <c r="K163" s="18">
        <v>117.827</v>
      </c>
      <c r="L163" s="18">
        <v>687.53499999999997</v>
      </c>
      <c r="M163" s="18">
        <v>846.07</v>
      </c>
      <c r="N163" s="18">
        <v>317.05099999999999</v>
      </c>
      <c r="O163" s="18">
        <v>365.97500000000002</v>
      </c>
      <c r="P163" s="18">
        <v>102.46299999999999</v>
      </c>
      <c r="Q163" s="18">
        <v>191.74600000000001</v>
      </c>
      <c r="R163" s="18">
        <v>253.44499999999999</v>
      </c>
      <c r="S163" s="18">
        <v>10444</v>
      </c>
      <c r="T163" s="18">
        <v>4872.9399999999996</v>
      </c>
      <c r="U163" s="18">
        <v>8367.98</v>
      </c>
      <c r="V163" s="18">
        <v>39101.82</v>
      </c>
      <c r="W163" s="18">
        <v>5.3425500000000001</v>
      </c>
      <c r="X163" s="18">
        <v>3.6705000000000001</v>
      </c>
      <c r="Y163" s="18">
        <v>5.0660999999999996</v>
      </c>
      <c r="Z163" s="18">
        <v>-9.7999999999999997E-3</v>
      </c>
      <c r="AA163" s="18">
        <v>1</v>
      </c>
      <c r="AB163" s="18">
        <v>0.92369999999999997</v>
      </c>
      <c r="AC163" s="18">
        <v>0.77790000000000004</v>
      </c>
      <c r="AD163" s="18">
        <v>149.97999999999999</v>
      </c>
      <c r="AE163" s="19">
        <f t="shared" si="67"/>
        <v>43312</v>
      </c>
      <c r="AF163" s="20" cm="1">
        <f t="array" ref="AF163">IF(INDEX(calc_types,1,AF$7)="INDEX",C163/C162-1,IF(INDEX(calc_types,1,AF$7)="CASH", C162/1200,C162/C163-1))</f>
        <v>5.4038560432982941E-3</v>
      </c>
      <c r="AG163" s="20" cm="1">
        <f t="array" ref="AG163">IF(INDEX(calc_types,1,AG$7)="INDEX",D163/D162-1,IF(INDEX(calc_types,1,AG$7)="CASH", D162/1200,D162/D163-1))</f>
        <v>1.1438235248168338E-2</v>
      </c>
      <c r="AH163" s="20" cm="1">
        <f t="array" ref="AH163">IF(INDEX(calc_types,1,AH$7)="INDEX",E163/E162-1,IF(INDEX(calc_types,1,AH$7)="CASH", E162/1200,E162/E163-1))</f>
        <v>1.9663533410764877E-2</v>
      </c>
      <c r="AI163" s="20" cm="1">
        <f t="array" ref="AI163">IF(INDEX(calc_types,1,AI$7)="INDEX",F163/F162-1,IF(INDEX(calc_types,1,AI$7)="CASH", F162/1200,F162/F163-1))</f>
        <v>1.2740768512912837E-2</v>
      </c>
      <c r="AJ163" s="20" cm="1">
        <f t="array" ref="AJ163">IF(INDEX(calc_types,1,AJ$7)="INDEX",G163/G162-1,IF(INDEX(calc_types,1,AJ$7)="CASH", G162/1200,G162/G163-1))</f>
        <v>1.9204883765123082E-2</v>
      </c>
      <c r="AK163" s="20" cm="1">
        <f t="array" ref="AK163">IF(INDEX(calc_types,1,AK$7)="INDEX",H163/H162-1,IF(INDEX(calc_types,1,AK$7)="CASH", H162/1200,H162/H163-1))</f>
        <v>3.211879054210165E-3</v>
      </c>
      <c r="AL163" s="20" cm="1">
        <f t="array" ref="AL163">IF(INDEX(calc_types,1,AL$7)="INDEX",I163/I162-1,IF(INDEX(calc_types,1,AL$7)="CASH", I162/1200,I162/I163-1))</f>
        <v>6.1752715063894126E-3</v>
      </c>
      <c r="AM163" s="20" cm="1">
        <f t="array" ref="AM163">IF(INDEX(calc_types,1,AM$7)="INDEX",J163/J162-1,IF(INDEX(calc_types,1,AM$7)="CASH", J162/1200,J162/J163-1))</f>
        <v>1.0685588387765677E-2</v>
      </c>
      <c r="AN163" s="20" cm="1">
        <f t="array" ref="AN163">IF(INDEX(calc_types,1,AN$7)="INDEX",K163/K162-1,IF(INDEX(calc_types,1,AN$7)="CASH", K162/1200,K162/K163-1))</f>
        <v>4.8525473741662939E-3</v>
      </c>
      <c r="AO163" s="20" cm="1">
        <f t="array" ref="AO163">IF(INDEX(calc_types,1,AO$7)="INDEX",L163/L162-1,IF(INDEX(calc_types,1,AO$7)="CASH", L162/1200,L162/L163-1))</f>
        <v>8.5210187083959443E-3</v>
      </c>
      <c r="AP163" s="20" cm="1">
        <f t="array" ref="AP163">IF(INDEX(calc_types,1,AP$7)="INDEX",M163/M162-1,IF(INDEX(calc_types,1,AP$7)="CASH", M162/1200,M162/M163-1))</f>
        <v>1.322108187729798E-2</v>
      </c>
      <c r="AQ163" s="20" cm="1">
        <f t="array" ref="AQ163">IF(INDEX(calc_types,1,AQ$7)="INDEX",N163/N162-1,IF(INDEX(calc_types,1,AQ$7)="CASH", N162/1200,N162/N163-1))</f>
        <v>1.0695067836376415E-2</v>
      </c>
      <c r="AR163" s="20" cm="1">
        <f t="array" ref="AR163">IF(INDEX(calc_types,1,AR$7)="INDEX",O163/O162-1,IF(INDEX(calc_types,1,AR$7)="CASH", O162/1200,O162/O163-1))</f>
        <v>1.715948538219747E-2</v>
      </c>
      <c r="AS163" s="20" cm="1">
        <f t="array" ref="AS163">IF(INDEX(calc_types,1,AS$7)="INDEX",P163/P162-1,IF(INDEX(calc_types,1,AS$7)="CASH", P162/1200,P162/P163-1))</f>
        <v>1.0736735251626328E-4</v>
      </c>
      <c r="AT163" s="20" cm="1">
        <f t="array" ref="AT163">IF(INDEX(calc_types,1,AT$7)="INDEX",Q163/Q162-1,IF(INDEX(calc_types,1,AT$7)="CASH", Q162/1200,Q162/Q163-1))</f>
        <v>-1.2188769663505905E-3</v>
      </c>
      <c r="AU163" s="20" cm="1">
        <f t="array" ref="AU163">IF(INDEX(calc_types,1,AU$7)="INDEX",R163/R162-1,IF(INDEX(calc_types,1,AU$7)="CASH", R162/1200,R162/R163-1))</f>
        <v>-2.5737999756000329E-3</v>
      </c>
      <c r="AV163" s="20" cm="1">
        <f t="array" ref="AV163">IF(INDEX(calc_types,1,AV$7)="INDEX",S163/S162-1,IF(INDEX(calc_types,1,AV$7)="CASH", S162/1200,S162/S163-1))</f>
        <v>1.1916469415299558E-2</v>
      </c>
      <c r="AW163" s="20" cm="1">
        <f t="array" ref="AW163">IF(INDEX(calc_types,1,AW$7)="INDEX",T163/T162-1,IF(INDEX(calc_types,1,AW$7)="CASH", T162/1200,T162/T163-1))</f>
        <v>-4.307297477329608E-3</v>
      </c>
      <c r="AX163" s="20" cm="1">
        <f t="array" ref="AX163">IF(INDEX(calc_types,1,AX$7)="INDEX",U163/U162-1,IF(INDEX(calc_types,1,AX$7)="CASH", U162/1200,U162/U163-1))</f>
        <v>2.4970235616330827E-2</v>
      </c>
      <c r="AY163" s="20" cm="1">
        <f t="array" ref="AY163">IF(INDEX(calc_types,1,AY$7)="INDEX",V163/V162-1,IF(INDEX(calc_types,1,AY$7)="CASH", V162/1200,V162/V163-1))</f>
        <v>-1.2158225181062243E-2</v>
      </c>
      <c r="AZ163" s="20" cm="1">
        <f t="array" ref="AZ163">IF(INDEX(calc_types,1,AZ$7)="INDEX",W163/W162-1,IF(INDEX(calc_types,1,AZ$7)="CASH", W162/1200,W162/W163-1))</f>
        <v>4.4476416666666668E-3</v>
      </c>
      <c r="BA163" s="20" cm="1">
        <f t="array" ref="BA163">IF(INDEX(calc_types,1,BA$7)="INDEX",X163/X162-1,IF(INDEX(calc_types,1,BA$7)="CASH", X162/1200,X162/X163-1))</f>
        <v>3.0308333333333333E-3</v>
      </c>
      <c r="BB163" s="20" cm="1">
        <f t="array" ref="BB163">IF(INDEX(calc_types,1,BB$7)="INDEX",Y163/Y162-1,IF(INDEX(calc_types,1,BB$7)="CASH", Y162/1200,Y162/Y163-1))</f>
        <v>4.3289166666666667E-3</v>
      </c>
      <c r="BC163" s="20" cm="1">
        <f t="array" ref="BC163">IF(INDEX(calc_types,1,BC$7)="INDEX",Z163/Z162-1,IF(INDEX(calc_types,1,BC$7)="CASH", Z162/1200,Z162/Z163-1))</f>
        <v>-1.2574999999999999E-4</v>
      </c>
      <c r="BD163" s="20" cm="1">
        <f t="array" ref="BD163">IF(INDEX(calc_types,1,BD$7)="INDEX",AA163/AA162-1,IF(INDEX(calc_types,1,BD$7)="CASH", AA162/1200,AA162/AA163-1))</f>
        <v>0</v>
      </c>
      <c r="BE163" s="20" cm="1">
        <f t="array" ref="BE163">IF(INDEX(calc_types,1,BE$7)="INDEX",AB163/AB162-1,IF(INDEX(calc_types,1,BE$7)="CASH", AB162/1200,AB162/AB163-1))</f>
        <v>1.0501244992963121E-2</v>
      </c>
      <c r="BF163" s="20" cm="1">
        <f t="array" ref="BF163">IF(INDEX(calc_types,1,BF$7)="INDEX",AC163/AC162-1,IF(INDEX(calc_types,1,BF$7)="CASH", AC162/1200,AC162/AC163-1))</f>
        <v>1.6583108368684707E-2</v>
      </c>
      <c r="BG163" s="20" cm="1">
        <f t="array" ref="BG163">IF(INDEX(calc_types,1,BG$7)="INDEX",AD163/AD162-1,IF(INDEX(calc_types,1,BG$7)="CASH", AD162/1200,AD162/AD163-1))</f>
        <v>7.2676356847579671E-2</v>
      </c>
      <c r="BH163" s="21">
        <f t="shared" si="68"/>
        <v>4.008085298415137E-3</v>
      </c>
      <c r="BI163" s="21">
        <f t="shared" si="69"/>
        <v>1.0264967448468273E-2</v>
      </c>
      <c r="BJ163" s="21">
        <f t="shared" si="70"/>
        <v>1.8469403181107596E-2</v>
      </c>
      <c r="BK163" s="21">
        <f t="shared" si="71"/>
        <v>1.0644216581937878E-2</v>
      </c>
      <c r="BL163" s="21">
        <f t="shared" si="72"/>
        <v>1.6532657302984439E-2</v>
      </c>
      <c r="BM163" s="21">
        <f t="shared" si="73"/>
        <v>2.9403051447127989E-3</v>
      </c>
      <c r="BN163" s="21">
        <f t="shared" si="74"/>
        <v>6.0944698117755469E-3</v>
      </c>
      <c r="BO163" s="21">
        <f t="shared" si="75"/>
        <v>1.0500731656367822E-2</v>
      </c>
      <c r="BP163" s="21">
        <f t="shared" si="76"/>
        <v>3.7740788726703376E-3</v>
      </c>
      <c r="BQ163" s="21">
        <f t="shared" si="77"/>
        <v>7.6718285230045471E-3</v>
      </c>
      <c r="BR163" s="21">
        <f t="shared" si="78"/>
        <v>1.2259970514039252E-2</v>
      </c>
      <c r="BS163" s="21">
        <f t="shared" si="79"/>
        <v>8.3122194967458103E-3</v>
      </c>
      <c r="BT163" s="21">
        <f t="shared" si="80"/>
        <v>1.4018616140094925E-2</v>
      </c>
      <c r="BU163" s="21">
        <f t="shared" si="81"/>
        <v>1.0631245067229554E-4</v>
      </c>
      <c r="BV163" s="21">
        <f t="shared" si="82"/>
        <v>-1.1584915587314461E-3</v>
      </c>
      <c r="BW163" s="21">
        <f t="shared" si="83"/>
        <v>-2.4397853636561216E-3</v>
      </c>
      <c r="BX163" s="21">
        <f t="shared" si="84"/>
        <v>-6.5190854551312565E-4</v>
      </c>
      <c r="BY163" s="21">
        <f t="shared" si="85"/>
        <v>-1.1213364470125997E-2</v>
      </c>
      <c r="BZ163" s="21">
        <f t="shared" si="86"/>
        <v>2.0354620041774074E-2</v>
      </c>
      <c r="CA163" s="21">
        <f t="shared" si="87"/>
        <v>-2.4882569810185315E-2</v>
      </c>
      <c r="CB163" s="21">
        <f t="shared" si="88"/>
        <v>3.008152314814814E-3</v>
      </c>
      <c r="CC163" s="21">
        <f t="shared" si="89"/>
        <v>2.6454856481481479E-3</v>
      </c>
      <c r="CD163" s="21">
        <f t="shared" si="90"/>
        <v>3.0994486111111112E-3</v>
      </c>
      <c r="CE163" s="21">
        <f t="shared" si="91"/>
        <v>1.2753703703703684E-5</v>
      </c>
      <c r="CF163" s="21">
        <f t="shared" si="92"/>
        <v>0</v>
      </c>
      <c r="CG163" s="21">
        <f t="shared" si="93"/>
        <v>1.1196735307040354E-2</v>
      </c>
      <c r="CH163" s="21">
        <f t="shared" si="94"/>
        <v>1.7215774127450831E-2</v>
      </c>
      <c r="CI163" s="21">
        <f t="shared" si="95"/>
        <v>7.6282628364832447E-2</v>
      </c>
    </row>
    <row r="164" spans="1:87" x14ac:dyDescent="0.2">
      <c r="A164" s="18">
        <v>156</v>
      </c>
      <c r="B164" s="19">
        <v>43343</v>
      </c>
      <c r="C164" s="18">
        <v>239.804</v>
      </c>
      <c r="D164" s="18">
        <v>1306.4390000000001</v>
      </c>
      <c r="E164" s="18">
        <v>2177.1120000000001</v>
      </c>
      <c r="F164" s="18">
        <v>1995.84</v>
      </c>
      <c r="G164" s="18">
        <v>2606.7730000000001</v>
      </c>
      <c r="H164" s="18">
        <v>143.822</v>
      </c>
      <c r="I164" s="18">
        <v>354.07900000000001</v>
      </c>
      <c r="J164" s="18">
        <v>470.29199999999997</v>
      </c>
      <c r="K164" s="18">
        <v>118.337</v>
      </c>
      <c r="L164" s="18">
        <v>690.45399999999995</v>
      </c>
      <c r="M164" s="18">
        <v>848.654</v>
      </c>
      <c r="N164" s="18">
        <v>318.43799999999999</v>
      </c>
      <c r="O164" s="18">
        <v>366.75299999999999</v>
      </c>
      <c r="P164" s="18">
        <v>102.435</v>
      </c>
      <c r="Q164" s="18">
        <v>192.02699999999999</v>
      </c>
      <c r="R164" s="18">
        <v>254.94800000000001</v>
      </c>
      <c r="S164" s="18">
        <v>10692.88</v>
      </c>
      <c r="T164" s="18">
        <v>4957.9799999999996</v>
      </c>
      <c r="U164" s="18">
        <v>8376.6299999999992</v>
      </c>
      <c r="V164" s="18">
        <v>38647.75</v>
      </c>
      <c r="W164" s="18">
        <v>5.1953500000000004</v>
      </c>
      <c r="X164" s="18">
        <v>3.5522</v>
      </c>
      <c r="Y164" s="18">
        <v>4.9378000000000002</v>
      </c>
      <c r="Z164" s="18">
        <v>-3.6400000000000002E-2</v>
      </c>
      <c r="AA164" s="18">
        <v>1</v>
      </c>
      <c r="AB164" s="18">
        <v>0.90510000000000002</v>
      </c>
      <c r="AC164" s="18">
        <v>0.76180000000000003</v>
      </c>
      <c r="AD164" s="18">
        <v>146.16999999999999</v>
      </c>
      <c r="AE164" s="19">
        <f t="shared" si="67"/>
        <v>43343</v>
      </c>
      <c r="AF164" s="20" cm="1">
        <f t="array" ref="AF164">IF(INDEX(calc_types,1,AF$7)="INDEX",C164/C163-1,IF(INDEX(calc_types,1,AF$7)="CASH", C163/1200,C163/C164-1))</f>
        <v>5.3831963776622693E-3</v>
      </c>
      <c r="AG164" s="20" cm="1">
        <f t="array" ref="AG164">IF(INDEX(calc_types,1,AG$7)="INDEX",D164/D163-1,IF(INDEX(calc_types,1,AG$7)="CASH", D163/1200,D163/D164-1))</f>
        <v>8.9711103370886391E-3</v>
      </c>
      <c r="AH164" s="20" cm="1">
        <f t="array" ref="AH164">IF(INDEX(calc_types,1,AH$7)="INDEX",E164/E163-1,IF(INDEX(calc_types,1,AH$7)="CASH", E163/1200,E163/E164-1))</f>
        <v>1.137400424039825E-2</v>
      </c>
      <c r="AI164" s="20" cm="1">
        <f t="array" ref="AI164">IF(INDEX(calc_types,1,AI$7)="INDEX",F164/F163-1,IF(INDEX(calc_types,1,AI$7)="CASH", F163/1200,F163/F164-1))</f>
        <v>9.3922475899839153E-3</v>
      </c>
      <c r="AJ164" s="20" cm="1">
        <f t="array" ref="AJ164">IF(INDEX(calc_types,1,AJ$7)="INDEX",G164/G163-1,IF(INDEX(calc_types,1,AJ$7)="CASH", G163/1200,G163/G164-1))</f>
        <v>1.2563169322918233E-2</v>
      </c>
      <c r="AK164" s="20" cm="1">
        <f t="array" ref="AK164">IF(INDEX(calc_types,1,AK$7)="INDEX",H164/H163-1,IF(INDEX(calc_types,1,AK$7)="CASH", H163/1200,H163/H164-1))</f>
        <v>3.1806704518504425E-3</v>
      </c>
      <c r="AL164" s="20" cm="1">
        <f t="array" ref="AL164">IF(INDEX(calc_types,1,AL$7)="INDEX",I164/I163-1,IF(INDEX(calc_types,1,AL$7)="CASH", I163/1200,I163/I164-1))</f>
        <v>4.6760926252231716E-3</v>
      </c>
      <c r="AM164" s="20" cm="1">
        <f t="array" ref="AM164">IF(INDEX(calc_types,1,AM$7)="INDEX",J164/J163-1,IF(INDEX(calc_types,1,AM$7)="CASH", J163/1200,J163/J164-1))</f>
        <v>5.0971667446735314E-3</v>
      </c>
      <c r="AN164" s="20" cm="1">
        <f t="array" ref="AN164">IF(INDEX(calc_types,1,AN$7)="INDEX",K164/K163-1,IF(INDEX(calc_types,1,AN$7)="CASH", K163/1200,K163/K164-1))</f>
        <v>4.3283797431827864E-3</v>
      </c>
      <c r="AO164" s="20" cm="1">
        <f t="array" ref="AO164">IF(INDEX(calc_types,1,AO$7)="INDEX",L164/L163-1,IF(INDEX(calc_types,1,AO$7)="CASH", L163/1200,L163/L164-1))</f>
        <v>4.2456020420778007E-3</v>
      </c>
      <c r="AP164" s="20" cm="1">
        <f t="array" ref="AP164">IF(INDEX(calc_types,1,AP$7)="INDEX",M164/M163-1,IF(INDEX(calc_types,1,AP$7)="CASH", M163/1200,M163/M164-1))</f>
        <v>3.0541208174263978E-3</v>
      </c>
      <c r="AQ164" s="20" cm="1">
        <f t="array" ref="AQ164">IF(INDEX(calc_types,1,AQ$7)="INDEX",N164/N163-1,IF(INDEX(calc_types,1,AQ$7)="CASH", N163/1200,N163/N164-1))</f>
        <v>4.3746905072055142E-3</v>
      </c>
      <c r="AR164" s="20" cm="1">
        <f t="array" ref="AR164">IF(INDEX(calc_types,1,AR$7)="INDEX",O164/O163-1,IF(INDEX(calc_types,1,AR$7)="CASH", O163/1200,O163/O164-1))</f>
        <v>2.125828266958063E-3</v>
      </c>
      <c r="AS164" s="20" cm="1">
        <f t="array" ref="AS164">IF(INDEX(calc_types,1,AS$7)="INDEX",P164/P163-1,IF(INDEX(calc_types,1,AS$7)="CASH", P163/1200,P163/P164-1))</f>
        <v>-2.732693752866E-4</v>
      </c>
      <c r="AT164" s="20" cm="1">
        <f t="array" ref="AT164">IF(INDEX(calc_types,1,AT$7)="INDEX",Q164/Q163-1,IF(INDEX(calc_types,1,AT$7)="CASH", Q163/1200,Q163/Q164-1))</f>
        <v>1.4654803750793199E-3</v>
      </c>
      <c r="AU164" s="20" cm="1">
        <f t="array" ref="AU164">IF(INDEX(calc_types,1,AU$7)="INDEX",R164/R163-1,IF(INDEX(calc_types,1,AU$7)="CASH", R163/1200,R163/R164-1))</f>
        <v>5.9302807315197992E-3</v>
      </c>
      <c r="AV164" s="20" cm="1">
        <f t="array" ref="AV164">IF(INDEX(calc_types,1,AV$7)="INDEX",S164/S163-1,IF(INDEX(calc_types,1,AV$7)="CASH", S163/1200,S163/S164-1))</f>
        <v>2.3829950210647155E-2</v>
      </c>
      <c r="AW164" s="20" cm="1">
        <f t="array" ref="AW164">IF(INDEX(calc_types,1,AW$7)="INDEX",T164/T163-1,IF(INDEX(calc_types,1,AW$7)="CASH", T163/1200,T163/T164-1))</f>
        <v>1.745147693179061E-2</v>
      </c>
      <c r="AX164" s="20" cm="1">
        <f t="array" ref="AX164">IF(INDEX(calc_types,1,AX$7)="INDEX",U164/U163-1,IF(INDEX(calc_types,1,AX$7)="CASH", U163/1200,U163/U164-1))</f>
        <v>1.033702279403137E-3</v>
      </c>
      <c r="AY164" s="20" cm="1">
        <f t="array" ref="AY164">IF(INDEX(calc_types,1,AY$7)="INDEX",V164/V163-1,IF(INDEX(calc_types,1,AY$7)="CASH", V163/1200,V163/V164-1))</f>
        <v>-1.1612502947433101E-2</v>
      </c>
      <c r="AZ164" s="20" cm="1">
        <f t="array" ref="AZ164">IF(INDEX(calc_types,1,AZ$7)="INDEX",W164/W163-1,IF(INDEX(calc_types,1,AZ$7)="CASH", W163/1200,W163/W164-1))</f>
        <v>4.4521250000000004E-3</v>
      </c>
      <c r="BA164" s="20" cm="1">
        <f t="array" ref="BA164">IF(INDEX(calc_types,1,BA$7)="INDEX",X164/X163-1,IF(INDEX(calc_types,1,BA$7)="CASH", X163/1200,X163/X164-1))</f>
        <v>3.0587500000000003E-3</v>
      </c>
      <c r="BB164" s="20" cm="1">
        <f t="array" ref="BB164">IF(INDEX(calc_types,1,BB$7)="INDEX",Y164/Y163-1,IF(INDEX(calc_types,1,BB$7)="CASH", Y163/1200,Y163/Y164-1))</f>
        <v>4.2217499999999998E-3</v>
      </c>
      <c r="BC164" s="20" cm="1">
        <f t="array" ref="BC164">IF(INDEX(calc_types,1,BC$7)="INDEX",Z164/Z163-1,IF(INDEX(calc_types,1,BC$7)="CASH", Z163/1200,Z163/Z164-1))</f>
        <v>-8.1666666666666658E-6</v>
      </c>
      <c r="BD164" s="20" cm="1">
        <f t="array" ref="BD164">IF(INDEX(calc_types,1,BD$7)="INDEX",AA164/AA163-1,IF(INDEX(calc_types,1,BD$7)="CASH", AA163/1200,AA163/AA164-1))</f>
        <v>0</v>
      </c>
      <c r="BE164" s="20" cm="1">
        <f t="array" ref="BE164">IF(INDEX(calc_types,1,BE$7)="INDEX",AB164/AB163-1,IF(INDEX(calc_types,1,BE$7)="CASH", AB163/1200,AB163/AB164-1))</f>
        <v>2.0550215445807041E-2</v>
      </c>
      <c r="BF164" s="20" cm="1">
        <f t="array" ref="BF164">IF(INDEX(calc_types,1,BF$7)="INDEX",AC164/AC163-1,IF(INDEX(calc_types,1,BF$7)="CASH", AC163/1200,AC163/AC164-1))</f>
        <v>2.1134155946442634E-2</v>
      </c>
      <c r="BG164" s="20" cm="1">
        <f t="array" ref="BG164">IF(INDEX(calc_types,1,BG$7)="INDEX",AD164/AD163-1,IF(INDEX(calc_types,1,BG$7)="CASH", AD163/1200,AD163/AD164-1))</f>
        <v>2.6065540124512676E-2</v>
      </c>
      <c r="BH164" s="21">
        <f t="shared" si="68"/>
        <v>3.9874256327791123E-3</v>
      </c>
      <c r="BI164" s="21">
        <f t="shared" si="69"/>
        <v>7.797842537388573E-3</v>
      </c>
      <c r="BJ164" s="21">
        <f t="shared" si="70"/>
        <v>1.0179874010740967E-2</v>
      </c>
      <c r="BK164" s="21">
        <f t="shared" si="71"/>
        <v>7.2956956590089564E-3</v>
      </c>
      <c r="BL164" s="21">
        <f t="shared" si="72"/>
        <v>9.890942860779588E-3</v>
      </c>
      <c r="BM164" s="21">
        <f t="shared" si="73"/>
        <v>2.9090965423530764E-3</v>
      </c>
      <c r="BN164" s="21">
        <f t="shared" si="74"/>
        <v>4.5952909306093059E-3</v>
      </c>
      <c r="BO164" s="21">
        <f t="shared" si="75"/>
        <v>4.912310013275677E-3</v>
      </c>
      <c r="BP164" s="21">
        <f t="shared" si="76"/>
        <v>3.2499112416868301E-3</v>
      </c>
      <c r="BQ164" s="21">
        <f t="shared" si="77"/>
        <v>3.3964118566864035E-3</v>
      </c>
      <c r="BR164" s="21">
        <f t="shared" si="78"/>
        <v>2.0930094541676703E-3</v>
      </c>
      <c r="BS164" s="21">
        <f t="shared" si="79"/>
        <v>1.9918421675749086E-3</v>
      </c>
      <c r="BT164" s="21">
        <f t="shared" si="80"/>
        <v>-1.015040975144483E-3</v>
      </c>
      <c r="BU164" s="21">
        <f t="shared" si="81"/>
        <v>-2.7432427713056773E-4</v>
      </c>
      <c r="BV164" s="21">
        <f t="shared" si="82"/>
        <v>1.5258657826984644E-3</v>
      </c>
      <c r="BW164" s="21">
        <f t="shared" si="83"/>
        <v>6.0642953434637105E-3</v>
      </c>
      <c r="BX164" s="21">
        <f t="shared" si="84"/>
        <v>1.1261572249834472E-2</v>
      </c>
      <c r="BY164" s="21">
        <f t="shared" si="85"/>
        <v>1.0545409938994221E-2</v>
      </c>
      <c r="BZ164" s="21">
        <f t="shared" si="86"/>
        <v>-3.581913295153615E-3</v>
      </c>
      <c r="CA164" s="21">
        <f t="shared" si="87"/>
        <v>-2.4336847576556173E-2</v>
      </c>
      <c r="CB164" s="21">
        <f t="shared" si="88"/>
        <v>3.0126356481481476E-3</v>
      </c>
      <c r="CC164" s="21">
        <f t="shared" si="89"/>
        <v>2.6734023148148149E-3</v>
      </c>
      <c r="CD164" s="21">
        <f t="shared" si="90"/>
        <v>2.9922819444444444E-3</v>
      </c>
      <c r="CE164" s="21">
        <f t="shared" si="91"/>
        <v>1.3033703703703702E-4</v>
      </c>
      <c r="CF164" s="21">
        <f t="shared" si="92"/>
        <v>0</v>
      </c>
      <c r="CG164" s="21">
        <f t="shared" si="93"/>
        <v>2.1245705759884274E-2</v>
      </c>
      <c r="CH164" s="21">
        <f t="shared" si="94"/>
        <v>2.1766821705208758E-2</v>
      </c>
      <c r="CI164" s="21">
        <f t="shared" si="95"/>
        <v>2.9671811641765453E-2</v>
      </c>
    </row>
    <row r="165" spans="1:87" x14ac:dyDescent="0.2">
      <c r="A165" s="18">
        <v>157</v>
      </c>
      <c r="B165" s="19">
        <v>43373</v>
      </c>
      <c r="C165" s="18">
        <v>241.06200000000001</v>
      </c>
      <c r="D165" s="18">
        <v>1316.944</v>
      </c>
      <c r="E165" s="18">
        <v>2198.498</v>
      </c>
      <c r="F165" s="18">
        <v>2014.028</v>
      </c>
      <c r="G165" s="18">
        <v>2637.527</v>
      </c>
      <c r="H165" s="18">
        <v>144.32599999999999</v>
      </c>
      <c r="I165" s="18">
        <v>356.67599999999999</v>
      </c>
      <c r="J165" s="18">
        <v>475.637</v>
      </c>
      <c r="K165" s="18">
        <v>118.715</v>
      </c>
      <c r="L165" s="18">
        <v>693.82399999999996</v>
      </c>
      <c r="M165" s="18">
        <v>853.18</v>
      </c>
      <c r="N165" s="18">
        <v>320.32400000000001</v>
      </c>
      <c r="O165" s="18">
        <v>369.50299999999999</v>
      </c>
      <c r="P165" s="18">
        <v>102.50700000000001</v>
      </c>
      <c r="Q165" s="18">
        <v>192.08699999999999</v>
      </c>
      <c r="R165" s="18">
        <v>254.989</v>
      </c>
      <c r="S165" s="18">
        <v>10917.53</v>
      </c>
      <c r="T165" s="18">
        <v>5000.45</v>
      </c>
      <c r="U165" s="18">
        <v>8236.9500000000007</v>
      </c>
      <c r="V165" s="18">
        <v>37919.550000000003</v>
      </c>
      <c r="W165" s="18">
        <v>4.8456999999999999</v>
      </c>
      <c r="X165" s="18">
        <v>3.3498999999999999</v>
      </c>
      <c r="Y165" s="18">
        <v>4.9443000000000001</v>
      </c>
      <c r="Z165" s="18">
        <v>-6.25E-2</v>
      </c>
      <c r="AA165" s="18">
        <v>1</v>
      </c>
      <c r="AB165" s="18">
        <v>0.89810000000000001</v>
      </c>
      <c r="AC165" s="18">
        <v>0.74770000000000003</v>
      </c>
      <c r="AD165" s="18">
        <v>143.63</v>
      </c>
      <c r="AE165" s="19">
        <f t="shared" si="67"/>
        <v>43373</v>
      </c>
      <c r="AF165" s="20" cm="1">
        <f t="array" ref="AF165">IF(INDEX(calc_types,1,AF$7)="INDEX",C165/C164-1,IF(INDEX(calc_types,1,AF$7)="CASH", C164/1200,C164/C165-1))</f>
        <v>5.2459508598690086E-3</v>
      </c>
      <c r="AG165" s="20" cm="1">
        <f t="array" ref="AG165">IF(INDEX(calc_types,1,AG$7)="INDEX",D165/D164-1,IF(INDEX(calc_types,1,AG$7)="CASH", D164/1200,D164/D165-1))</f>
        <v>8.0409418273641453E-3</v>
      </c>
      <c r="AH165" s="20" cm="1">
        <f t="array" ref="AH165">IF(INDEX(calc_types,1,AH$7)="INDEX",E165/E164-1,IF(INDEX(calc_types,1,AH$7)="CASH", E164/1200,E164/E165-1))</f>
        <v>9.8231051043768947E-3</v>
      </c>
      <c r="AI165" s="20" cm="1">
        <f t="array" ref="AI165">IF(INDEX(calc_types,1,AI$7)="INDEX",F165/F164-1,IF(INDEX(calc_types,1,AI$7)="CASH", F164/1200,F164/F165-1))</f>
        <v>9.1129549462882764E-3</v>
      </c>
      <c r="AJ165" s="20" cm="1">
        <f t="array" ref="AJ165">IF(INDEX(calc_types,1,AJ$7)="INDEX",G165/G164-1,IF(INDEX(calc_types,1,AJ$7)="CASH", G164/1200,G164/G165-1))</f>
        <v>1.1797728455834156E-2</v>
      </c>
      <c r="AK165" s="20" cm="1">
        <f t="array" ref="AK165">IF(INDEX(calc_types,1,AK$7)="INDEX",H165/H164-1,IF(INDEX(calc_types,1,AK$7)="CASH", H164/1200,H164/H165-1))</f>
        <v>3.5043317434049204E-3</v>
      </c>
      <c r="AL165" s="20" cm="1">
        <f t="array" ref="AL165">IF(INDEX(calc_types,1,AL$7)="INDEX",I165/I164-1,IF(INDEX(calc_types,1,AL$7)="CASH", I164/1200,I164/I165-1))</f>
        <v>7.3345213921185426E-3</v>
      </c>
      <c r="AM165" s="20" cm="1">
        <f t="array" ref="AM165">IF(INDEX(calc_types,1,AM$7)="INDEX",J165/J164-1,IF(INDEX(calc_types,1,AM$7)="CASH", J164/1200,J164/J165-1))</f>
        <v>1.1365279443409593E-2</v>
      </c>
      <c r="AN165" s="20" cm="1">
        <f t="array" ref="AN165">IF(INDEX(calc_types,1,AN$7)="INDEX",K165/K164-1,IF(INDEX(calc_types,1,AN$7)="CASH", K164/1200,K164/K165-1))</f>
        <v>3.1942672198890243E-3</v>
      </c>
      <c r="AO165" s="20" cm="1">
        <f t="array" ref="AO165">IF(INDEX(calc_types,1,AO$7)="INDEX",L165/L164-1,IF(INDEX(calc_types,1,AO$7)="CASH", L164/1200,L164/L165-1))</f>
        <v>4.880846515481041E-3</v>
      </c>
      <c r="AP165" s="20" cm="1">
        <f t="array" ref="AP165">IF(INDEX(calc_types,1,AP$7)="INDEX",M165/M164-1,IF(INDEX(calc_types,1,AP$7)="CASH", M164/1200,M164/M165-1))</f>
        <v>5.3331510839516039E-3</v>
      </c>
      <c r="AQ165" s="20" cm="1">
        <f t="array" ref="AQ165">IF(INDEX(calc_types,1,AQ$7)="INDEX",N165/N164-1,IF(INDEX(calc_types,1,AQ$7)="CASH", N164/1200,N164/N165-1))</f>
        <v>5.9226599840471739E-3</v>
      </c>
      <c r="AR165" s="20" cm="1">
        <f t="array" ref="AR165">IF(INDEX(calc_types,1,AR$7)="INDEX",O165/O164-1,IF(INDEX(calc_types,1,AR$7)="CASH", O164/1200,O164/O165-1))</f>
        <v>7.4982345066025857E-3</v>
      </c>
      <c r="AS165" s="20" cm="1">
        <f t="array" ref="AS165">IF(INDEX(calc_types,1,AS$7)="INDEX",P165/P164-1,IF(INDEX(calc_types,1,AS$7)="CASH", P164/1200,P164/P165-1))</f>
        <v>7.0288475618696111E-4</v>
      </c>
      <c r="AT165" s="20" cm="1">
        <f t="array" ref="AT165">IF(INDEX(calc_types,1,AT$7)="INDEX",Q165/Q164-1,IF(INDEX(calc_types,1,AT$7)="CASH", Q164/1200,Q164/Q165-1))</f>
        <v>3.1245606086649502E-4</v>
      </c>
      <c r="AU165" s="20" cm="1">
        <f t="array" ref="AU165">IF(INDEX(calc_types,1,AU$7)="INDEX",R165/R164-1,IF(INDEX(calc_types,1,AU$7)="CASH", R164/1200,R164/R165-1))</f>
        <v>1.6081710780246894E-4</v>
      </c>
      <c r="AV165" s="20" cm="1">
        <f t="array" ref="AV165">IF(INDEX(calc_types,1,AV$7)="INDEX",S165/S164-1,IF(INDEX(calc_types,1,AV$7)="CASH", S164/1200,S164/S165-1))</f>
        <v>2.1009307127733745E-2</v>
      </c>
      <c r="AW165" s="20" cm="1">
        <f t="array" ref="AW165">IF(INDEX(calc_types,1,AW$7)="INDEX",T165/T164-1,IF(INDEX(calc_types,1,AW$7)="CASH", T164/1200,T164/T165-1))</f>
        <v>8.5659885679247871E-3</v>
      </c>
      <c r="AX165" s="20" cm="1">
        <f t="array" ref="AX165">IF(INDEX(calc_types,1,AX$7)="INDEX",U165/U164-1,IF(INDEX(calc_types,1,AX$7)="CASH", U164/1200,U164/U165-1))</f>
        <v>-1.6674963559330958E-2</v>
      </c>
      <c r="AY165" s="20" cm="1">
        <f t="array" ref="AY165">IF(INDEX(calc_types,1,AY$7)="INDEX",V165/V164-1,IF(INDEX(calc_types,1,AY$7)="CASH", V164/1200,V164/V165-1))</f>
        <v>-1.8841976570434182E-2</v>
      </c>
      <c r="AZ165" s="20" cm="1">
        <f t="array" ref="AZ165">IF(INDEX(calc_types,1,AZ$7)="INDEX",W165/W164-1,IF(INDEX(calc_types,1,AZ$7)="CASH", W164/1200,W164/W165-1))</f>
        <v>4.3294583333333336E-3</v>
      </c>
      <c r="BA165" s="20" cm="1">
        <f t="array" ref="BA165">IF(INDEX(calc_types,1,BA$7)="INDEX",X165/X164-1,IF(INDEX(calc_types,1,BA$7)="CASH", X164/1200,X164/X165-1))</f>
        <v>2.9601666666666665E-3</v>
      </c>
      <c r="BB165" s="20" cm="1">
        <f t="array" ref="BB165">IF(INDEX(calc_types,1,BB$7)="INDEX",Y165/Y164-1,IF(INDEX(calc_types,1,BB$7)="CASH", Y164/1200,Y164/Y165-1))</f>
        <v>4.1148333333333332E-3</v>
      </c>
      <c r="BC165" s="20" cm="1">
        <f t="array" ref="BC165">IF(INDEX(calc_types,1,BC$7)="INDEX",Z165/Z164-1,IF(INDEX(calc_types,1,BC$7)="CASH", Z164/1200,Z164/Z165-1))</f>
        <v>-3.0333333333333333E-5</v>
      </c>
      <c r="BD165" s="20" cm="1">
        <f t="array" ref="BD165">IF(INDEX(calc_types,1,BD$7)="INDEX",AA165/AA164-1,IF(INDEX(calc_types,1,BD$7)="CASH", AA164/1200,AA164/AA165-1))</f>
        <v>0</v>
      </c>
      <c r="BE165" s="20" cm="1">
        <f t="array" ref="BE165">IF(INDEX(calc_types,1,BE$7)="INDEX",AB165/AB164-1,IF(INDEX(calc_types,1,BE$7)="CASH", AB164/1200,AB164/AB165-1))</f>
        <v>7.7942322681217036E-3</v>
      </c>
      <c r="BF165" s="20" cm="1">
        <f t="array" ref="BF165">IF(INDEX(calc_types,1,BF$7)="INDEX",AC165/AC164-1,IF(INDEX(calc_types,1,BF$7)="CASH", AC164/1200,AC164/AC165-1))</f>
        <v>1.8857830680754306E-2</v>
      </c>
      <c r="BG165" s="20" cm="1">
        <f t="array" ref="BG165">IF(INDEX(calc_types,1,BG$7)="INDEX",AD165/AD164-1,IF(INDEX(calc_types,1,BG$7)="CASH", AD164/1200,AD164/AD165-1))</f>
        <v>1.7684327786674059E-2</v>
      </c>
      <c r="BH165" s="21">
        <f t="shared" si="68"/>
        <v>3.8501801149858515E-3</v>
      </c>
      <c r="BI165" s="21">
        <f t="shared" si="69"/>
        <v>6.8676740276640792E-3</v>
      </c>
      <c r="BJ165" s="21">
        <f t="shared" si="70"/>
        <v>8.628974874719612E-3</v>
      </c>
      <c r="BK165" s="21">
        <f t="shared" si="71"/>
        <v>7.0164030153133175E-3</v>
      </c>
      <c r="BL165" s="21">
        <f t="shared" si="72"/>
        <v>9.1255019936955107E-3</v>
      </c>
      <c r="BM165" s="21">
        <f t="shared" si="73"/>
        <v>3.2327578339075543E-3</v>
      </c>
      <c r="BN165" s="21">
        <f t="shared" si="74"/>
        <v>7.2537196975046769E-3</v>
      </c>
      <c r="BO165" s="21">
        <f t="shared" si="75"/>
        <v>1.1180422712011738E-2</v>
      </c>
      <c r="BP165" s="21">
        <f t="shared" si="76"/>
        <v>2.115798718393068E-3</v>
      </c>
      <c r="BQ165" s="21">
        <f t="shared" si="77"/>
        <v>4.0316563300896438E-3</v>
      </c>
      <c r="BR165" s="21">
        <f t="shared" si="78"/>
        <v>4.3720397206928763E-3</v>
      </c>
      <c r="BS165" s="21">
        <f t="shared" si="79"/>
        <v>3.5398116444165682E-3</v>
      </c>
      <c r="BT165" s="21">
        <f t="shared" si="80"/>
        <v>4.3573652645000401E-3</v>
      </c>
      <c r="BU165" s="21">
        <f t="shared" si="81"/>
        <v>7.0182985434299333E-4</v>
      </c>
      <c r="BV165" s="21">
        <f t="shared" si="82"/>
        <v>3.7284146848563945E-4</v>
      </c>
      <c r="BW165" s="21">
        <f t="shared" si="83"/>
        <v>2.9483171974638013E-4</v>
      </c>
      <c r="BX165" s="21">
        <f t="shared" si="84"/>
        <v>8.4409291669210618E-3</v>
      </c>
      <c r="BY165" s="21">
        <f t="shared" si="85"/>
        <v>1.659921575128398E-3</v>
      </c>
      <c r="BZ165" s="21">
        <f t="shared" si="86"/>
        <v>-2.129057913388771E-2</v>
      </c>
      <c r="CA165" s="21">
        <f t="shared" si="87"/>
        <v>-3.1566321199557254E-2</v>
      </c>
      <c r="CB165" s="21">
        <f t="shared" si="88"/>
        <v>2.8899689814814809E-3</v>
      </c>
      <c r="CC165" s="21">
        <f t="shared" si="89"/>
        <v>2.5748189814814811E-3</v>
      </c>
      <c r="CD165" s="21">
        <f t="shared" si="90"/>
        <v>2.8853652777777778E-3</v>
      </c>
      <c r="CE165" s="21">
        <f t="shared" si="91"/>
        <v>1.0817037037037035E-4</v>
      </c>
      <c r="CF165" s="21">
        <f t="shared" si="92"/>
        <v>0</v>
      </c>
      <c r="CG165" s="21">
        <f t="shared" si="93"/>
        <v>8.4897225821989365E-3</v>
      </c>
      <c r="CH165" s="21">
        <f t="shared" si="94"/>
        <v>1.949049643952043E-2</v>
      </c>
      <c r="CI165" s="21">
        <f t="shared" si="95"/>
        <v>2.1290599303926835E-2</v>
      </c>
    </row>
    <row r="166" spans="1:87" x14ac:dyDescent="0.2">
      <c r="A166" s="18">
        <v>158</v>
      </c>
      <c r="B166" s="19">
        <v>43404</v>
      </c>
      <c r="C166" s="18">
        <v>241.72800000000001</v>
      </c>
      <c r="D166" s="18">
        <v>1309.2270000000001</v>
      </c>
      <c r="E166" s="18">
        <v>2159.13</v>
      </c>
      <c r="F166" s="18">
        <v>2005.1189999999999</v>
      </c>
      <c r="G166" s="18">
        <v>2601.5680000000002</v>
      </c>
      <c r="H166" s="18">
        <v>144.69</v>
      </c>
      <c r="I166" s="18">
        <v>355.9</v>
      </c>
      <c r="J166" s="18">
        <v>471.57900000000001</v>
      </c>
      <c r="K166" s="18">
        <v>119.027</v>
      </c>
      <c r="L166" s="18">
        <v>690.74300000000005</v>
      </c>
      <c r="M166" s="18">
        <v>842.28700000000003</v>
      </c>
      <c r="N166" s="18">
        <v>319.74099999999999</v>
      </c>
      <c r="O166" s="18">
        <v>366.54300000000001</v>
      </c>
      <c r="P166" s="18">
        <v>102.48399999999999</v>
      </c>
      <c r="Q166" s="18">
        <v>191.958</v>
      </c>
      <c r="R166" s="18">
        <v>254.517</v>
      </c>
      <c r="S166" s="18">
        <v>10815.8</v>
      </c>
      <c r="T166" s="18">
        <v>4827.63</v>
      </c>
      <c r="U166" s="18">
        <v>8110.1</v>
      </c>
      <c r="V166" s="18">
        <v>39081.25</v>
      </c>
      <c r="W166" s="18">
        <v>4.6560600000000001</v>
      </c>
      <c r="X166" s="18">
        <v>3.1831</v>
      </c>
      <c r="Y166" s="18">
        <v>4.7694999999999999</v>
      </c>
      <c r="Z166" s="18">
        <v>4.8999999999999998E-3</v>
      </c>
      <c r="AA166" s="18">
        <v>1</v>
      </c>
      <c r="AB166" s="18">
        <v>0.91879999999999995</v>
      </c>
      <c r="AC166" s="18">
        <v>0.7752</v>
      </c>
      <c r="AD166" s="18">
        <v>152.03</v>
      </c>
      <c r="AE166" s="19">
        <f t="shared" si="67"/>
        <v>43404</v>
      </c>
      <c r="AF166" s="20" cm="1">
        <f t="array" ref="AF166">IF(INDEX(calc_types,1,AF$7)="INDEX",C166/C165-1,IF(INDEX(calc_types,1,AF$7)="CASH", C165/1200,C165/C166-1))</f>
        <v>2.7627747218557097E-3</v>
      </c>
      <c r="AG166" s="20" cm="1">
        <f t="array" ref="AG166">IF(INDEX(calc_types,1,AG$7)="INDEX",D166/D165-1,IF(INDEX(calc_types,1,AG$7)="CASH", D165/1200,D165/D166-1))</f>
        <v>-5.8597783960441241E-3</v>
      </c>
      <c r="AH166" s="20" cm="1">
        <f t="array" ref="AH166">IF(INDEX(calc_types,1,AH$7)="INDEX",E166/E165-1,IF(INDEX(calc_types,1,AH$7)="CASH", E165/1200,E165/E166-1))</f>
        <v>-1.7906770895402158E-2</v>
      </c>
      <c r="AI166" s="20" cm="1">
        <f t="array" ref="AI166">IF(INDEX(calc_types,1,AI$7)="INDEX",F166/F165-1,IF(INDEX(calc_types,1,AI$7)="CASH", F165/1200,F165/F166-1))</f>
        <v>-4.423473755081897E-3</v>
      </c>
      <c r="AJ166" s="20" cm="1">
        <f t="array" ref="AJ166">IF(INDEX(calc_types,1,AJ$7)="INDEX",G166/G165-1,IF(INDEX(calc_types,1,AJ$7)="CASH", G165/1200,G165/G166-1))</f>
        <v>-1.363360450907225E-2</v>
      </c>
      <c r="AK166" s="20" cm="1">
        <f t="array" ref="AK166">IF(INDEX(calc_types,1,AK$7)="INDEX",H166/H165-1,IF(INDEX(calc_types,1,AK$7)="CASH", H165/1200,H165/H166-1))</f>
        <v>2.5220680958386588E-3</v>
      </c>
      <c r="AL166" s="20" cm="1">
        <f t="array" ref="AL166">IF(INDEX(calc_types,1,AL$7)="INDEX",I166/I165-1,IF(INDEX(calc_types,1,AL$7)="CASH", I165/1200,I165/I166-1))</f>
        <v>-2.1756440018392276E-3</v>
      </c>
      <c r="AM166" s="20" cm="1">
        <f t="array" ref="AM166">IF(INDEX(calc_types,1,AM$7)="INDEX",J166/J165-1,IF(INDEX(calc_types,1,AM$7)="CASH", J165/1200,J165/J166-1))</f>
        <v>-8.5317164139879775E-3</v>
      </c>
      <c r="AN166" s="20" cm="1">
        <f t="array" ref="AN166">IF(INDEX(calc_types,1,AN$7)="INDEX",K166/K165-1,IF(INDEX(calc_types,1,AN$7)="CASH", K165/1200,K165/K166-1))</f>
        <v>2.6281430316303922E-3</v>
      </c>
      <c r="AO166" s="20" cm="1">
        <f t="array" ref="AO166">IF(INDEX(calc_types,1,AO$7)="INDEX",L166/L165-1,IF(INDEX(calc_types,1,AO$7)="CASH", L165/1200,L165/L166-1))</f>
        <v>-4.4406074162898213E-3</v>
      </c>
      <c r="AP166" s="20" cm="1">
        <f t="array" ref="AP166">IF(INDEX(calc_types,1,AP$7)="INDEX",M166/M165-1,IF(INDEX(calc_types,1,AP$7)="CASH", M165/1200,M165/M166-1))</f>
        <v>-1.2767528540284512E-2</v>
      </c>
      <c r="AQ166" s="20" cm="1">
        <f t="array" ref="AQ166">IF(INDEX(calc_types,1,AQ$7)="INDEX",N166/N165-1,IF(INDEX(calc_types,1,AQ$7)="CASH", N165/1200,N165/N166-1))</f>
        <v>-1.8200322173800298E-3</v>
      </c>
      <c r="AR166" s="20" cm="1">
        <f t="array" ref="AR166">IF(INDEX(calc_types,1,AR$7)="INDEX",O166/O165-1,IF(INDEX(calc_types,1,AR$7)="CASH", O165/1200,O165/O166-1))</f>
        <v>-8.0107603997802146E-3</v>
      </c>
      <c r="AS166" s="20" cm="1">
        <f t="array" ref="AS166">IF(INDEX(calc_types,1,AS$7)="INDEX",P166/P165-1,IF(INDEX(calc_types,1,AS$7)="CASH", P165/1200,P165/P166-1))</f>
        <v>-2.2437492073723586E-4</v>
      </c>
      <c r="AT166" s="20" cm="1">
        <f t="array" ref="AT166">IF(INDEX(calc_types,1,AT$7)="INDEX",Q166/Q165-1,IF(INDEX(calc_types,1,AT$7)="CASH", Q165/1200,Q165/Q166-1))</f>
        <v>-6.7157069452894458E-4</v>
      </c>
      <c r="AU166" s="20" cm="1">
        <f t="array" ref="AU166">IF(INDEX(calc_types,1,AU$7)="INDEX",R166/R165-1,IF(INDEX(calc_types,1,AU$7)="CASH", R165/1200,R165/R166-1))</f>
        <v>-1.8510602418143618E-3</v>
      </c>
      <c r="AV166" s="20" cm="1">
        <f t="array" ref="AV166">IF(INDEX(calc_types,1,AV$7)="INDEX",S166/S165-1,IF(INDEX(calc_types,1,AV$7)="CASH", S165/1200,S165/S166-1))</f>
        <v>-9.3180417182275876E-3</v>
      </c>
      <c r="AW166" s="20" cm="1">
        <f t="array" ref="AW166">IF(INDEX(calc_types,1,AW$7)="INDEX",T166/T165-1,IF(INDEX(calc_types,1,AW$7)="CASH", T165/1200,T165/T166-1))</f>
        <v>-3.4560889519943183E-2</v>
      </c>
      <c r="AX166" s="20" cm="1">
        <f t="array" ref="AX166">IF(INDEX(calc_types,1,AX$7)="INDEX",U166/U165-1,IF(INDEX(calc_types,1,AX$7)="CASH", U165/1200,U165/U166-1))</f>
        <v>-1.5400117762035759E-2</v>
      </c>
      <c r="AY166" s="20" cm="1">
        <f t="array" ref="AY166">IF(INDEX(calc_types,1,AY$7)="INDEX",V166/V165-1,IF(INDEX(calc_types,1,AY$7)="CASH", V165/1200,V165/V166-1))</f>
        <v>3.0635912082289884E-2</v>
      </c>
      <c r="AZ166" s="20" cm="1">
        <f t="array" ref="AZ166">IF(INDEX(calc_types,1,AZ$7)="INDEX",W166/W165-1,IF(INDEX(calc_types,1,AZ$7)="CASH", W165/1200,W165/W166-1))</f>
        <v>4.0380833333333336E-3</v>
      </c>
      <c r="BA166" s="20" cm="1">
        <f t="array" ref="BA166">IF(INDEX(calc_types,1,BA$7)="INDEX",X166/X165-1,IF(INDEX(calc_types,1,BA$7)="CASH", X165/1200,X165/X166-1))</f>
        <v>2.7915833333333334E-3</v>
      </c>
      <c r="BB166" s="20" cm="1">
        <f t="array" ref="BB166">IF(INDEX(calc_types,1,BB$7)="INDEX",Y166/Y165-1,IF(INDEX(calc_types,1,BB$7)="CASH", Y165/1200,Y165/Y166-1))</f>
        <v>4.1202499999999998E-3</v>
      </c>
      <c r="BC166" s="20" cm="1">
        <f t="array" ref="BC166">IF(INDEX(calc_types,1,BC$7)="INDEX",Z166/Z165-1,IF(INDEX(calc_types,1,BC$7)="CASH", Z165/1200,Z165/Z166-1))</f>
        <v>-5.2083333333333337E-5</v>
      </c>
      <c r="BD166" s="20" cm="1">
        <f t="array" ref="BD166">IF(INDEX(calc_types,1,BD$7)="INDEX",AA166/AA165-1,IF(INDEX(calc_types,1,BD$7)="CASH", AA165/1200,AA165/AA166-1))</f>
        <v>0</v>
      </c>
      <c r="BE166" s="20" cm="1">
        <f t="array" ref="BE166">IF(INDEX(calc_types,1,BE$7)="INDEX",AB166/AB165-1,IF(INDEX(calc_types,1,BE$7)="CASH", AB165/1200,AB165/AB166-1))</f>
        <v>-2.2529386155855424E-2</v>
      </c>
      <c r="BF166" s="20" cm="1">
        <f t="array" ref="BF166">IF(INDEX(calc_types,1,BF$7)="INDEX",AC166/AC165-1,IF(INDEX(calc_types,1,BF$7)="CASH", AC165/1200,AC165/AC166-1))</f>
        <v>-3.5474716202270384E-2</v>
      </c>
      <c r="BG166" s="20" cm="1">
        <f t="array" ref="BG166">IF(INDEX(calc_types,1,BG$7)="INDEX",AD166/AD165-1,IF(INDEX(calc_types,1,BG$7)="CASH", AD165/1200,AD165/AD166-1))</f>
        <v>-5.5252252844833261E-2</v>
      </c>
      <c r="BH166" s="21">
        <f t="shared" si="68"/>
        <v>1.3670039769725529E-3</v>
      </c>
      <c r="BI166" s="21">
        <f t="shared" si="69"/>
        <v>-7.0330461957441902E-3</v>
      </c>
      <c r="BJ166" s="21">
        <f t="shared" si="70"/>
        <v>-1.9100901125059438E-2</v>
      </c>
      <c r="BK166" s="21">
        <f t="shared" si="71"/>
        <v>-6.5200256860568559E-3</v>
      </c>
      <c r="BL166" s="21">
        <f t="shared" si="72"/>
        <v>-1.6305830971210893E-2</v>
      </c>
      <c r="BM166" s="21">
        <f t="shared" si="73"/>
        <v>2.2504941863412927E-3</v>
      </c>
      <c r="BN166" s="21">
        <f t="shared" si="74"/>
        <v>-2.2564456964530928E-3</v>
      </c>
      <c r="BO166" s="21">
        <f t="shared" si="75"/>
        <v>-8.7165731453858319E-3</v>
      </c>
      <c r="BP166" s="21">
        <f t="shared" si="76"/>
        <v>1.5496745301344359E-3</v>
      </c>
      <c r="BQ166" s="21">
        <f t="shared" si="77"/>
        <v>-5.2897976016812185E-3</v>
      </c>
      <c r="BR166" s="21">
        <f t="shared" si="78"/>
        <v>-1.3728639903543239E-2</v>
      </c>
      <c r="BS166" s="21">
        <f t="shared" si="79"/>
        <v>-4.2028805570106355E-3</v>
      </c>
      <c r="BT166" s="21">
        <f t="shared" si="80"/>
        <v>-1.115162964188276E-2</v>
      </c>
      <c r="BU166" s="21">
        <f t="shared" si="81"/>
        <v>-2.2542982258120359E-4</v>
      </c>
      <c r="BV166" s="21">
        <f t="shared" si="82"/>
        <v>-6.1118528690980015E-4</v>
      </c>
      <c r="BW166" s="21">
        <f t="shared" si="83"/>
        <v>-1.7170456298704507E-3</v>
      </c>
      <c r="BX166" s="21">
        <f t="shared" si="84"/>
        <v>-2.1886419679040273E-2</v>
      </c>
      <c r="BY166" s="21">
        <f t="shared" si="85"/>
        <v>-4.1466956512739572E-2</v>
      </c>
      <c r="BZ166" s="21">
        <f t="shared" si="86"/>
        <v>-2.0015733336592512E-2</v>
      </c>
      <c r="CA166" s="21">
        <f t="shared" si="87"/>
        <v>1.7911567453166813E-2</v>
      </c>
      <c r="CB166" s="21">
        <f t="shared" si="88"/>
        <v>2.5985939814814809E-3</v>
      </c>
      <c r="CC166" s="21">
        <f t="shared" si="89"/>
        <v>2.4062356481481481E-3</v>
      </c>
      <c r="CD166" s="21">
        <f t="shared" si="90"/>
        <v>2.8907819444444443E-3</v>
      </c>
      <c r="CE166" s="21">
        <f t="shared" si="91"/>
        <v>8.6420370370370335E-5</v>
      </c>
      <c r="CF166" s="21">
        <f t="shared" si="92"/>
        <v>0</v>
      </c>
      <c r="CG166" s="21">
        <f t="shared" si="93"/>
        <v>-2.1833895841778191E-2</v>
      </c>
      <c r="CH166" s="21">
        <f t="shared" si="94"/>
        <v>-3.4842050443504261E-2</v>
      </c>
      <c r="CI166" s="21">
        <f t="shared" si="95"/>
        <v>-5.1645981327580484E-2</v>
      </c>
    </row>
    <row r="167" spans="1:87" x14ac:dyDescent="0.2">
      <c r="A167" s="18">
        <v>159</v>
      </c>
      <c r="B167" s="19">
        <v>43434</v>
      </c>
      <c r="C167" s="18">
        <v>242.59800000000001</v>
      </c>
      <c r="D167" s="18">
        <v>1313.057</v>
      </c>
      <c r="E167" s="18">
        <v>2169.9929999999999</v>
      </c>
      <c r="F167" s="18">
        <v>2013.8019999999999</v>
      </c>
      <c r="G167" s="18">
        <v>2621.433</v>
      </c>
      <c r="H167" s="18">
        <v>145.11000000000001</v>
      </c>
      <c r="I167" s="18">
        <v>358.69099999999997</v>
      </c>
      <c r="J167" s="18">
        <v>478.02300000000002</v>
      </c>
      <c r="K167" s="18">
        <v>119.54</v>
      </c>
      <c r="L167" s="18">
        <v>695.447</v>
      </c>
      <c r="M167" s="18">
        <v>851.55</v>
      </c>
      <c r="N167" s="18">
        <v>322.22199999999998</v>
      </c>
      <c r="O167" s="18">
        <v>371.53199999999998</v>
      </c>
      <c r="P167" s="18">
        <v>102.43899999999999</v>
      </c>
      <c r="Q167" s="18">
        <v>191.46799999999999</v>
      </c>
      <c r="R167" s="18">
        <v>253.09</v>
      </c>
      <c r="S167" s="18">
        <v>11446.16</v>
      </c>
      <c r="T167" s="18">
        <v>4804.3999999999996</v>
      </c>
      <c r="U167" s="18">
        <v>8287.2999999999993</v>
      </c>
      <c r="V167" s="18">
        <v>38208.03</v>
      </c>
      <c r="W167" s="18">
        <v>4.5309299999999997</v>
      </c>
      <c r="X167" s="18">
        <v>2.9312999999999998</v>
      </c>
      <c r="Y167" s="18">
        <v>4.6146000000000003</v>
      </c>
      <c r="Z167" s="18">
        <v>-0.40129999999999999</v>
      </c>
      <c r="AA167" s="18">
        <v>1</v>
      </c>
      <c r="AB167" s="18">
        <v>0.94550000000000001</v>
      </c>
      <c r="AC167" s="18">
        <v>0.7853</v>
      </c>
      <c r="AD167" s="18">
        <v>149.77000000000001</v>
      </c>
      <c r="AE167" s="19">
        <f t="shared" si="67"/>
        <v>43434</v>
      </c>
      <c r="AF167" s="20" cm="1">
        <f t="array" ref="AF167">IF(INDEX(calc_types,1,AF$7)="INDEX",C167/C166-1,IF(INDEX(calc_types,1,AF$7)="CASH", C166/1200,C166/C167-1))</f>
        <v>3.5990865766482028E-3</v>
      </c>
      <c r="AG167" s="20" cm="1">
        <f t="array" ref="AG167">IF(INDEX(calc_types,1,AG$7)="INDEX",D167/D166-1,IF(INDEX(calc_types,1,AG$7)="CASH", D166/1200,D166/D167-1))</f>
        <v>2.9253903257417946E-3</v>
      </c>
      <c r="AH167" s="20" cm="1">
        <f t="array" ref="AH167">IF(INDEX(calc_types,1,AH$7)="INDEX",E167/E166-1,IF(INDEX(calc_types,1,AH$7)="CASH", E166/1200,E166/E167-1))</f>
        <v>5.031193119450883E-3</v>
      </c>
      <c r="AI167" s="20" cm="1">
        <f t="array" ref="AI167">IF(INDEX(calc_types,1,AI$7)="INDEX",F167/F166-1,IF(INDEX(calc_types,1,AI$7)="CASH", F166/1200,F166/F167-1))</f>
        <v>4.3304162994814988E-3</v>
      </c>
      <c r="AJ167" s="20" cm="1">
        <f t="array" ref="AJ167">IF(INDEX(calc_types,1,AJ$7)="INDEX",G167/G166-1,IF(INDEX(calc_types,1,AJ$7)="CASH", G166/1200,G166/G167-1))</f>
        <v>7.6357796528860877E-3</v>
      </c>
      <c r="AK167" s="20" cm="1">
        <f t="array" ref="AK167">IF(INDEX(calc_types,1,AK$7)="INDEX",H167/H166-1,IF(INDEX(calc_types,1,AK$7)="CASH", H166/1200,H166/H167-1))</f>
        <v>2.9027576197389049E-3</v>
      </c>
      <c r="AL167" s="20" cm="1">
        <f t="array" ref="AL167">IF(INDEX(calc_types,1,AL$7)="INDEX",I167/I166-1,IF(INDEX(calc_types,1,AL$7)="CASH", I166/1200,I166/I167-1))</f>
        <v>7.8420904748524034E-3</v>
      </c>
      <c r="AM167" s="20" cm="1">
        <f t="array" ref="AM167">IF(INDEX(calc_types,1,AM$7)="INDEX",J167/J166-1,IF(INDEX(calc_types,1,AM$7)="CASH", J166/1200,J166/J167-1))</f>
        <v>1.3664730617775733E-2</v>
      </c>
      <c r="AN167" s="20" cm="1">
        <f t="array" ref="AN167">IF(INDEX(calc_types,1,AN$7)="INDEX",K167/K166-1,IF(INDEX(calc_types,1,AN$7)="CASH", K166/1200,K166/K167-1))</f>
        <v>4.3099464827307532E-3</v>
      </c>
      <c r="AO167" s="20" cm="1">
        <f t="array" ref="AO167">IF(INDEX(calc_types,1,AO$7)="INDEX",L167/L166-1,IF(INDEX(calc_types,1,AO$7)="CASH", L166/1200,L166/L167-1))</f>
        <v>6.8100581547694272E-3</v>
      </c>
      <c r="AP167" s="20" cm="1">
        <f t="array" ref="AP167">IF(INDEX(calc_types,1,AP$7)="INDEX",M167/M166-1,IF(INDEX(calc_types,1,AP$7)="CASH", M166/1200,M166/M167-1))</f>
        <v>1.0997439115170815E-2</v>
      </c>
      <c r="AQ167" s="20" cm="1">
        <f t="array" ref="AQ167">IF(INDEX(calc_types,1,AQ$7)="INDEX",N167/N166-1,IF(INDEX(calc_types,1,AQ$7)="CASH", N166/1200,N166/N167-1))</f>
        <v>7.7594052686393855E-3</v>
      </c>
      <c r="AR167" s="20" cm="1">
        <f t="array" ref="AR167">IF(INDEX(calc_types,1,AR$7)="INDEX",O167/O166-1,IF(INDEX(calc_types,1,AR$7)="CASH", O166/1200,O166/O167-1))</f>
        <v>1.36109542400209E-2</v>
      </c>
      <c r="AS167" s="20" cm="1">
        <f t="array" ref="AS167">IF(INDEX(calc_types,1,AS$7)="INDEX",P167/P166-1,IF(INDEX(calc_types,1,AS$7)="CASH", P166/1200,P166/P167-1))</f>
        <v>-4.3909293157962104E-4</v>
      </c>
      <c r="AT167" s="20" cm="1">
        <f t="array" ref="AT167">IF(INDEX(calc_types,1,AT$7)="INDEX",Q167/Q166-1,IF(INDEX(calc_types,1,AT$7)="CASH", Q166/1200,Q166/Q167-1))</f>
        <v>-2.5526417237103916E-3</v>
      </c>
      <c r="AU167" s="20" cm="1">
        <f t="array" ref="AU167">IF(INDEX(calc_types,1,AU$7)="INDEX",R167/R166-1,IF(INDEX(calc_types,1,AU$7)="CASH", R166/1200,R166/R167-1))</f>
        <v>-5.606698177331948E-3</v>
      </c>
      <c r="AV167" s="20" cm="1">
        <f t="array" ref="AV167">IF(INDEX(calc_types,1,AV$7)="INDEX",S167/S166-1,IF(INDEX(calc_types,1,AV$7)="CASH", S166/1200,S166/S167-1))</f>
        <v>5.8281403132454335E-2</v>
      </c>
      <c r="AW167" s="20" cm="1">
        <f t="array" ref="AW167">IF(INDEX(calc_types,1,AW$7)="INDEX",T167/T166-1,IF(INDEX(calc_types,1,AW$7)="CASH", T166/1200,T166/T167-1))</f>
        <v>-4.811884920758347E-3</v>
      </c>
      <c r="AX167" s="20" cm="1">
        <f t="array" ref="AX167">IF(INDEX(calc_types,1,AX$7)="INDEX",U167/U166-1,IF(INDEX(calc_types,1,AX$7)="CASH", U166/1200,U166/U167-1))</f>
        <v>2.1849299022206781E-2</v>
      </c>
      <c r="AY167" s="20" cm="1">
        <f t="array" ref="AY167">IF(INDEX(calc_types,1,AY$7)="INDEX",V167/V166-1,IF(INDEX(calc_types,1,AY$7)="CASH", V166/1200,V166/V167-1))</f>
        <v>-2.2343707020630155E-2</v>
      </c>
      <c r="AZ167" s="20" cm="1">
        <f t="array" ref="AZ167">IF(INDEX(calc_types,1,AZ$7)="INDEX",W167/W166-1,IF(INDEX(calc_types,1,AZ$7)="CASH", W166/1200,W166/W167-1))</f>
        <v>3.8800499999999999E-3</v>
      </c>
      <c r="BA167" s="20" cm="1">
        <f t="array" ref="BA167">IF(INDEX(calc_types,1,BA$7)="INDEX",X167/X166-1,IF(INDEX(calc_types,1,BA$7)="CASH", X166/1200,X166/X167-1))</f>
        <v>2.6525833333333332E-3</v>
      </c>
      <c r="BB167" s="20" cm="1">
        <f t="array" ref="BB167">IF(INDEX(calc_types,1,BB$7)="INDEX",Y167/Y166-1,IF(INDEX(calc_types,1,BB$7)="CASH", Y166/1200,Y166/Y167-1))</f>
        <v>3.9745833333333334E-3</v>
      </c>
      <c r="BC167" s="20" cm="1">
        <f t="array" ref="BC167">IF(INDEX(calc_types,1,BC$7)="INDEX",Z167/Z166-1,IF(INDEX(calc_types,1,BC$7)="CASH", Z166/1200,Z166/Z167-1))</f>
        <v>4.0833333333333329E-6</v>
      </c>
      <c r="BD167" s="20" cm="1">
        <f t="array" ref="BD167">IF(INDEX(calc_types,1,BD$7)="INDEX",AA167/AA166-1,IF(INDEX(calc_types,1,BD$7)="CASH", AA166/1200,AA166/AA167-1))</f>
        <v>0</v>
      </c>
      <c r="BE167" s="20" cm="1">
        <f t="array" ref="BE167">IF(INDEX(calc_types,1,BE$7)="INDEX",AB167/AB166-1,IF(INDEX(calc_types,1,BE$7)="CASH", AB166/1200,AB166/AB167-1))</f>
        <v>-2.823902696985725E-2</v>
      </c>
      <c r="BF167" s="20" cm="1">
        <f t="array" ref="BF167">IF(INDEX(calc_types,1,BF$7)="INDEX",AC167/AC166-1,IF(INDEX(calc_types,1,BF$7)="CASH", AC166/1200,AC166/AC167-1))</f>
        <v>-1.2861326881446589E-2</v>
      </c>
      <c r="BG167" s="20" cm="1">
        <f t="array" ref="BG167">IF(INDEX(calc_types,1,BG$7)="INDEX",AD167/AD166-1,IF(INDEX(calc_types,1,BG$7)="CASH", AD166/1200,AD166/AD167-1))</f>
        <v>1.5089804366695603E-2</v>
      </c>
      <c r="BH167" s="21">
        <f t="shared" si="68"/>
        <v>2.2033158317650457E-3</v>
      </c>
      <c r="BI167" s="21">
        <f t="shared" si="69"/>
        <v>1.7521225260417285E-3</v>
      </c>
      <c r="BJ167" s="21">
        <f t="shared" si="70"/>
        <v>3.8370628897936008E-3</v>
      </c>
      <c r="BK167" s="21">
        <f t="shared" si="71"/>
        <v>2.2338643685065399E-3</v>
      </c>
      <c r="BL167" s="21">
        <f t="shared" si="72"/>
        <v>4.9635531907474429E-3</v>
      </c>
      <c r="BM167" s="21">
        <f t="shared" si="73"/>
        <v>2.6311837102415388E-3</v>
      </c>
      <c r="BN167" s="21">
        <f t="shared" si="74"/>
        <v>7.7612887802385377E-3</v>
      </c>
      <c r="BO167" s="21">
        <f t="shared" si="75"/>
        <v>1.3479873886377879E-2</v>
      </c>
      <c r="BP167" s="21">
        <f t="shared" si="76"/>
        <v>3.2314779812347969E-3</v>
      </c>
      <c r="BQ167" s="21">
        <f t="shared" si="77"/>
        <v>5.96086796937803E-3</v>
      </c>
      <c r="BR167" s="21">
        <f t="shared" si="78"/>
        <v>1.0036327751912088E-2</v>
      </c>
      <c r="BS167" s="21">
        <f t="shared" si="79"/>
        <v>5.3765569290087798E-3</v>
      </c>
      <c r="BT167" s="21">
        <f t="shared" si="80"/>
        <v>1.0470084997918355E-2</v>
      </c>
      <c r="BU167" s="21">
        <f t="shared" si="81"/>
        <v>-4.4014783342358877E-4</v>
      </c>
      <c r="BV167" s="21">
        <f t="shared" si="82"/>
        <v>-2.4922563160912469E-3</v>
      </c>
      <c r="BW167" s="21">
        <f t="shared" si="83"/>
        <v>-5.4726835653880366E-3</v>
      </c>
      <c r="BX167" s="21">
        <f t="shared" si="84"/>
        <v>4.571302517164165E-2</v>
      </c>
      <c r="BY167" s="21">
        <f t="shared" si="85"/>
        <v>-1.1717951913554736E-2</v>
      </c>
      <c r="BZ167" s="21">
        <f t="shared" si="86"/>
        <v>1.7233683447650028E-2</v>
      </c>
      <c r="CA167" s="21">
        <f t="shared" si="87"/>
        <v>-3.5068051649753226E-2</v>
      </c>
      <c r="CB167" s="21">
        <f t="shared" si="88"/>
        <v>2.4405606481481476E-3</v>
      </c>
      <c r="CC167" s="21">
        <f t="shared" si="89"/>
        <v>2.2672356481481478E-3</v>
      </c>
      <c r="CD167" s="21">
        <f t="shared" si="90"/>
        <v>2.745115277777778E-3</v>
      </c>
      <c r="CE167" s="21">
        <f t="shared" si="91"/>
        <v>1.4258703703703702E-4</v>
      </c>
      <c r="CF167" s="21">
        <f t="shared" si="92"/>
        <v>0</v>
      </c>
      <c r="CG167" s="21">
        <f t="shared" si="93"/>
        <v>-2.7543536655780018E-2</v>
      </c>
      <c r="CH167" s="21">
        <f t="shared" si="94"/>
        <v>-1.2228661122680465E-2</v>
      </c>
      <c r="CI167" s="21">
        <f t="shared" si="95"/>
        <v>1.8696075883948379E-2</v>
      </c>
    </row>
    <row r="168" spans="1:87" x14ac:dyDescent="0.2">
      <c r="A168" s="18">
        <v>160</v>
      </c>
      <c r="B168" s="19">
        <v>43465</v>
      </c>
      <c r="C168" s="18">
        <v>243.65600000000001</v>
      </c>
      <c r="D168" s="18">
        <v>1316.16</v>
      </c>
      <c r="E168" s="18">
        <v>2158.489</v>
      </c>
      <c r="F168" s="18">
        <v>2018.2429999999999</v>
      </c>
      <c r="G168" s="18">
        <v>2608.7460000000001</v>
      </c>
      <c r="H168" s="18">
        <v>145.44999999999999</v>
      </c>
      <c r="I168" s="18">
        <v>358.45400000000001</v>
      </c>
      <c r="J168" s="18">
        <v>475.29199999999997</v>
      </c>
      <c r="K168" s="18">
        <v>119.911</v>
      </c>
      <c r="L168" s="18">
        <v>696.01700000000005</v>
      </c>
      <c r="M168" s="18">
        <v>847.51</v>
      </c>
      <c r="N168" s="18">
        <v>323.39600000000002</v>
      </c>
      <c r="O168" s="18">
        <v>371.786</v>
      </c>
      <c r="P168" s="18">
        <v>102.506</v>
      </c>
      <c r="Q168" s="18">
        <v>191.63800000000001</v>
      </c>
      <c r="R168" s="18">
        <v>253.18700000000001</v>
      </c>
      <c r="S168" s="18">
        <v>11169.35</v>
      </c>
      <c r="T168" s="18">
        <v>4895.9799999999996</v>
      </c>
      <c r="U168" s="18">
        <v>8173.02</v>
      </c>
      <c r="V168" s="18">
        <v>39894.54</v>
      </c>
      <c r="W168" s="18">
        <v>4.33249</v>
      </c>
      <c r="X168" s="18">
        <v>2.8913000000000002</v>
      </c>
      <c r="Y168" s="18">
        <v>4.6973000000000003</v>
      </c>
      <c r="Z168" s="18">
        <v>4.0500000000000001E-2</v>
      </c>
      <c r="AA168" s="18">
        <v>1</v>
      </c>
      <c r="AB168" s="18">
        <v>0.96589999999999998</v>
      </c>
      <c r="AC168" s="18">
        <v>0.79900000000000004</v>
      </c>
      <c r="AD168" s="18">
        <v>157.19999999999999</v>
      </c>
      <c r="AE168" s="19">
        <f t="shared" si="67"/>
        <v>43465</v>
      </c>
      <c r="AF168" s="20" cm="1">
        <f t="array" ref="AF168">IF(INDEX(calc_types,1,AF$7)="INDEX",C168/C167-1,IF(INDEX(calc_types,1,AF$7)="CASH", C167/1200,C167/C168-1))</f>
        <v>4.361124164255159E-3</v>
      </c>
      <c r="AG168" s="20" cm="1">
        <f t="array" ref="AG168">IF(INDEX(calc_types,1,AG$7)="INDEX",D168/D167-1,IF(INDEX(calc_types,1,AG$7)="CASH", D167/1200,D167/D168-1))</f>
        <v>2.3631875843928007E-3</v>
      </c>
      <c r="AH168" s="20" cm="1">
        <f t="array" ref="AH168">IF(INDEX(calc_types,1,AH$7)="INDEX",E168/E167-1,IF(INDEX(calc_types,1,AH$7)="CASH", E167/1200,E167/E168-1))</f>
        <v>-5.3013995897681632E-3</v>
      </c>
      <c r="AI168" s="20" cm="1">
        <f t="array" ref="AI168">IF(INDEX(calc_types,1,AI$7)="INDEX",F168/F167-1,IF(INDEX(calc_types,1,AI$7)="CASH", F167/1200,F167/F168-1))</f>
        <v>2.2052813533803839E-3</v>
      </c>
      <c r="AJ168" s="20" cm="1">
        <f t="array" ref="AJ168">IF(INDEX(calc_types,1,AJ$7)="INDEX",G168/G167-1,IF(INDEX(calc_types,1,AJ$7)="CASH", G167/1200,G167/G168-1))</f>
        <v>-4.8397193443433517E-3</v>
      </c>
      <c r="AK168" s="20" cm="1">
        <f t="array" ref="AK168">IF(INDEX(calc_types,1,AK$7)="INDEX",H168/H167-1,IF(INDEX(calc_types,1,AK$7)="CASH", H167/1200,H167/H168-1))</f>
        <v>2.3430500999239712E-3</v>
      </c>
      <c r="AL168" s="20" cm="1">
        <f t="array" ref="AL168">IF(INDEX(calc_types,1,AL$7)="INDEX",I168/I167-1,IF(INDEX(calc_types,1,AL$7)="CASH", I167/1200,I167/I168-1))</f>
        <v>-6.6073584227077653E-4</v>
      </c>
      <c r="AM168" s="20" cm="1">
        <f t="array" ref="AM168">IF(INDEX(calc_types,1,AM$7)="INDEX",J168/J167-1,IF(INDEX(calc_types,1,AM$7)="CASH", J167/1200,J167/J168-1))</f>
        <v>-5.7131142225375076E-3</v>
      </c>
      <c r="AN168" s="20" cm="1">
        <f t="array" ref="AN168">IF(INDEX(calc_types,1,AN$7)="INDEX",K168/K167-1,IF(INDEX(calc_types,1,AN$7)="CASH", K167/1200,K167/K168-1))</f>
        <v>3.1035636606993044E-3</v>
      </c>
      <c r="AO168" s="20" cm="1">
        <f t="array" ref="AO168">IF(INDEX(calc_types,1,AO$7)="INDEX",L168/L167-1,IF(INDEX(calc_types,1,AO$7)="CASH", L167/1200,L167/L168-1))</f>
        <v>8.1961673571107063E-4</v>
      </c>
      <c r="AP168" s="20" cm="1">
        <f t="array" ref="AP168">IF(INDEX(calc_types,1,AP$7)="INDEX",M168/M167-1,IF(INDEX(calc_types,1,AP$7)="CASH", M167/1200,M167/M168-1))</f>
        <v>-4.7442898244377529E-3</v>
      </c>
      <c r="AQ168" s="20" cm="1">
        <f t="array" ref="AQ168">IF(INDEX(calc_types,1,AQ$7)="INDEX",N168/N167-1,IF(INDEX(calc_types,1,AQ$7)="CASH", N167/1200,N167/N168-1))</f>
        <v>3.643450788586966E-3</v>
      </c>
      <c r="AR168" s="20" cm="1">
        <f t="array" ref="AR168">IF(INDEX(calc_types,1,AR$7)="INDEX",O168/O167-1,IF(INDEX(calc_types,1,AR$7)="CASH", O167/1200,O167/O168-1))</f>
        <v>6.836557820053546E-4</v>
      </c>
      <c r="AS168" s="20" cm="1">
        <f t="array" ref="AS168">IF(INDEX(calc_types,1,AS$7)="INDEX",P168/P167-1,IF(INDEX(calc_types,1,AS$7)="CASH", P167/1200,P167/P168-1))</f>
        <v>6.5404777477340303E-4</v>
      </c>
      <c r="AT168" s="20" cm="1">
        <f t="array" ref="AT168">IF(INDEX(calc_types,1,AT$7)="INDEX",Q168/Q167-1,IF(INDEX(calc_types,1,AT$7)="CASH", Q167/1200,Q167/Q168-1))</f>
        <v>8.8787682537039281E-4</v>
      </c>
      <c r="AU168" s="20" cm="1">
        <f t="array" ref="AU168">IF(INDEX(calc_types,1,AU$7)="INDEX",R168/R167-1,IF(INDEX(calc_types,1,AU$7)="CASH", R167/1200,R167/R168-1))</f>
        <v>3.8326287091550171E-4</v>
      </c>
      <c r="AV168" s="20" cm="1">
        <f t="array" ref="AV168">IF(INDEX(calc_types,1,AV$7)="INDEX",S168/S167-1,IF(INDEX(calc_types,1,AV$7)="CASH", S167/1200,S167/S168-1))</f>
        <v>-2.4183656352872895E-2</v>
      </c>
      <c r="AW168" s="20" cm="1">
        <f t="array" ref="AW168">IF(INDEX(calc_types,1,AW$7)="INDEX",T168/T167-1,IF(INDEX(calc_types,1,AW$7)="CASH", T167/1200,T167/T168-1))</f>
        <v>1.9061693447673056E-2</v>
      </c>
      <c r="AX168" s="20" cm="1">
        <f t="array" ref="AX168">IF(INDEX(calc_types,1,AX$7)="INDEX",U168/U167-1,IF(INDEX(calc_types,1,AX$7)="CASH", U167/1200,U167/U168-1))</f>
        <v>-1.3789774715528447E-2</v>
      </c>
      <c r="AY168" s="20" cm="1">
        <f t="array" ref="AY168">IF(INDEX(calc_types,1,AY$7)="INDEX",V168/V167-1,IF(INDEX(calc_types,1,AY$7)="CASH", V167/1200,V167/V168-1))</f>
        <v>4.4140197754241717E-2</v>
      </c>
      <c r="AZ168" s="20" cm="1">
        <f t="array" ref="AZ168">IF(INDEX(calc_types,1,AZ$7)="INDEX",W168/W167-1,IF(INDEX(calc_types,1,AZ$7)="CASH", W167/1200,W167/W168-1))</f>
        <v>3.7757749999999999E-3</v>
      </c>
      <c r="BA168" s="20" cm="1">
        <f t="array" ref="BA168">IF(INDEX(calc_types,1,BA$7)="INDEX",X168/X167-1,IF(INDEX(calc_types,1,BA$7)="CASH", X167/1200,X167/X168-1))</f>
        <v>2.44275E-3</v>
      </c>
      <c r="BB168" s="20" cm="1">
        <f t="array" ref="BB168">IF(INDEX(calc_types,1,BB$7)="INDEX",Y168/Y167-1,IF(INDEX(calc_types,1,BB$7)="CASH", Y167/1200,Y167/Y168-1))</f>
        <v>3.8455000000000004E-3</v>
      </c>
      <c r="BC168" s="20" cm="1">
        <f t="array" ref="BC168">IF(INDEX(calc_types,1,BC$7)="INDEX",Z168/Z167-1,IF(INDEX(calc_types,1,BC$7)="CASH", Z167/1200,Z167/Z168-1))</f>
        <v>-3.3441666666666667E-4</v>
      </c>
      <c r="BD168" s="20" cm="1">
        <f t="array" ref="BD168">IF(INDEX(calc_types,1,BD$7)="INDEX",AA168/AA167-1,IF(INDEX(calc_types,1,BD$7)="CASH", AA167/1200,AA167/AA168-1))</f>
        <v>0</v>
      </c>
      <c r="BE168" s="20" cm="1">
        <f t="array" ref="BE168">IF(INDEX(calc_types,1,BE$7)="INDEX",AB168/AB167-1,IF(INDEX(calc_types,1,BE$7)="CASH", AB167/1200,AB167/AB168-1))</f>
        <v>-2.112019877834137E-2</v>
      </c>
      <c r="BF168" s="20" cm="1">
        <f t="array" ref="BF168">IF(INDEX(calc_types,1,BF$7)="INDEX",AC168/AC167-1,IF(INDEX(calc_types,1,BF$7)="CASH", AC167/1200,AC167/AC168-1))</f>
        <v>-1.7146433041301701E-2</v>
      </c>
      <c r="BG168" s="20" cm="1">
        <f t="array" ref="BG168">IF(INDEX(calc_types,1,BG$7)="INDEX",AD168/AD167-1,IF(INDEX(calc_types,1,BG$7)="CASH", AD167/1200,AD167/AD168-1))</f>
        <v>-4.7264631043256844E-2</v>
      </c>
      <c r="BH168" s="21">
        <f t="shared" si="68"/>
        <v>2.965353419372002E-3</v>
      </c>
      <c r="BI168" s="21">
        <f t="shared" si="69"/>
        <v>1.1899197846927346E-3</v>
      </c>
      <c r="BJ168" s="21">
        <f t="shared" si="70"/>
        <v>-6.4955298194254458E-3</v>
      </c>
      <c r="BK168" s="21">
        <f t="shared" si="71"/>
        <v>1.0872942240542499E-4</v>
      </c>
      <c r="BL168" s="21">
        <f t="shared" si="72"/>
        <v>-7.5119458064819965E-3</v>
      </c>
      <c r="BM168" s="21">
        <f t="shared" si="73"/>
        <v>2.0714761904266051E-3</v>
      </c>
      <c r="BN168" s="21">
        <f t="shared" si="74"/>
        <v>-7.4153753688464179E-4</v>
      </c>
      <c r="BO168" s="21">
        <f t="shared" si="75"/>
        <v>-5.8979709539353619E-3</v>
      </c>
      <c r="BP168" s="21">
        <f t="shared" si="76"/>
        <v>2.0250951592033482E-3</v>
      </c>
      <c r="BQ168" s="21">
        <f t="shared" si="77"/>
        <v>-2.9573449680326365E-5</v>
      </c>
      <c r="BR168" s="21">
        <f t="shared" si="78"/>
        <v>-5.7054011876964805E-3</v>
      </c>
      <c r="BS168" s="21">
        <f t="shared" si="79"/>
        <v>1.2606024489563604E-3</v>
      </c>
      <c r="BT168" s="21">
        <f t="shared" si="80"/>
        <v>-2.4572134600971914E-3</v>
      </c>
      <c r="BU168" s="21">
        <f t="shared" si="81"/>
        <v>6.5299287292943525E-4</v>
      </c>
      <c r="BV168" s="21">
        <f t="shared" si="82"/>
        <v>9.4826223298953723E-4</v>
      </c>
      <c r="BW168" s="21">
        <f t="shared" si="83"/>
        <v>5.1727748285941284E-4</v>
      </c>
      <c r="BX168" s="21">
        <f t="shared" si="84"/>
        <v>-3.675203431368558E-2</v>
      </c>
      <c r="BY168" s="21">
        <f t="shared" si="85"/>
        <v>1.2155626454876667E-2</v>
      </c>
      <c r="BZ168" s="21">
        <f t="shared" si="86"/>
        <v>-1.84053902900852E-2</v>
      </c>
      <c r="CA168" s="21">
        <f t="shared" si="87"/>
        <v>3.1415853125118645E-2</v>
      </c>
      <c r="CB168" s="21">
        <f t="shared" si="88"/>
        <v>2.3362856481481476E-3</v>
      </c>
      <c r="CC168" s="21">
        <f t="shared" si="89"/>
        <v>2.0574023148148147E-3</v>
      </c>
      <c r="CD168" s="21">
        <f t="shared" si="90"/>
        <v>2.616031944444445E-3</v>
      </c>
      <c r="CE168" s="21">
        <f t="shared" si="91"/>
        <v>-1.9591296296296299E-4</v>
      </c>
      <c r="CF168" s="21">
        <f t="shared" si="92"/>
        <v>0</v>
      </c>
      <c r="CG168" s="21">
        <f t="shared" si="93"/>
        <v>-2.0424708464264137E-2</v>
      </c>
      <c r="CH168" s="21">
        <f t="shared" si="94"/>
        <v>-1.6513767282535577E-2</v>
      </c>
      <c r="CI168" s="21">
        <f t="shared" si="95"/>
        <v>-4.3658359526004067E-2</v>
      </c>
    </row>
    <row r="169" spans="1:87" x14ac:dyDescent="0.2">
      <c r="A169" s="18">
        <v>161</v>
      </c>
      <c r="B169" s="19">
        <v>43496</v>
      </c>
      <c r="C169" s="18">
        <v>244.506</v>
      </c>
      <c r="D169" s="18">
        <v>1321.8440000000001</v>
      </c>
      <c r="E169" s="18">
        <v>2170.89</v>
      </c>
      <c r="F169" s="18">
        <v>2028.6189999999999</v>
      </c>
      <c r="G169" s="18">
        <v>2627.183</v>
      </c>
      <c r="H169" s="18">
        <v>145.71100000000001</v>
      </c>
      <c r="I169" s="18">
        <v>358.66300000000001</v>
      </c>
      <c r="J169" s="18">
        <v>474.86399999999998</v>
      </c>
      <c r="K169" s="18">
        <v>120.499</v>
      </c>
      <c r="L169" s="18">
        <v>701.01599999999996</v>
      </c>
      <c r="M169" s="18">
        <v>854.67399999999998</v>
      </c>
      <c r="N169" s="18">
        <v>326.05500000000001</v>
      </c>
      <c r="O169" s="18">
        <v>375.69799999999998</v>
      </c>
      <c r="P169" s="18">
        <v>102.465</v>
      </c>
      <c r="Q169" s="18">
        <v>191.268</v>
      </c>
      <c r="R169" s="18">
        <v>251.84100000000001</v>
      </c>
      <c r="S169" s="18">
        <v>11477.6</v>
      </c>
      <c r="T169" s="18">
        <v>5286.87</v>
      </c>
      <c r="U169" s="18">
        <v>8673.9599999999991</v>
      </c>
      <c r="V169" s="18">
        <v>39572.49</v>
      </c>
      <c r="W169" s="18">
        <v>4.3130800000000002</v>
      </c>
      <c r="X169" s="18">
        <v>2.6760999999999999</v>
      </c>
      <c r="Y169" s="18">
        <v>4.4850000000000003</v>
      </c>
      <c r="Z169" s="18">
        <v>0.18240000000000001</v>
      </c>
      <c r="AA169" s="18">
        <v>1</v>
      </c>
      <c r="AB169" s="18">
        <v>0.96499999999999997</v>
      </c>
      <c r="AC169" s="18">
        <v>0.80669999999999997</v>
      </c>
      <c r="AD169" s="18">
        <v>155.19</v>
      </c>
      <c r="AE169" s="19">
        <f t="shared" si="67"/>
        <v>43496</v>
      </c>
      <c r="AF169" s="20" cm="1">
        <f t="array" ref="AF169">IF(INDEX(calc_types,1,AF$7)="INDEX",C169/C168-1,IF(INDEX(calc_types,1,AF$7)="CASH", C168/1200,C168/C169-1))</f>
        <v>3.4885248054634665E-3</v>
      </c>
      <c r="AG169" s="20" cm="1">
        <f t="array" ref="AG169">IF(INDEX(calc_types,1,AG$7)="INDEX",D169/D168-1,IF(INDEX(calc_types,1,AG$7)="CASH", D168/1200,D168/D169-1))</f>
        <v>4.3186238755166251E-3</v>
      </c>
      <c r="AH169" s="20" cm="1">
        <f t="array" ref="AH169">IF(INDEX(calc_types,1,AH$7)="INDEX",E169/E168-1,IF(INDEX(calc_types,1,AH$7)="CASH", E168/1200,E168/E169-1))</f>
        <v>5.7452226997680711E-3</v>
      </c>
      <c r="AI169" s="20" cm="1">
        <f t="array" ref="AI169">IF(INDEX(calc_types,1,AI$7)="INDEX",F169/F168-1,IF(INDEX(calc_types,1,AI$7)="CASH", F168/1200,F168/F169-1))</f>
        <v>5.1411054070298334E-3</v>
      </c>
      <c r="AJ169" s="20" cm="1">
        <f t="array" ref="AJ169">IF(INDEX(calc_types,1,AJ$7)="INDEX",G169/G168-1,IF(INDEX(calc_types,1,AJ$7)="CASH", G168/1200,G168/G169-1))</f>
        <v>7.067380266227552E-3</v>
      </c>
      <c r="AK169" s="20" cm="1">
        <f t="array" ref="AK169">IF(INDEX(calc_types,1,AK$7)="INDEX",H169/H168-1,IF(INDEX(calc_types,1,AK$7)="CASH", H168/1200,H168/H169-1))</f>
        <v>1.7944310759712145E-3</v>
      </c>
      <c r="AL169" s="20" cm="1">
        <f t="array" ref="AL169">IF(INDEX(calc_types,1,AL$7)="INDEX",I169/I168-1,IF(INDEX(calc_types,1,AL$7)="CASH", I168/1200,I168/I169-1))</f>
        <v>5.8305947206616082E-4</v>
      </c>
      <c r="AM169" s="20" cm="1">
        <f t="array" ref="AM169">IF(INDEX(calc_types,1,AM$7)="INDEX",J169/J168-1,IF(INDEX(calc_types,1,AM$7)="CASH", J168/1200,J168/J169-1))</f>
        <v>-9.0049906162947835E-4</v>
      </c>
      <c r="AN169" s="20" cm="1">
        <f t="array" ref="AN169">IF(INDEX(calc_types,1,AN$7)="INDEX",K169/K168-1,IF(INDEX(calc_types,1,AN$7)="CASH", K168/1200,K168/K169-1))</f>
        <v>4.9036368640074102E-3</v>
      </c>
      <c r="AO169" s="20" cm="1">
        <f t="array" ref="AO169">IF(INDEX(calc_types,1,AO$7)="INDEX",L169/L168-1,IF(INDEX(calc_types,1,AO$7)="CASH", L168/1200,L168/L169-1))</f>
        <v>7.1822958347280697E-3</v>
      </c>
      <c r="AP169" s="20" cm="1">
        <f t="array" ref="AP169">IF(INDEX(calc_types,1,AP$7)="INDEX",M169/M168-1,IF(INDEX(calc_types,1,AP$7)="CASH", M168/1200,M168/M169-1))</f>
        <v>8.4529976047480471E-3</v>
      </c>
      <c r="AQ169" s="20" cm="1">
        <f t="array" ref="AQ169">IF(INDEX(calc_types,1,AQ$7)="INDEX",N169/N168-1,IF(INDEX(calc_types,1,AQ$7)="CASH", N168/1200,N168/N169-1))</f>
        <v>8.2221177751116148E-3</v>
      </c>
      <c r="AR169" s="20" cm="1">
        <f t="array" ref="AR169">IF(INDEX(calc_types,1,AR$7)="INDEX",O169/O168-1,IF(INDEX(calc_types,1,AR$7)="CASH", O168/1200,O168/O169-1))</f>
        <v>1.052218211551792E-2</v>
      </c>
      <c r="AS169" s="20" cm="1">
        <f t="array" ref="AS169">IF(INDEX(calc_types,1,AS$7)="INDEX",P169/P168-1,IF(INDEX(calc_types,1,AS$7)="CASH", P168/1200,P168/P169-1))</f>
        <v>-3.9997658673640579E-4</v>
      </c>
      <c r="AT169" s="20" cm="1">
        <f t="array" ref="AT169">IF(INDEX(calc_types,1,AT$7)="INDEX",Q169/Q168-1,IF(INDEX(calc_types,1,AT$7)="CASH", Q168/1200,Q168/Q169-1))</f>
        <v>-1.9307235516964338E-3</v>
      </c>
      <c r="AU169" s="20" cm="1">
        <f t="array" ref="AU169">IF(INDEX(calc_types,1,AU$7)="INDEX",R169/R168-1,IF(INDEX(calc_types,1,AU$7)="CASH", R168/1200,R168/R169-1))</f>
        <v>-5.3162287163243116E-3</v>
      </c>
      <c r="AV169" s="20" cm="1">
        <f t="array" ref="AV169">IF(INDEX(calc_types,1,AV$7)="INDEX",S169/S168-1,IF(INDEX(calc_types,1,AV$7)="CASH", S168/1200,S168/S169-1))</f>
        <v>2.7597845890763528E-2</v>
      </c>
      <c r="AW169" s="20" cm="1">
        <f t="array" ref="AW169">IF(INDEX(calc_types,1,AW$7)="INDEX",T169/T168-1,IF(INDEX(calc_types,1,AW$7)="CASH", T168/1200,T168/T169-1))</f>
        <v>7.9838969930432713E-2</v>
      </c>
      <c r="AX169" s="20" cm="1">
        <f t="array" ref="AX169">IF(INDEX(calc_types,1,AX$7)="INDEX",U169/U168-1,IF(INDEX(calc_types,1,AX$7)="CASH", U168/1200,U168/U169-1))</f>
        <v>6.1291909233061714E-2</v>
      </c>
      <c r="AY169" s="20" cm="1">
        <f t="array" ref="AY169">IF(INDEX(calc_types,1,AY$7)="INDEX",V169/V168-1,IF(INDEX(calc_types,1,AY$7)="CASH", V168/1200,V168/V169-1))</f>
        <v>-8.0725332338711375E-3</v>
      </c>
      <c r="AZ169" s="20" cm="1">
        <f t="array" ref="AZ169">IF(INDEX(calc_types,1,AZ$7)="INDEX",W169/W168-1,IF(INDEX(calc_types,1,AZ$7)="CASH", W168/1200,W168/W169-1))</f>
        <v>3.6104083333333334E-3</v>
      </c>
      <c r="BA169" s="20" cm="1">
        <f t="array" ref="BA169">IF(INDEX(calc_types,1,BA$7)="INDEX",X169/X168-1,IF(INDEX(calc_types,1,BA$7)="CASH", X168/1200,X168/X169-1))</f>
        <v>2.4094166666666669E-3</v>
      </c>
      <c r="BB169" s="20" cm="1">
        <f t="array" ref="BB169">IF(INDEX(calc_types,1,BB$7)="INDEX",Y169/Y168-1,IF(INDEX(calc_types,1,BB$7)="CASH", Y168/1200,Y168/Y169-1))</f>
        <v>3.9144166666666667E-3</v>
      </c>
      <c r="BC169" s="20" cm="1">
        <f t="array" ref="BC169">IF(INDEX(calc_types,1,BC$7)="INDEX",Z169/Z168-1,IF(INDEX(calc_types,1,BC$7)="CASH", Z168/1200,Z168/Z169-1))</f>
        <v>3.375E-5</v>
      </c>
      <c r="BD169" s="20" cm="1">
        <f t="array" ref="BD169">IF(INDEX(calc_types,1,BD$7)="INDEX",AA169/AA168-1,IF(INDEX(calc_types,1,BD$7)="CASH", AA168/1200,AA168/AA169-1))</f>
        <v>0</v>
      </c>
      <c r="BE169" s="20" cm="1">
        <f t="array" ref="BE169">IF(INDEX(calc_types,1,BE$7)="INDEX",AB169/AB168-1,IF(INDEX(calc_types,1,BE$7)="CASH", AB168/1200,AB168/AB169-1))</f>
        <v>9.3264248704660879E-4</v>
      </c>
      <c r="BF169" s="20" cm="1">
        <f t="array" ref="BF169">IF(INDEX(calc_types,1,BF$7)="INDEX",AC169/AC168-1,IF(INDEX(calc_types,1,BF$7)="CASH", AC168/1200,AC168/AC169-1))</f>
        <v>-9.5450601214824848E-3</v>
      </c>
      <c r="BG169" s="20" cm="1">
        <f t="array" ref="BG169">IF(INDEX(calc_types,1,BG$7)="INDEX",AD169/AD168-1,IF(INDEX(calc_types,1,BG$7)="CASH", AD168/1200,AD168/AD169-1))</f>
        <v>1.295186545524829E-2</v>
      </c>
      <c r="BH169" s="21">
        <f t="shared" si="68"/>
        <v>2.0927540605803095E-3</v>
      </c>
      <c r="BI169" s="21">
        <f t="shared" si="69"/>
        <v>3.145356075816559E-3</v>
      </c>
      <c r="BJ169" s="21">
        <f t="shared" si="70"/>
        <v>4.5510924701107885E-3</v>
      </c>
      <c r="BK169" s="21">
        <f t="shared" si="71"/>
        <v>3.0445534760548745E-3</v>
      </c>
      <c r="BL169" s="21">
        <f t="shared" si="72"/>
        <v>4.3951538040889072E-3</v>
      </c>
      <c r="BM169" s="21">
        <f t="shared" si="73"/>
        <v>1.5228571664738485E-3</v>
      </c>
      <c r="BN169" s="21">
        <f t="shared" si="74"/>
        <v>5.0225777745229556E-4</v>
      </c>
      <c r="BO169" s="21">
        <f t="shared" si="75"/>
        <v>-1.0853557930273323E-3</v>
      </c>
      <c r="BP169" s="21">
        <f t="shared" si="76"/>
        <v>3.8251683625114539E-3</v>
      </c>
      <c r="BQ169" s="21">
        <f t="shared" si="77"/>
        <v>6.3331056493366724E-3</v>
      </c>
      <c r="BR169" s="21">
        <f t="shared" si="78"/>
        <v>7.4918862414893195E-3</v>
      </c>
      <c r="BS169" s="21">
        <f t="shared" si="79"/>
        <v>5.8392694354810091E-3</v>
      </c>
      <c r="BT169" s="21">
        <f t="shared" si="80"/>
        <v>7.381312873415374E-3</v>
      </c>
      <c r="BU169" s="21">
        <f t="shared" si="81"/>
        <v>-4.0103148858037352E-4</v>
      </c>
      <c r="BV169" s="21">
        <f t="shared" si="82"/>
        <v>-1.8703381440772894E-3</v>
      </c>
      <c r="BW169" s="21">
        <f t="shared" si="83"/>
        <v>-5.1822141043804002E-3</v>
      </c>
      <c r="BX169" s="21">
        <f t="shared" si="84"/>
        <v>1.5029467929950845E-2</v>
      </c>
      <c r="BY169" s="21">
        <f t="shared" si="85"/>
        <v>7.2932902937636324E-2</v>
      </c>
      <c r="BZ169" s="21">
        <f t="shared" si="86"/>
        <v>5.6676293658504961E-2</v>
      </c>
      <c r="CA169" s="21">
        <f t="shared" si="87"/>
        <v>-2.0796877862994209E-2</v>
      </c>
      <c r="CB169" s="21">
        <f t="shared" si="88"/>
        <v>2.1709189814814811E-3</v>
      </c>
      <c r="CC169" s="21">
        <f t="shared" si="89"/>
        <v>2.0240689814814816E-3</v>
      </c>
      <c r="CD169" s="21">
        <f t="shared" si="90"/>
        <v>2.6849486111111113E-3</v>
      </c>
      <c r="CE169" s="21">
        <f t="shared" si="91"/>
        <v>1.7225370370370369E-4</v>
      </c>
      <c r="CF169" s="21">
        <f t="shared" si="92"/>
        <v>0</v>
      </c>
      <c r="CG169" s="21">
        <f t="shared" si="93"/>
        <v>1.628132801123842E-3</v>
      </c>
      <c r="CH169" s="21">
        <f t="shared" si="94"/>
        <v>-8.912394362716361E-3</v>
      </c>
      <c r="CI169" s="21">
        <f t="shared" si="95"/>
        <v>1.6558136972501067E-2</v>
      </c>
    </row>
    <row r="170" spans="1:87" x14ac:dyDescent="0.2">
      <c r="A170" s="18">
        <v>162</v>
      </c>
      <c r="B170" s="19">
        <v>43524</v>
      </c>
      <c r="C170" s="18">
        <v>245.34399999999999</v>
      </c>
      <c r="D170" s="18">
        <v>1330.893</v>
      </c>
      <c r="E170" s="18">
        <v>2201.8180000000002</v>
      </c>
      <c r="F170" s="18">
        <v>2043.1669999999999</v>
      </c>
      <c r="G170" s="18">
        <v>2660.92</v>
      </c>
      <c r="H170" s="18">
        <v>146.03200000000001</v>
      </c>
      <c r="I170" s="18">
        <v>359.822</v>
      </c>
      <c r="J170" s="18">
        <v>477.43799999999999</v>
      </c>
      <c r="K170" s="18">
        <v>120.95399999999999</v>
      </c>
      <c r="L170" s="18">
        <v>703.93499999999995</v>
      </c>
      <c r="M170" s="18">
        <v>859.42700000000002</v>
      </c>
      <c r="N170" s="18">
        <v>327.339</v>
      </c>
      <c r="O170" s="18">
        <v>377.26600000000002</v>
      </c>
      <c r="P170" s="18">
        <v>102.5</v>
      </c>
      <c r="Q170" s="18">
        <v>191.095</v>
      </c>
      <c r="R170" s="18">
        <v>251.066</v>
      </c>
      <c r="S170" s="18">
        <v>11323.73</v>
      </c>
      <c r="T170" s="18">
        <v>5463.54</v>
      </c>
      <c r="U170" s="18">
        <v>8809.74</v>
      </c>
      <c r="V170" s="18">
        <v>37155.5</v>
      </c>
      <c r="W170" s="18">
        <v>4.3247099999999996</v>
      </c>
      <c r="X170" s="18">
        <v>2.4893000000000001</v>
      </c>
      <c r="Y170" s="18">
        <v>4.4603000000000002</v>
      </c>
      <c r="Z170" s="18">
        <v>0.19520000000000001</v>
      </c>
      <c r="AA170" s="18">
        <v>1</v>
      </c>
      <c r="AB170" s="18">
        <v>0.96379999999999999</v>
      </c>
      <c r="AC170" s="18">
        <v>0.79510000000000003</v>
      </c>
      <c r="AD170" s="18">
        <v>150.63</v>
      </c>
      <c r="AE170" s="19">
        <f t="shared" si="67"/>
        <v>43524</v>
      </c>
      <c r="AF170" s="20" cm="1">
        <f t="array" ref="AF170">IF(INDEX(calc_types,1,AF$7)="INDEX",C170/C169-1,IF(INDEX(calc_types,1,AF$7)="CASH", C169/1200,C169/C170-1))</f>
        <v>3.427318757003972E-3</v>
      </c>
      <c r="AG170" s="20" cm="1">
        <f t="array" ref="AG170">IF(INDEX(calc_types,1,AG$7)="INDEX",D170/D169-1,IF(INDEX(calc_types,1,AG$7)="CASH", D169/1200,D169/D170-1))</f>
        <v>6.8457397393337782E-3</v>
      </c>
      <c r="AH170" s="20" cm="1">
        <f t="array" ref="AH170">IF(INDEX(calc_types,1,AH$7)="INDEX",E170/E169-1,IF(INDEX(calc_types,1,AH$7)="CASH", E169/1200,E169/E170-1))</f>
        <v>1.4246691449129267E-2</v>
      </c>
      <c r="AI170" s="20" cm="1">
        <f t="array" ref="AI170">IF(INDEX(calc_types,1,AI$7)="INDEX",F170/F169-1,IF(INDEX(calc_types,1,AI$7)="CASH", F169/1200,F169/F170-1))</f>
        <v>7.1713811218370171E-3</v>
      </c>
      <c r="AJ170" s="20" cm="1">
        <f t="array" ref="AJ170">IF(INDEX(calc_types,1,AJ$7)="INDEX",G170/G169-1,IF(INDEX(calc_types,1,AJ$7)="CASH", G169/1200,G169/G170-1))</f>
        <v>1.2841511230850644E-2</v>
      </c>
      <c r="AK170" s="20" cm="1">
        <f t="array" ref="AK170">IF(INDEX(calc_types,1,AK$7)="INDEX",H170/H169-1,IF(INDEX(calc_types,1,AK$7)="CASH", H169/1200,H169/H170-1))</f>
        <v>2.2029908517544605E-3</v>
      </c>
      <c r="AL170" s="20" cm="1">
        <f t="array" ref="AL170">IF(INDEX(calc_types,1,AL$7)="INDEX",I170/I169-1,IF(INDEX(calc_types,1,AL$7)="CASH", I169/1200,I169/I170-1))</f>
        <v>3.2314456746305176E-3</v>
      </c>
      <c r="AM170" s="20" cm="1">
        <f t="array" ref="AM170">IF(INDEX(calc_types,1,AM$7)="INDEX",J170/J169-1,IF(INDEX(calc_types,1,AM$7)="CASH", J169/1200,J169/J170-1))</f>
        <v>5.4204993429698423E-3</v>
      </c>
      <c r="AN170" s="20" cm="1">
        <f t="array" ref="AN170">IF(INDEX(calc_types,1,AN$7)="INDEX",K170/K169-1,IF(INDEX(calc_types,1,AN$7)="CASH", K169/1200,K169/K170-1))</f>
        <v>3.7759649457671518E-3</v>
      </c>
      <c r="AO170" s="20" cm="1">
        <f t="array" ref="AO170">IF(INDEX(calc_types,1,AO$7)="INDEX",L170/L169-1,IF(INDEX(calc_types,1,AO$7)="CASH", L169/1200,L169/L170-1))</f>
        <v>4.1639563148343495E-3</v>
      </c>
      <c r="AP170" s="20" cm="1">
        <f t="array" ref="AP170">IF(INDEX(calc_types,1,AP$7)="INDEX",M170/M169-1,IF(INDEX(calc_types,1,AP$7)="CASH", M169/1200,M169/M170-1))</f>
        <v>5.5611847324243957E-3</v>
      </c>
      <c r="AQ170" s="20" cm="1">
        <f t="array" ref="AQ170">IF(INDEX(calc_types,1,AQ$7)="INDEX",N170/N169-1,IF(INDEX(calc_types,1,AQ$7)="CASH", N169/1200,N169/N170-1))</f>
        <v>3.9379859226202907E-3</v>
      </c>
      <c r="AR170" s="20" cm="1">
        <f t="array" ref="AR170">IF(INDEX(calc_types,1,AR$7)="INDEX",O170/O169-1,IF(INDEX(calc_types,1,AR$7)="CASH", O169/1200,O169/O170-1))</f>
        <v>4.1735649377958595E-3</v>
      </c>
      <c r="AS170" s="20" cm="1">
        <f t="array" ref="AS170">IF(INDEX(calc_types,1,AS$7)="INDEX",P170/P169-1,IF(INDEX(calc_types,1,AS$7)="CASH", P169/1200,P169/P170-1))</f>
        <v>3.4158005172502115E-4</v>
      </c>
      <c r="AT170" s="20" cm="1">
        <f t="array" ref="AT170">IF(INDEX(calc_types,1,AT$7)="INDEX",Q170/Q169-1,IF(INDEX(calc_types,1,AT$7)="CASH", Q169/1200,Q169/Q170-1))</f>
        <v>-9.0449003492487634E-4</v>
      </c>
      <c r="AU170" s="20" cm="1">
        <f t="array" ref="AU170">IF(INDEX(calc_types,1,AU$7)="INDEX",R170/R169-1,IF(INDEX(calc_types,1,AU$7)="CASH", R169/1200,R169/R170-1))</f>
        <v>-3.0773384794374747E-3</v>
      </c>
      <c r="AV170" s="20" cm="1">
        <f t="array" ref="AV170">IF(INDEX(calc_types,1,AV$7)="INDEX",S170/S169-1,IF(INDEX(calc_types,1,AV$7)="CASH", S169/1200,S169/S170-1))</f>
        <v>-1.3406112776190193E-2</v>
      </c>
      <c r="AW170" s="20" cm="1">
        <f t="array" ref="AW170">IF(INDEX(calc_types,1,AW$7)="INDEX",T170/T169-1,IF(INDEX(calc_types,1,AW$7)="CASH", T169/1200,T169/T170-1))</f>
        <v>3.3416747527365009E-2</v>
      </c>
      <c r="AX170" s="20" cm="1">
        <f t="array" ref="AX170">IF(INDEX(calc_types,1,AX$7)="INDEX",U170/U169-1,IF(INDEX(calc_types,1,AX$7)="CASH", U169/1200,U169/U170-1))</f>
        <v>1.5653749844361853E-2</v>
      </c>
      <c r="AY170" s="20" cm="1">
        <f t="array" ref="AY170">IF(INDEX(calc_types,1,AY$7)="INDEX",V170/V169-1,IF(INDEX(calc_types,1,AY$7)="CASH", V169/1200,V169/V170-1))</f>
        <v>-6.1077531386071415E-2</v>
      </c>
      <c r="AZ170" s="20" cm="1">
        <f t="array" ref="AZ170">IF(INDEX(calc_types,1,AZ$7)="INDEX",W170/W169-1,IF(INDEX(calc_types,1,AZ$7)="CASH", W169/1200,W169/W170-1))</f>
        <v>3.5942333333333337E-3</v>
      </c>
      <c r="BA170" s="20" cm="1">
        <f t="array" ref="BA170">IF(INDEX(calc_types,1,BA$7)="INDEX",X170/X169-1,IF(INDEX(calc_types,1,BA$7)="CASH", X169/1200,X169/X170-1))</f>
        <v>2.2300833333333335E-3</v>
      </c>
      <c r="BB170" s="20" cm="1">
        <f t="array" ref="BB170">IF(INDEX(calc_types,1,BB$7)="INDEX",Y170/Y169-1,IF(INDEX(calc_types,1,BB$7)="CASH", Y169/1200,Y169/Y170-1))</f>
        <v>3.7375000000000004E-3</v>
      </c>
      <c r="BC170" s="20" cm="1">
        <f t="array" ref="BC170">IF(INDEX(calc_types,1,BC$7)="INDEX",Z170/Z169-1,IF(INDEX(calc_types,1,BC$7)="CASH", Z169/1200,Z169/Z170-1))</f>
        <v>1.5200000000000001E-4</v>
      </c>
      <c r="BD170" s="20" cm="1">
        <f t="array" ref="BD170">IF(INDEX(calc_types,1,BD$7)="INDEX",AA170/AA169-1,IF(INDEX(calc_types,1,BD$7)="CASH", AA169/1200,AA169/AA170-1))</f>
        <v>0</v>
      </c>
      <c r="BE170" s="20" cm="1">
        <f t="array" ref="BE170">IF(INDEX(calc_types,1,BE$7)="INDEX",AB170/AB169-1,IF(INDEX(calc_types,1,BE$7)="CASH", AB169/1200,AB169/AB170-1))</f>
        <v>1.2450715916165755E-3</v>
      </c>
      <c r="BF170" s="20" cm="1">
        <f t="array" ref="BF170">IF(INDEX(calc_types,1,BF$7)="INDEX",AC170/AC169-1,IF(INDEX(calc_types,1,BF$7)="CASH", AC169/1200,AC169/AC170-1))</f>
        <v>1.4589359828952153E-2</v>
      </c>
      <c r="BG170" s="20" cm="1">
        <f t="array" ref="BG170">IF(INDEX(calc_types,1,BG$7)="INDEX",AD170/AD169-1,IF(INDEX(calc_types,1,BG$7)="CASH", AD169/1200,AD169/AD170-1))</f>
        <v>3.0272854013144723E-2</v>
      </c>
      <c r="BH170" s="21">
        <f t="shared" si="68"/>
        <v>2.031548012120815E-3</v>
      </c>
      <c r="BI170" s="21">
        <f t="shared" si="69"/>
        <v>5.6724719396337121E-3</v>
      </c>
      <c r="BJ170" s="21">
        <f t="shared" si="70"/>
        <v>1.3052561219471985E-2</v>
      </c>
      <c r="BK170" s="21">
        <f t="shared" si="71"/>
        <v>5.0748291908620582E-3</v>
      </c>
      <c r="BL170" s="21">
        <f t="shared" si="72"/>
        <v>1.0169284768711999E-2</v>
      </c>
      <c r="BM170" s="21">
        <f t="shared" si="73"/>
        <v>1.9314169422570944E-3</v>
      </c>
      <c r="BN170" s="21">
        <f t="shared" si="74"/>
        <v>3.1506439800166523E-3</v>
      </c>
      <c r="BO170" s="21">
        <f t="shared" si="75"/>
        <v>5.2356426115719879E-3</v>
      </c>
      <c r="BP170" s="21">
        <f t="shared" si="76"/>
        <v>2.6974964442711955E-3</v>
      </c>
      <c r="BQ170" s="21">
        <f t="shared" si="77"/>
        <v>3.3147661294429523E-3</v>
      </c>
      <c r="BR170" s="21">
        <f t="shared" si="78"/>
        <v>4.6000733691656682E-3</v>
      </c>
      <c r="BS170" s="21">
        <f t="shared" si="79"/>
        <v>1.555137582989685E-3</v>
      </c>
      <c r="BT170" s="21">
        <f t="shared" si="80"/>
        <v>1.0326956956933134E-3</v>
      </c>
      <c r="BU170" s="21">
        <f t="shared" si="81"/>
        <v>3.4052514988105342E-4</v>
      </c>
      <c r="BV170" s="21">
        <f t="shared" si="82"/>
        <v>-8.4410462730573192E-4</v>
      </c>
      <c r="BW170" s="21">
        <f t="shared" si="83"/>
        <v>-2.9433238674935634E-3</v>
      </c>
      <c r="BX170" s="21">
        <f t="shared" si="84"/>
        <v>-2.5974490737002878E-2</v>
      </c>
      <c r="BY170" s="21">
        <f t="shared" si="85"/>
        <v>2.651068053456862E-2</v>
      </c>
      <c r="BZ170" s="21">
        <f t="shared" si="86"/>
        <v>1.10381342698051E-2</v>
      </c>
      <c r="CA170" s="21">
        <f t="shared" si="87"/>
        <v>-7.3801876015194487E-2</v>
      </c>
      <c r="CB170" s="21">
        <f t="shared" si="88"/>
        <v>2.1547439814814809E-3</v>
      </c>
      <c r="CC170" s="21">
        <f t="shared" si="89"/>
        <v>1.8447356481481483E-3</v>
      </c>
      <c r="CD170" s="21">
        <f t="shared" si="90"/>
        <v>2.5080319444444449E-3</v>
      </c>
      <c r="CE170" s="21">
        <f t="shared" si="91"/>
        <v>2.9050370370370371E-4</v>
      </c>
      <c r="CF170" s="21">
        <f t="shared" si="92"/>
        <v>0</v>
      </c>
      <c r="CG170" s="21">
        <f t="shared" si="93"/>
        <v>1.9405619056938087E-3</v>
      </c>
      <c r="CH170" s="21">
        <f t="shared" si="94"/>
        <v>1.5222025587718277E-2</v>
      </c>
      <c r="CI170" s="21">
        <f t="shared" si="95"/>
        <v>3.38791255303975E-2</v>
      </c>
    </row>
    <row r="171" spans="1:87" x14ac:dyDescent="0.2">
      <c r="A171" s="18">
        <v>163</v>
      </c>
      <c r="B171" s="19">
        <v>43555</v>
      </c>
      <c r="C171" s="18">
        <v>246.245</v>
      </c>
      <c r="D171" s="18">
        <v>1337.095</v>
      </c>
      <c r="E171" s="18">
        <v>2215.319</v>
      </c>
      <c r="F171" s="18">
        <v>2051.3910000000001</v>
      </c>
      <c r="G171" s="18">
        <v>2671.107</v>
      </c>
      <c r="H171" s="18">
        <v>146.32400000000001</v>
      </c>
      <c r="I171" s="18">
        <v>360.15899999999999</v>
      </c>
      <c r="J171" s="18">
        <v>475.45600000000002</v>
      </c>
      <c r="K171" s="18">
        <v>121.322</v>
      </c>
      <c r="L171" s="18">
        <v>705.56700000000001</v>
      </c>
      <c r="M171" s="18">
        <v>860.25599999999997</v>
      </c>
      <c r="N171" s="18">
        <v>327.608</v>
      </c>
      <c r="O171" s="18">
        <v>376.399</v>
      </c>
      <c r="P171" s="18">
        <v>102.529</v>
      </c>
      <c r="Q171" s="18">
        <v>191.13300000000001</v>
      </c>
      <c r="R171" s="18">
        <v>250.506</v>
      </c>
      <c r="S171" s="18">
        <v>10681.62</v>
      </c>
      <c r="T171" s="18">
        <v>5248.39</v>
      </c>
      <c r="U171" s="18">
        <v>8582.81</v>
      </c>
      <c r="V171" s="18">
        <v>35617.56</v>
      </c>
      <c r="W171" s="18">
        <v>4.3193700000000002</v>
      </c>
      <c r="X171" s="18">
        <v>2.371</v>
      </c>
      <c r="Y171" s="18">
        <v>4.4625000000000004</v>
      </c>
      <c r="Z171" s="18">
        <v>0.26500000000000001</v>
      </c>
      <c r="AA171" s="18">
        <v>1</v>
      </c>
      <c r="AB171" s="18">
        <v>0.92449999999999999</v>
      </c>
      <c r="AC171" s="18">
        <v>0.77410000000000001</v>
      </c>
      <c r="AD171" s="18">
        <v>149.96</v>
      </c>
      <c r="AE171" s="19">
        <f t="shared" si="67"/>
        <v>43555</v>
      </c>
      <c r="AF171" s="20" cm="1">
        <f t="array" ref="AF171">IF(INDEX(calc_types,1,AF$7)="INDEX",C171/C170-1,IF(INDEX(calc_types,1,AF$7)="CASH", C170/1200,C170/C171-1))</f>
        <v>3.6723946784922301E-3</v>
      </c>
      <c r="AG171" s="20" cm="1">
        <f t="array" ref="AG171">IF(INDEX(calc_types,1,AG$7)="INDEX",D171/D170-1,IF(INDEX(calc_types,1,AG$7)="CASH", D170/1200,D170/D171-1))</f>
        <v>4.6600290181104675E-3</v>
      </c>
      <c r="AH171" s="20" cm="1">
        <f t="array" ref="AH171">IF(INDEX(calc_types,1,AH$7)="INDEX",E171/E170-1,IF(INDEX(calc_types,1,AH$7)="CASH", E170/1200,E170/E171-1))</f>
        <v>6.1317511256606672E-3</v>
      </c>
      <c r="AI171" s="20" cm="1">
        <f t="array" ref="AI171">IF(INDEX(calc_types,1,AI$7)="INDEX",F171/F170-1,IF(INDEX(calc_types,1,AI$7)="CASH", F170/1200,F170/F171-1))</f>
        <v>4.0251237417205932E-3</v>
      </c>
      <c r="AJ171" s="20" cm="1">
        <f t="array" ref="AJ171">IF(INDEX(calc_types,1,AJ$7)="INDEX",G171/G170-1,IF(INDEX(calc_types,1,AJ$7)="CASH", G170/1200,G170/G171-1))</f>
        <v>3.828375148444918E-3</v>
      </c>
      <c r="AK171" s="20" cm="1">
        <f t="array" ref="AK171">IF(INDEX(calc_types,1,AK$7)="INDEX",H171/H170-1,IF(INDEX(calc_types,1,AK$7)="CASH", H170/1200,H170/H171-1))</f>
        <v>1.9995617398926857E-3</v>
      </c>
      <c r="AL171" s="20" cm="1">
        <f t="array" ref="AL171">IF(INDEX(calc_types,1,AL$7)="INDEX",I171/I170-1,IF(INDEX(calc_types,1,AL$7)="CASH", I170/1200,I170/I171-1))</f>
        <v>9.3657419501869121E-4</v>
      </c>
      <c r="AM171" s="20" cm="1">
        <f t="array" ref="AM171">IF(INDEX(calc_types,1,AM$7)="INDEX",J171/J170-1,IF(INDEX(calc_types,1,AM$7)="CASH", J170/1200,J170/J171-1))</f>
        <v>-4.1513243604404115E-3</v>
      </c>
      <c r="AN171" s="20" cm="1">
        <f t="array" ref="AN171">IF(INDEX(calc_types,1,AN$7)="INDEX",K171/K170-1,IF(INDEX(calc_types,1,AN$7)="CASH", K170/1200,K170/K171-1))</f>
        <v>3.0424789589431622E-3</v>
      </c>
      <c r="AO171" s="20" cm="1">
        <f t="array" ref="AO171">IF(INDEX(calc_types,1,AO$7)="INDEX",L171/L170-1,IF(INDEX(calc_types,1,AO$7)="CASH", L170/1200,L170/L171-1))</f>
        <v>2.318395874619128E-3</v>
      </c>
      <c r="AP171" s="20" cm="1">
        <f t="array" ref="AP171">IF(INDEX(calc_types,1,AP$7)="INDEX",M171/M170-1,IF(INDEX(calc_types,1,AP$7)="CASH", M170/1200,M170/M171-1))</f>
        <v>9.6459617861666125E-4</v>
      </c>
      <c r="AQ171" s="20" cm="1">
        <f t="array" ref="AQ171">IF(INDEX(calc_types,1,AQ$7)="INDEX",N171/N170-1,IF(INDEX(calc_types,1,AQ$7)="CASH", N170/1200,N170/N171-1))</f>
        <v>8.2177803439242858E-4</v>
      </c>
      <c r="AR171" s="20" cm="1">
        <f t="array" ref="AR171">IF(INDEX(calc_types,1,AR$7)="INDEX",O171/O170-1,IF(INDEX(calc_types,1,AR$7)="CASH", O170/1200,O170/O171-1))</f>
        <v>-2.2981132675619076E-3</v>
      </c>
      <c r="AS171" s="20" cm="1">
        <f t="array" ref="AS171">IF(INDEX(calc_types,1,AS$7)="INDEX",P171/P170-1,IF(INDEX(calc_types,1,AS$7)="CASH", P170/1200,P170/P171-1))</f>
        <v>2.8292682926833734E-4</v>
      </c>
      <c r="AT171" s="20" cm="1">
        <f t="array" ref="AT171">IF(INDEX(calc_types,1,AT$7)="INDEX",Q171/Q170-1,IF(INDEX(calc_types,1,AT$7)="CASH", Q170/1200,Q170/Q171-1))</f>
        <v>1.9885397315477782E-4</v>
      </c>
      <c r="AU171" s="20" cm="1">
        <f t="array" ref="AU171">IF(INDEX(calc_types,1,AU$7)="INDEX",R171/R170-1,IF(INDEX(calc_types,1,AU$7)="CASH", R170/1200,R170/R171-1))</f>
        <v>-2.2304891940764238E-3</v>
      </c>
      <c r="AV171" s="20" cm="1">
        <f t="array" ref="AV171">IF(INDEX(calc_types,1,AV$7)="INDEX",S171/S170-1,IF(INDEX(calc_types,1,AV$7)="CASH", S170/1200,S170/S171-1))</f>
        <v>-5.6704813696546896E-2</v>
      </c>
      <c r="AW171" s="20" cm="1">
        <f t="array" ref="AW171">IF(INDEX(calc_types,1,AW$7)="INDEX",T171/T170-1,IF(INDEX(calc_types,1,AW$7)="CASH", T170/1200,T170/T171-1))</f>
        <v>-3.9379230315875757E-2</v>
      </c>
      <c r="AX171" s="20" cm="1">
        <f t="array" ref="AX171">IF(INDEX(calc_types,1,AX$7)="INDEX",U171/U170-1,IF(INDEX(calc_types,1,AX$7)="CASH", U170/1200,U170/U171-1))</f>
        <v>-2.5758989482095984E-2</v>
      </c>
      <c r="AY171" s="20" cm="1">
        <f t="array" ref="AY171">IF(INDEX(calc_types,1,AY$7)="INDEX",V171/V170-1,IF(INDEX(calc_types,1,AY$7)="CASH", V170/1200,V170/V171-1))</f>
        <v>-4.1391987727254387E-2</v>
      </c>
      <c r="AZ171" s="20" cm="1">
        <f t="array" ref="AZ171">IF(INDEX(calc_types,1,AZ$7)="INDEX",W171/W170-1,IF(INDEX(calc_types,1,AZ$7)="CASH", W170/1200,W170/W171-1))</f>
        <v>3.6039249999999996E-3</v>
      </c>
      <c r="BA171" s="20" cm="1">
        <f t="array" ref="BA171">IF(INDEX(calc_types,1,BA$7)="INDEX",X171/X170-1,IF(INDEX(calc_types,1,BA$7)="CASH", X170/1200,X170/X171-1))</f>
        <v>2.0744166666666667E-3</v>
      </c>
      <c r="BB171" s="20" cm="1">
        <f t="array" ref="BB171">IF(INDEX(calc_types,1,BB$7)="INDEX",Y171/Y170-1,IF(INDEX(calc_types,1,BB$7)="CASH", Y170/1200,Y170/Y171-1))</f>
        <v>3.716916666666667E-3</v>
      </c>
      <c r="BC171" s="20" cm="1">
        <f t="array" ref="BC171">IF(INDEX(calc_types,1,BC$7)="INDEX",Z171/Z170-1,IF(INDEX(calc_types,1,BC$7)="CASH", Z170/1200,Z170/Z171-1))</f>
        <v>1.6266666666666667E-4</v>
      </c>
      <c r="BD171" s="20" cm="1">
        <f t="array" ref="BD171">IF(INDEX(calc_types,1,BD$7)="INDEX",AA171/AA170-1,IF(INDEX(calc_types,1,BD$7)="CASH", AA170/1200,AA170/AA171-1))</f>
        <v>0</v>
      </c>
      <c r="BE171" s="20" cm="1">
        <f t="array" ref="BE171">IF(INDEX(calc_types,1,BE$7)="INDEX",AB171/AB170-1,IF(INDEX(calc_types,1,BE$7)="CASH", AB170/1200,AB170/AB171-1))</f>
        <v>4.2509464575446243E-2</v>
      </c>
      <c r="BF171" s="20" cm="1">
        <f t="array" ref="BF171">IF(INDEX(calc_types,1,BF$7)="INDEX",AC171/AC170-1,IF(INDEX(calc_types,1,BF$7)="CASH", AC170/1200,AC170/AC171-1))</f>
        <v>2.712827800025841E-2</v>
      </c>
      <c r="BG171" s="20" cm="1">
        <f t="array" ref="BG171">IF(INDEX(calc_types,1,BG$7)="INDEX",AD171/AD170-1,IF(INDEX(calc_types,1,BG$7)="CASH", AD170/1200,AD170/AD171-1))</f>
        <v>4.4678580954919944E-3</v>
      </c>
      <c r="BH171" s="21">
        <f t="shared" si="68"/>
        <v>2.2766239336090731E-3</v>
      </c>
      <c r="BI171" s="21">
        <f t="shared" si="69"/>
        <v>3.4867612184104014E-3</v>
      </c>
      <c r="BJ171" s="21">
        <f t="shared" si="70"/>
        <v>4.9376208960033845E-3</v>
      </c>
      <c r="BK171" s="21">
        <f t="shared" si="71"/>
        <v>1.9285718107456343E-3</v>
      </c>
      <c r="BL171" s="21">
        <f t="shared" si="72"/>
        <v>1.1561486863062736E-3</v>
      </c>
      <c r="BM171" s="21">
        <f t="shared" si="73"/>
        <v>1.7279878303953196E-3</v>
      </c>
      <c r="BN171" s="21">
        <f t="shared" si="74"/>
        <v>8.5577250040482595E-4</v>
      </c>
      <c r="BO171" s="21">
        <f t="shared" si="75"/>
        <v>-4.3361810918382659E-3</v>
      </c>
      <c r="BP171" s="21">
        <f t="shared" si="76"/>
        <v>1.964010457447206E-3</v>
      </c>
      <c r="BQ171" s="21">
        <f t="shared" si="77"/>
        <v>1.469205689227731E-3</v>
      </c>
      <c r="BR171" s="21">
        <f t="shared" si="78"/>
        <v>3.4848153579335097E-6</v>
      </c>
      <c r="BS171" s="21">
        <f t="shared" si="79"/>
        <v>-1.5610703052381771E-3</v>
      </c>
      <c r="BT171" s="21">
        <f t="shared" si="80"/>
        <v>-5.4389825096644532E-3</v>
      </c>
      <c r="BU171" s="21">
        <f t="shared" si="81"/>
        <v>2.8187192742436961E-4</v>
      </c>
      <c r="BV171" s="21">
        <f t="shared" si="82"/>
        <v>2.5923938077392224E-4</v>
      </c>
      <c r="BW171" s="21">
        <f t="shared" si="83"/>
        <v>-2.0964745821325124E-3</v>
      </c>
      <c r="BX171" s="21">
        <f t="shared" si="84"/>
        <v>-6.9273191657359581E-2</v>
      </c>
      <c r="BY171" s="21">
        <f t="shared" si="85"/>
        <v>-4.6285297308672146E-2</v>
      </c>
      <c r="BZ171" s="21">
        <f t="shared" si="86"/>
        <v>-3.0374605056652737E-2</v>
      </c>
      <c r="CA171" s="21">
        <f t="shared" si="87"/>
        <v>-5.4116332356377458E-2</v>
      </c>
      <c r="CB171" s="21">
        <f t="shared" si="88"/>
        <v>2.1644356481481473E-3</v>
      </c>
      <c r="CC171" s="21">
        <f t="shared" si="89"/>
        <v>1.6890689814814815E-3</v>
      </c>
      <c r="CD171" s="21">
        <f t="shared" si="90"/>
        <v>2.4874486111111115E-3</v>
      </c>
      <c r="CE171" s="21">
        <f t="shared" si="91"/>
        <v>3.0117037037037035E-4</v>
      </c>
      <c r="CF171" s="21">
        <f t="shared" si="92"/>
        <v>0</v>
      </c>
      <c r="CG171" s="21">
        <f t="shared" si="93"/>
        <v>4.3204954889523479E-2</v>
      </c>
      <c r="CH171" s="21">
        <f t="shared" si="94"/>
        <v>2.7760943759024534E-2</v>
      </c>
      <c r="CI171" s="21">
        <f t="shared" si="95"/>
        <v>8.0741296127447709E-3</v>
      </c>
    </row>
    <row r="172" spans="1:87" x14ac:dyDescent="0.2">
      <c r="A172" s="18">
        <v>164</v>
      </c>
      <c r="B172" s="19">
        <v>43585</v>
      </c>
      <c r="C172" s="18">
        <v>247.136</v>
      </c>
      <c r="D172" s="18">
        <v>1347.615</v>
      </c>
      <c r="E172" s="18">
        <v>2243.8560000000002</v>
      </c>
      <c r="F172" s="18">
        <v>2062.8809999999999</v>
      </c>
      <c r="G172" s="18">
        <v>2691.4009999999998</v>
      </c>
      <c r="H172" s="18">
        <v>146.77199999999999</v>
      </c>
      <c r="I172" s="18">
        <v>362.90699999999998</v>
      </c>
      <c r="J172" s="18">
        <v>482.19600000000003</v>
      </c>
      <c r="K172" s="18">
        <v>121.82599999999999</v>
      </c>
      <c r="L172" s="18">
        <v>713.13</v>
      </c>
      <c r="M172" s="18">
        <v>875.05399999999997</v>
      </c>
      <c r="N172" s="18">
        <v>329.94600000000003</v>
      </c>
      <c r="O172" s="18">
        <v>380.77600000000001</v>
      </c>
      <c r="P172" s="18">
        <v>102.614</v>
      </c>
      <c r="Q172" s="18">
        <v>191.86600000000001</v>
      </c>
      <c r="R172" s="18">
        <v>252.964</v>
      </c>
      <c r="S172" s="18">
        <v>10606.49</v>
      </c>
      <c r="T172" s="18">
        <v>5160.22</v>
      </c>
      <c r="U172" s="18">
        <v>8494.85</v>
      </c>
      <c r="V172" s="18">
        <v>36045.379999999997</v>
      </c>
      <c r="W172" s="18">
        <v>4.3230700000000004</v>
      </c>
      <c r="X172" s="18">
        <v>2.141</v>
      </c>
      <c r="Y172" s="18">
        <v>4.2568000000000001</v>
      </c>
      <c r="Z172" s="18">
        <v>0.26769999999999999</v>
      </c>
      <c r="AA172" s="18">
        <v>1</v>
      </c>
      <c r="AB172" s="18">
        <v>0.88270000000000004</v>
      </c>
      <c r="AC172" s="18">
        <v>0.75019999999999998</v>
      </c>
      <c r="AD172" s="18">
        <v>143.07</v>
      </c>
      <c r="AE172" s="19">
        <f t="shared" si="67"/>
        <v>43585</v>
      </c>
      <c r="AF172" s="20" cm="1">
        <f t="array" ref="AF172">IF(INDEX(calc_types,1,AF$7)="INDEX",C172/C171-1,IF(INDEX(calc_types,1,AF$7)="CASH", C171/1200,C171/C172-1))</f>
        <v>3.6183475806614851E-3</v>
      </c>
      <c r="AG172" s="20" cm="1">
        <f t="array" ref="AG172">IF(INDEX(calc_types,1,AG$7)="INDEX",D172/D171-1,IF(INDEX(calc_types,1,AG$7)="CASH", D171/1200,D171/D172-1))</f>
        <v>7.8678029608965083E-3</v>
      </c>
      <c r="AH172" s="20" cm="1">
        <f t="array" ref="AH172">IF(INDEX(calc_types,1,AH$7)="INDEX",E172/E171-1,IF(INDEX(calc_types,1,AH$7)="CASH", E171/1200,E171/E172-1))</f>
        <v>1.2881666252128943E-2</v>
      </c>
      <c r="AI172" s="20" cm="1">
        <f t="array" ref="AI172">IF(INDEX(calc_types,1,AI$7)="INDEX",F172/F171-1,IF(INDEX(calc_types,1,AI$7)="CASH", F171/1200,F171/F172-1))</f>
        <v>5.6010775127703916E-3</v>
      </c>
      <c r="AJ172" s="20" cm="1">
        <f t="array" ref="AJ172">IF(INDEX(calc_types,1,AJ$7)="INDEX",G172/G171-1,IF(INDEX(calc_types,1,AJ$7)="CASH", G171/1200,G171/G172-1))</f>
        <v>7.5975990478853728E-3</v>
      </c>
      <c r="AK172" s="20" cm="1">
        <f t="array" ref="AK172">IF(INDEX(calc_types,1,AK$7)="INDEX",H172/H171-1,IF(INDEX(calc_types,1,AK$7)="CASH", H171/1200,H171/H172-1))</f>
        <v>3.0616986960443349E-3</v>
      </c>
      <c r="AL172" s="20" cm="1">
        <f t="array" ref="AL172">IF(INDEX(calc_types,1,AL$7)="INDEX",I172/I171-1,IF(INDEX(calc_types,1,AL$7)="CASH", I171/1200,I171/I172-1))</f>
        <v>7.6299634328171884E-3</v>
      </c>
      <c r="AM172" s="20" cm="1">
        <f t="array" ref="AM172">IF(INDEX(calc_types,1,AM$7)="INDEX",J172/J171-1,IF(INDEX(calc_types,1,AM$7)="CASH", J171/1200,J171/J172-1))</f>
        <v>1.4175864853950726E-2</v>
      </c>
      <c r="AN172" s="20" cm="1">
        <f t="array" ref="AN172">IF(INDEX(calc_types,1,AN$7)="INDEX",K172/K171-1,IF(INDEX(calc_types,1,AN$7)="CASH", K171/1200,K171/K172-1))</f>
        <v>4.1542341867095711E-3</v>
      </c>
      <c r="AO172" s="20" cm="1">
        <f t="array" ref="AO172">IF(INDEX(calc_types,1,AO$7)="INDEX",L172/L171-1,IF(INDEX(calc_types,1,AO$7)="CASH", L171/1200,L171/L172-1))</f>
        <v>1.071903873055291E-2</v>
      </c>
      <c r="AP172" s="20" cm="1">
        <f t="array" ref="AP172">IF(INDEX(calc_types,1,AP$7)="INDEX",M172/M171-1,IF(INDEX(calc_types,1,AP$7)="CASH", M171/1200,M171/M172-1))</f>
        <v>1.7201856191645382E-2</v>
      </c>
      <c r="AQ172" s="20" cm="1">
        <f t="array" ref="AQ172">IF(INDEX(calc_types,1,AQ$7)="INDEX",N172/N171-1,IF(INDEX(calc_types,1,AQ$7)="CASH", N171/1200,N171/N172-1))</f>
        <v>7.1365778613465825E-3</v>
      </c>
      <c r="AR172" s="20" cm="1">
        <f t="array" ref="AR172">IF(INDEX(calc_types,1,AR$7)="INDEX",O172/O171-1,IF(INDEX(calc_types,1,AR$7)="CASH", O171/1200,O171/O172-1))</f>
        <v>1.1628617504297223E-2</v>
      </c>
      <c r="AS172" s="20" cm="1">
        <f t="array" ref="AS172">IF(INDEX(calc_types,1,AS$7)="INDEX",P172/P171-1,IF(INDEX(calc_types,1,AS$7)="CASH", P171/1200,P171/P172-1))</f>
        <v>8.2903373679643622E-4</v>
      </c>
      <c r="AT172" s="20" cm="1">
        <f t="array" ref="AT172">IF(INDEX(calc_types,1,AT$7)="INDEX",Q172/Q171-1,IF(INDEX(calc_types,1,AT$7)="CASH", Q171/1200,Q171/Q172-1))</f>
        <v>3.835025872036768E-3</v>
      </c>
      <c r="AU172" s="20" cm="1">
        <f t="array" ref="AU172">IF(INDEX(calc_types,1,AU$7)="INDEX",R172/R171-1,IF(INDEX(calc_types,1,AU$7)="CASH", R171/1200,R171/R172-1))</f>
        <v>9.8121402281781123E-3</v>
      </c>
      <c r="AV172" s="20" cm="1">
        <f t="array" ref="AV172">IF(INDEX(calc_types,1,AV$7)="INDEX",S172/S171-1,IF(INDEX(calc_types,1,AV$7)="CASH", S171/1200,S171/S172-1))</f>
        <v>-7.0335773038172622E-3</v>
      </c>
      <c r="AW172" s="20" cm="1">
        <f t="array" ref="AW172">IF(INDEX(calc_types,1,AW$7)="INDEX",T172/T171-1,IF(INDEX(calc_types,1,AW$7)="CASH", T171/1200,T171/T172-1))</f>
        <v>-1.6799437541798579E-2</v>
      </c>
      <c r="AX172" s="20" cm="1">
        <f t="array" ref="AX172">IF(INDEX(calc_types,1,AX$7)="INDEX",U172/U171-1,IF(INDEX(calc_types,1,AX$7)="CASH", U171/1200,U171/U172-1))</f>
        <v>-1.0248391843696747E-2</v>
      </c>
      <c r="AY172" s="20" cm="1">
        <f t="array" ref="AY172">IF(INDEX(calc_types,1,AY$7)="INDEX",V172/V171-1,IF(INDEX(calc_types,1,AY$7)="CASH", V171/1200,V171/V172-1))</f>
        <v>1.2011490961200133E-2</v>
      </c>
      <c r="AZ172" s="20" cm="1">
        <f t="array" ref="AZ172">IF(INDEX(calc_types,1,AZ$7)="INDEX",W172/W171-1,IF(INDEX(calc_types,1,AZ$7)="CASH", W171/1200,W171/W172-1))</f>
        <v>3.599475E-3</v>
      </c>
      <c r="BA172" s="20" cm="1">
        <f t="array" ref="BA172">IF(INDEX(calc_types,1,BA$7)="INDEX",X172/X171-1,IF(INDEX(calc_types,1,BA$7)="CASH", X171/1200,X171/X172-1))</f>
        <v>1.9758333333333333E-3</v>
      </c>
      <c r="BB172" s="20" cm="1">
        <f t="array" ref="BB172">IF(INDEX(calc_types,1,BB$7)="INDEX",Y172/Y171-1,IF(INDEX(calc_types,1,BB$7)="CASH", Y171/1200,Y171/Y172-1))</f>
        <v>3.7187500000000003E-3</v>
      </c>
      <c r="BC172" s="20" cm="1">
        <f t="array" ref="BC172">IF(INDEX(calc_types,1,BC$7)="INDEX",Z172/Z171-1,IF(INDEX(calc_types,1,BC$7)="CASH", Z171/1200,Z171/Z172-1))</f>
        <v>2.2083333333333335E-4</v>
      </c>
      <c r="BD172" s="20" cm="1">
        <f t="array" ref="BD172">IF(INDEX(calc_types,1,BD$7)="INDEX",AA172/AA171-1,IF(INDEX(calc_types,1,BD$7)="CASH", AA171/1200,AA171/AA172-1))</f>
        <v>0</v>
      </c>
      <c r="BE172" s="20" cm="1">
        <f t="array" ref="BE172">IF(INDEX(calc_types,1,BE$7)="INDEX",AB172/AB171-1,IF(INDEX(calc_types,1,BE$7)="CASH", AB171/1200,AB171/AB172-1))</f>
        <v>4.7354707148521413E-2</v>
      </c>
      <c r="BF172" s="20" cm="1">
        <f t="array" ref="BF172">IF(INDEX(calc_types,1,BF$7)="INDEX",AC172/AC171-1,IF(INDEX(calc_types,1,BF$7)="CASH", AC171/1200,AC171/AC172-1))</f>
        <v>3.185817115435885E-2</v>
      </c>
      <c r="BG172" s="20" cm="1">
        <f t="array" ref="BG172">IF(INDEX(calc_types,1,BG$7)="INDEX",AD172/AD171-1,IF(INDEX(calc_types,1,BG$7)="CASH", AD171/1200,AD171/AD172-1))</f>
        <v>4.815824421611814E-2</v>
      </c>
      <c r="BH172" s="21">
        <f t="shared" si="68"/>
        <v>2.222576835778328E-3</v>
      </c>
      <c r="BI172" s="21">
        <f t="shared" si="69"/>
        <v>6.6945351611964422E-3</v>
      </c>
      <c r="BJ172" s="21">
        <f t="shared" si="70"/>
        <v>1.168753602247166E-2</v>
      </c>
      <c r="BK172" s="21">
        <f t="shared" si="71"/>
        <v>3.5045255817954327E-3</v>
      </c>
      <c r="BL172" s="21">
        <f t="shared" si="72"/>
        <v>4.9253725857467279E-3</v>
      </c>
      <c r="BM172" s="21">
        <f t="shared" si="73"/>
        <v>2.7901247865469688E-3</v>
      </c>
      <c r="BN172" s="21">
        <f t="shared" si="74"/>
        <v>7.5491617382033227E-3</v>
      </c>
      <c r="BO172" s="21">
        <f t="shared" si="75"/>
        <v>1.3991008122552872E-2</v>
      </c>
      <c r="BP172" s="21">
        <f t="shared" si="76"/>
        <v>3.0757656852136149E-3</v>
      </c>
      <c r="BQ172" s="21">
        <f t="shared" si="77"/>
        <v>9.8698485451615137E-3</v>
      </c>
      <c r="BR172" s="21">
        <f t="shared" si="78"/>
        <v>1.6240744828386652E-2</v>
      </c>
      <c r="BS172" s="21">
        <f t="shared" si="79"/>
        <v>4.7537295217159768E-3</v>
      </c>
      <c r="BT172" s="21">
        <f t="shared" si="80"/>
        <v>8.4877482621946772E-3</v>
      </c>
      <c r="BU172" s="21">
        <f t="shared" si="81"/>
        <v>8.2797883495246843E-4</v>
      </c>
      <c r="BV172" s="21">
        <f t="shared" si="82"/>
        <v>3.8954112796559127E-3</v>
      </c>
      <c r="BW172" s="21">
        <f t="shared" si="83"/>
        <v>9.9461548401220227E-3</v>
      </c>
      <c r="BX172" s="21">
        <f t="shared" si="84"/>
        <v>-1.9601955264629947E-2</v>
      </c>
      <c r="BY172" s="21">
        <f t="shared" si="85"/>
        <v>-2.3705504534594968E-2</v>
      </c>
      <c r="BZ172" s="21">
        <f t="shared" si="86"/>
        <v>-1.48640074182535E-2</v>
      </c>
      <c r="CA172" s="21">
        <f t="shared" si="87"/>
        <v>-7.1285366792294032E-4</v>
      </c>
      <c r="CB172" s="21">
        <f t="shared" si="88"/>
        <v>2.1599856481481477E-3</v>
      </c>
      <c r="CC172" s="21">
        <f t="shared" si="89"/>
        <v>1.5904856481481482E-3</v>
      </c>
      <c r="CD172" s="21">
        <f t="shared" si="90"/>
        <v>2.4892819444444448E-3</v>
      </c>
      <c r="CE172" s="21">
        <f t="shared" si="91"/>
        <v>3.59337037037037E-4</v>
      </c>
      <c r="CF172" s="21">
        <f t="shared" si="92"/>
        <v>0</v>
      </c>
      <c r="CG172" s="21">
        <f t="shared" si="93"/>
        <v>4.805019746259865E-2</v>
      </c>
      <c r="CH172" s="21">
        <f t="shared" si="94"/>
        <v>3.2490836913124974E-2</v>
      </c>
      <c r="CI172" s="21">
        <f t="shared" si="95"/>
        <v>5.1764515733370917E-2</v>
      </c>
    </row>
    <row r="173" spans="1:87" x14ac:dyDescent="0.2">
      <c r="A173" s="18">
        <v>165</v>
      </c>
      <c r="B173" s="19">
        <v>43616</v>
      </c>
      <c r="C173" s="18">
        <v>247.78299999999999</v>
      </c>
      <c r="D173" s="18">
        <v>1344.752</v>
      </c>
      <c r="E173" s="18">
        <v>2230.4389999999999</v>
      </c>
      <c r="F173" s="18">
        <v>2066.3409999999999</v>
      </c>
      <c r="G173" s="18">
        <v>2696.4340000000002</v>
      </c>
      <c r="H173" s="18">
        <v>146.977</v>
      </c>
      <c r="I173" s="18">
        <v>362.84300000000002</v>
      </c>
      <c r="J173" s="18">
        <v>481.428</v>
      </c>
      <c r="K173" s="18">
        <v>122.184</v>
      </c>
      <c r="L173" s="18">
        <v>712.23199999999997</v>
      </c>
      <c r="M173" s="18">
        <v>869.90899999999999</v>
      </c>
      <c r="N173" s="18">
        <v>330.91300000000001</v>
      </c>
      <c r="O173" s="18">
        <v>380.88099999999997</v>
      </c>
      <c r="P173" s="18">
        <v>102.649</v>
      </c>
      <c r="Q173" s="18">
        <v>191.71899999999999</v>
      </c>
      <c r="R173" s="18">
        <v>252.03399999999999</v>
      </c>
      <c r="S173" s="18">
        <v>11269.58</v>
      </c>
      <c r="T173" s="18">
        <v>5366.59</v>
      </c>
      <c r="U173" s="18">
        <v>8772.3799999999992</v>
      </c>
      <c r="V173" s="18">
        <v>37965.1</v>
      </c>
      <c r="W173" s="18">
        <v>4.3222399999999999</v>
      </c>
      <c r="X173" s="18">
        <v>1.996</v>
      </c>
      <c r="Y173" s="18">
        <v>4.2066999999999997</v>
      </c>
      <c r="Z173" s="18">
        <v>0.23769999999999999</v>
      </c>
      <c r="AA173" s="18">
        <v>1</v>
      </c>
      <c r="AB173" s="18">
        <v>0.88129999999999997</v>
      </c>
      <c r="AC173" s="18">
        <v>0.74299999999999999</v>
      </c>
      <c r="AD173" s="18">
        <v>144.02000000000001</v>
      </c>
      <c r="AE173" s="19">
        <f t="shared" si="67"/>
        <v>43616</v>
      </c>
      <c r="AF173" s="20" cm="1">
        <f t="array" ref="AF173">IF(INDEX(calc_types,1,AF$7)="INDEX",C173/C172-1,IF(INDEX(calc_types,1,AF$7)="CASH", C172/1200,C172/C173-1))</f>
        <v>2.6179917130648711E-3</v>
      </c>
      <c r="AG173" s="20" cm="1">
        <f t="array" ref="AG173">IF(INDEX(calc_types,1,AG$7)="INDEX",D173/D172-1,IF(INDEX(calc_types,1,AG$7)="CASH", D172/1200,D172/D173-1))</f>
        <v>-2.1244940134980128E-3</v>
      </c>
      <c r="AH173" s="20" cm="1">
        <f t="array" ref="AH173">IF(INDEX(calc_types,1,AH$7)="INDEX",E173/E172-1,IF(INDEX(calc_types,1,AH$7)="CASH", E172/1200,E172/E173-1))</f>
        <v>-5.9794389657804592E-3</v>
      </c>
      <c r="AI173" s="20" cm="1">
        <f t="array" ref="AI173">IF(INDEX(calc_types,1,AI$7)="INDEX",F173/F172-1,IF(INDEX(calc_types,1,AI$7)="CASH", F172/1200,F172/F173-1))</f>
        <v>1.6772659208166285E-3</v>
      </c>
      <c r="AJ173" s="20" cm="1">
        <f t="array" ref="AJ173">IF(INDEX(calc_types,1,AJ$7)="INDEX",G173/G172-1,IF(INDEX(calc_types,1,AJ$7)="CASH", G172/1200,G172/G173-1))</f>
        <v>1.8700297725982029E-3</v>
      </c>
      <c r="AK173" s="20" cm="1">
        <f t="array" ref="AK173">IF(INDEX(calc_types,1,AK$7)="INDEX",H173/H172-1,IF(INDEX(calc_types,1,AK$7)="CASH", H172/1200,H172/H173-1))</f>
        <v>1.3967241708228162E-3</v>
      </c>
      <c r="AL173" s="20" cm="1">
        <f t="array" ref="AL173">IF(INDEX(calc_types,1,AL$7)="INDEX",I173/I172-1,IF(INDEX(calc_types,1,AL$7)="CASH", I172/1200,I172/I173-1))</f>
        <v>-1.7635372147672967E-4</v>
      </c>
      <c r="AM173" s="20" cm="1">
        <f t="array" ref="AM173">IF(INDEX(calc_types,1,AM$7)="INDEX",J173/J172-1,IF(INDEX(calc_types,1,AM$7)="CASH", J172/1200,J172/J173-1))</f>
        <v>-1.592713336485585E-3</v>
      </c>
      <c r="AN173" s="20" cm="1">
        <f t="array" ref="AN173">IF(INDEX(calc_types,1,AN$7)="INDEX",K173/K172-1,IF(INDEX(calc_types,1,AN$7)="CASH", K172/1200,K172/K173-1))</f>
        <v>2.9386173723178199E-3</v>
      </c>
      <c r="AO173" s="20" cm="1">
        <f t="array" ref="AO173">IF(INDEX(calc_types,1,AO$7)="INDEX",L173/L172-1,IF(INDEX(calc_types,1,AO$7)="CASH", L172/1200,L172/L173-1))</f>
        <v>-1.2592374461879441E-3</v>
      </c>
      <c r="AP173" s="20" cm="1">
        <f t="array" ref="AP173">IF(INDEX(calc_types,1,AP$7)="INDEX",M173/M172-1,IF(INDEX(calc_types,1,AP$7)="CASH", M172/1200,M172/M173-1))</f>
        <v>-5.879637142393479E-3</v>
      </c>
      <c r="AQ173" s="20" cm="1">
        <f t="array" ref="AQ173">IF(INDEX(calc_types,1,AQ$7)="INDEX",N173/N172-1,IF(INDEX(calc_types,1,AQ$7)="CASH", N172/1200,N172/N173-1))</f>
        <v>2.9307826129123526E-3</v>
      </c>
      <c r="AR173" s="20" cm="1">
        <f t="array" ref="AR173">IF(INDEX(calc_types,1,AR$7)="INDEX",O173/O172-1,IF(INDEX(calc_types,1,AR$7)="CASH", O172/1200,O172/O173-1))</f>
        <v>2.7575267348778354E-4</v>
      </c>
      <c r="AS173" s="20" cm="1">
        <f t="array" ref="AS173">IF(INDEX(calc_types,1,AS$7)="INDEX",P173/P172-1,IF(INDEX(calc_types,1,AS$7)="CASH", P172/1200,P172/P173-1))</f>
        <v>3.4108406260346946E-4</v>
      </c>
      <c r="AT173" s="20" cm="1">
        <f t="array" ref="AT173">IF(INDEX(calc_types,1,AT$7)="INDEX",Q173/Q172-1,IF(INDEX(calc_types,1,AT$7)="CASH", Q172/1200,Q172/Q173-1))</f>
        <v>-7.661597156349842E-4</v>
      </c>
      <c r="AU173" s="20" cm="1">
        <f t="array" ref="AU173">IF(INDEX(calc_types,1,AU$7)="INDEX",R173/R172-1,IF(INDEX(calc_types,1,AU$7)="CASH", R172/1200,R172/R173-1))</f>
        <v>-3.6764124539460097E-3</v>
      </c>
      <c r="AV173" s="20" cm="1">
        <f t="array" ref="AV173">IF(INDEX(calc_types,1,AV$7)="INDEX",S173/S172-1,IF(INDEX(calc_types,1,AV$7)="CASH", S172/1200,S172/S173-1))</f>
        <v>6.2517383224799161E-2</v>
      </c>
      <c r="AW173" s="20" cm="1">
        <f t="array" ref="AW173">IF(INDEX(calc_types,1,AW$7)="INDEX",T173/T172-1,IF(INDEX(calc_types,1,AW$7)="CASH", T172/1200,T172/T173-1))</f>
        <v>3.9992480940735042E-2</v>
      </c>
      <c r="AX173" s="20" cm="1">
        <f t="array" ref="AX173">IF(INDEX(calc_types,1,AX$7)="INDEX",U173/U172-1,IF(INDEX(calc_types,1,AX$7)="CASH", U172/1200,U172/U173-1))</f>
        <v>3.267038264360167E-2</v>
      </c>
      <c r="AY173" s="20" cm="1">
        <f t="array" ref="AY173">IF(INDEX(calc_types,1,AY$7)="INDEX",V173/V172-1,IF(INDEX(calc_types,1,AY$7)="CASH", V172/1200,V172/V173-1))</f>
        <v>5.325842035789341E-2</v>
      </c>
      <c r="AZ173" s="20" cm="1">
        <f t="array" ref="AZ173">IF(INDEX(calc_types,1,AZ$7)="INDEX",W173/W172-1,IF(INDEX(calc_types,1,AZ$7)="CASH", W172/1200,W172/W173-1))</f>
        <v>3.6025583333333337E-3</v>
      </c>
      <c r="BA173" s="20" cm="1">
        <f t="array" ref="BA173">IF(INDEX(calc_types,1,BA$7)="INDEX",X173/X172-1,IF(INDEX(calc_types,1,BA$7)="CASH", X172/1200,X172/X173-1))</f>
        <v>1.7841666666666668E-3</v>
      </c>
      <c r="BB173" s="20" cm="1">
        <f t="array" ref="BB173">IF(INDEX(calc_types,1,BB$7)="INDEX",Y173/Y172-1,IF(INDEX(calc_types,1,BB$7)="CASH", Y172/1200,Y172/Y173-1))</f>
        <v>3.5473333333333333E-3</v>
      </c>
      <c r="BC173" s="20" cm="1">
        <f t="array" ref="BC173">IF(INDEX(calc_types,1,BC$7)="INDEX",Z173/Z172-1,IF(INDEX(calc_types,1,BC$7)="CASH", Z172/1200,Z172/Z173-1))</f>
        <v>2.2308333333333333E-4</v>
      </c>
      <c r="BD173" s="20" cm="1">
        <f t="array" ref="BD173">IF(INDEX(calc_types,1,BD$7)="INDEX",AA173/AA172-1,IF(INDEX(calc_types,1,BD$7)="CASH", AA172/1200,AA172/AA173-1))</f>
        <v>0</v>
      </c>
      <c r="BE173" s="20" cm="1">
        <f t="array" ref="BE173">IF(INDEX(calc_types,1,BE$7)="INDEX",AB173/AB172-1,IF(INDEX(calc_types,1,BE$7)="CASH", AB172/1200,AB172/AB173-1))</f>
        <v>1.5885623510722979E-3</v>
      </c>
      <c r="BF173" s="20" cm="1">
        <f t="array" ref="BF173">IF(INDEX(calc_types,1,BF$7)="INDEX",AC173/AC172-1,IF(INDEX(calc_types,1,BF$7)="CASH", AC172/1200,AC172/AC173-1))</f>
        <v>9.6904441453566914E-3</v>
      </c>
      <c r="BG173" s="20" cm="1">
        <f t="array" ref="BG173">IF(INDEX(calc_types,1,BG$7)="INDEX",AD173/AD172-1,IF(INDEX(calc_types,1,BG$7)="CASH", AD172/1200,AD172/AD173-1))</f>
        <v>-6.5963060686017316E-3</v>
      </c>
      <c r="BH173" s="21">
        <f t="shared" si="68"/>
        <v>1.2222209681817143E-3</v>
      </c>
      <c r="BI173" s="21">
        <f t="shared" si="69"/>
        <v>-3.2977618131980789E-3</v>
      </c>
      <c r="BJ173" s="21">
        <f t="shared" si="70"/>
        <v>-7.1735691954377418E-3</v>
      </c>
      <c r="BK173" s="21">
        <f t="shared" si="71"/>
        <v>-4.1928601015833039E-4</v>
      </c>
      <c r="BL173" s="21">
        <f t="shared" si="72"/>
        <v>-8.0219668954044148E-4</v>
      </c>
      <c r="BM173" s="21">
        <f t="shared" si="73"/>
        <v>1.1251502613254501E-3</v>
      </c>
      <c r="BN173" s="21">
        <f t="shared" si="74"/>
        <v>-2.5715541609059494E-4</v>
      </c>
      <c r="BO173" s="21">
        <f t="shared" si="75"/>
        <v>-1.7775700678834389E-3</v>
      </c>
      <c r="BP173" s="21">
        <f t="shared" si="76"/>
        <v>1.8601488708218637E-3</v>
      </c>
      <c r="BQ173" s="21">
        <f t="shared" si="77"/>
        <v>-2.1084276315793413E-3</v>
      </c>
      <c r="BR173" s="21">
        <f t="shared" si="78"/>
        <v>-6.8407485056522065E-3</v>
      </c>
      <c r="BS173" s="21">
        <f t="shared" si="79"/>
        <v>5.4793427328174698E-4</v>
      </c>
      <c r="BT173" s="21">
        <f t="shared" si="80"/>
        <v>-2.8651165686147625E-3</v>
      </c>
      <c r="BU173" s="21">
        <f t="shared" si="81"/>
        <v>3.4002916075950173E-4</v>
      </c>
      <c r="BV173" s="21">
        <f t="shared" si="82"/>
        <v>-7.0577430801583977E-4</v>
      </c>
      <c r="BW173" s="21">
        <f t="shared" si="83"/>
        <v>-3.5423978420020983E-3</v>
      </c>
      <c r="BX173" s="21">
        <f t="shared" si="84"/>
        <v>4.9949005263986476E-2</v>
      </c>
      <c r="BY173" s="21">
        <f t="shared" si="85"/>
        <v>3.3086413947938653E-2</v>
      </c>
      <c r="BZ173" s="21">
        <f t="shared" si="86"/>
        <v>2.8054767069044917E-2</v>
      </c>
      <c r="CA173" s="21">
        <f t="shared" si="87"/>
        <v>4.0534075728770338E-2</v>
      </c>
      <c r="CB173" s="21">
        <f t="shared" si="88"/>
        <v>2.1630689814814809E-3</v>
      </c>
      <c r="CC173" s="21">
        <f t="shared" si="89"/>
        <v>1.3988189814814816E-3</v>
      </c>
      <c r="CD173" s="21">
        <f t="shared" si="90"/>
        <v>2.3178652777777779E-3</v>
      </c>
      <c r="CE173" s="21">
        <f t="shared" si="91"/>
        <v>3.6158703703703698E-4</v>
      </c>
      <c r="CF173" s="21">
        <f t="shared" si="92"/>
        <v>0</v>
      </c>
      <c r="CG173" s="21">
        <f t="shared" si="93"/>
        <v>2.2840526651495309E-3</v>
      </c>
      <c r="CH173" s="21">
        <f t="shared" si="94"/>
        <v>1.0323109904122815E-2</v>
      </c>
      <c r="CI173" s="21">
        <f t="shared" si="95"/>
        <v>-2.990034551348956E-3</v>
      </c>
    </row>
    <row r="174" spans="1:87" x14ac:dyDescent="0.2">
      <c r="A174" s="18">
        <v>166</v>
      </c>
      <c r="B174" s="19">
        <v>43646</v>
      </c>
      <c r="C174" s="18">
        <v>248.696</v>
      </c>
      <c r="D174" s="18">
        <v>1352.8219999999999</v>
      </c>
      <c r="E174" s="18">
        <v>2251.8560000000002</v>
      </c>
      <c r="F174" s="18">
        <v>2081.453</v>
      </c>
      <c r="G174" s="18">
        <v>2727.99</v>
      </c>
      <c r="H174" s="18">
        <v>147.18600000000001</v>
      </c>
      <c r="I174" s="18">
        <v>362.95</v>
      </c>
      <c r="J174" s="18">
        <v>480.88099999999997</v>
      </c>
      <c r="K174" s="18">
        <v>122.608</v>
      </c>
      <c r="L174" s="18">
        <v>716.96900000000005</v>
      </c>
      <c r="M174" s="18">
        <v>879.26599999999996</v>
      </c>
      <c r="N174" s="18">
        <v>333.95600000000002</v>
      </c>
      <c r="O174" s="18">
        <v>386.54399999999998</v>
      </c>
      <c r="P174" s="18">
        <v>102.694</v>
      </c>
      <c r="Q174" s="18">
        <v>191.95599999999999</v>
      </c>
      <c r="R174" s="18">
        <v>252.56899999999999</v>
      </c>
      <c r="S174" s="18">
        <v>11838.46</v>
      </c>
      <c r="T174" s="18">
        <v>5303.24</v>
      </c>
      <c r="U174" s="18">
        <v>8760.9599999999991</v>
      </c>
      <c r="V174" s="18">
        <v>40487.39</v>
      </c>
      <c r="W174" s="18">
        <v>4.3222899999999997</v>
      </c>
      <c r="X174" s="18">
        <v>1.9502999999999999</v>
      </c>
      <c r="Y174" s="18">
        <v>4.2309000000000001</v>
      </c>
      <c r="Z174" s="18">
        <v>0.29709999999999998</v>
      </c>
      <c r="AA174" s="18">
        <v>1</v>
      </c>
      <c r="AB174" s="18">
        <v>0.84840000000000004</v>
      </c>
      <c r="AC174" s="18">
        <v>0.72819999999999996</v>
      </c>
      <c r="AD174" s="18">
        <v>144.03</v>
      </c>
      <c r="AE174" s="19">
        <f t="shared" si="67"/>
        <v>43646</v>
      </c>
      <c r="AF174" s="20" cm="1">
        <f t="array" ref="AF174">IF(INDEX(calc_types,1,AF$7)="INDEX",C174/C173-1,IF(INDEX(calc_types,1,AF$7)="CASH", C173/1200,C173/C174-1))</f>
        <v>3.6846757041444356E-3</v>
      </c>
      <c r="AG174" s="20" cm="1">
        <f t="array" ref="AG174">IF(INDEX(calc_types,1,AG$7)="INDEX",D174/D173-1,IF(INDEX(calc_types,1,AG$7)="CASH", D173/1200,D173/D174-1))</f>
        <v>6.0011065237306482E-3</v>
      </c>
      <c r="AH174" s="20" cm="1">
        <f t="array" ref="AH174">IF(INDEX(calc_types,1,AH$7)="INDEX",E174/E173-1,IF(INDEX(calc_types,1,AH$7)="CASH", E173/1200,E173/E174-1))</f>
        <v>9.6021455865864525E-3</v>
      </c>
      <c r="AI174" s="20" cm="1">
        <f t="array" ref="AI174">IF(INDEX(calc_types,1,AI$7)="INDEX",F174/F173-1,IF(INDEX(calc_types,1,AI$7)="CASH", F173/1200,F173/F174-1))</f>
        <v>7.3134105164636143E-3</v>
      </c>
      <c r="AJ174" s="20" cm="1">
        <f t="array" ref="AJ174">IF(INDEX(calc_types,1,AJ$7)="INDEX",G174/G173-1,IF(INDEX(calc_types,1,AJ$7)="CASH", G173/1200,G173/G174-1))</f>
        <v>1.1702863856485779E-2</v>
      </c>
      <c r="AK174" s="20" cm="1">
        <f t="array" ref="AK174">IF(INDEX(calc_types,1,AK$7)="INDEX",H174/H173-1,IF(INDEX(calc_types,1,AK$7)="CASH", H173/1200,H173/H174-1))</f>
        <v>1.421991195901473E-3</v>
      </c>
      <c r="AL174" s="20" cm="1">
        <f t="array" ref="AL174">IF(INDEX(calc_types,1,AL$7)="INDEX",I174/I173-1,IF(INDEX(calc_types,1,AL$7)="CASH", I173/1200,I173/I174-1))</f>
        <v>2.9489338363974937E-4</v>
      </c>
      <c r="AM174" s="20" cm="1">
        <f t="array" ref="AM174">IF(INDEX(calc_types,1,AM$7)="INDEX",J174/J173-1,IF(INDEX(calc_types,1,AM$7)="CASH", J173/1200,J173/J174-1))</f>
        <v>-1.1362031290245156E-3</v>
      </c>
      <c r="AN174" s="20" cm="1">
        <f t="array" ref="AN174">IF(INDEX(calc_types,1,AN$7)="INDEX",K174/K173-1,IF(INDEX(calc_types,1,AN$7)="CASH", K173/1200,K173/K174-1))</f>
        <v>3.4701761278073118E-3</v>
      </c>
      <c r="AO174" s="20" cm="1">
        <f t="array" ref="AO174">IF(INDEX(calc_types,1,AO$7)="INDEX",L174/L173-1,IF(INDEX(calc_types,1,AO$7)="CASH", L173/1200,L173/L174-1))</f>
        <v>6.6509227330422416E-3</v>
      </c>
      <c r="AP174" s="20" cm="1">
        <f t="array" ref="AP174">IF(INDEX(calc_types,1,AP$7)="INDEX",M174/M173-1,IF(INDEX(calc_types,1,AP$7)="CASH", M173/1200,M173/M174-1))</f>
        <v>1.0756297497784173E-2</v>
      </c>
      <c r="AQ174" s="20" cm="1">
        <f t="array" ref="AQ174">IF(INDEX(calc_types,1,AQ$7)="INDEX",N174/N173-1,IF(INDEX(calc_types,1,AQ$7)="CASH", N173/1200,N173/N174-1))</f>
        <v>9.1957704895244685E-3</v>
      </c>
      <c r="AR174" s="20" cm="1">
        <f t="array" ref="AR174">IF(INDEX(calc_types,1,AR$7)="INDEX",O174/O173-1,IF(INDEX(calc_types,1,AR$7)="CASH", O173/1200,O173/O174-1))</f>
        <v>1.4868160921652773E-2</v>
      </c>
      <c r="AS174" s="20" cm="1">
        <f t="array" ref="AS174">IF(INDEX(calc_types,1,AS$7)="INDEX",P174/P173-1,IF(INDEX(calc_types,1,AS$7)="CASH", P173/1200,P173/P174-1))</f>
        <v>4.3838712505728239E-4</v>
      </c>
      <c r="AT174" s="20" cm="1">
        <f t="array" ref="AT174">IF(INDEX(calc_types,1,AT$7)="INDEX",Q174/Q173-1,IF(INDEX(calc_types,1,AT$7)="CASH", Q173/1200,Q173/Q174-1))</f>
        <v>1.2361842070947038E-3</v>
      </c>
      <c r="AU174" s="20" cm="1">
        <f t="array" ref="AU174">IF(INDEX(calc_types,1,AU$7)="INDEX",R174/R173-1,IF(INDEX(calc_types,1,AU$7)="CASH", R173/1200,R173/R174-1))</f>
        <v>2.1227294730075119E-3</v>
      </c>
      <c r="AV174" s="20" cm="1">
        <f t="array" ref="AV174">IF(INDEX(calc_types,1,AV$7)="INDEX",S174/S173-1,IF(INDEX(calc_types,1,AV$7)="CASH", S173/1200,S173/S174-1))</f>
        <v>5.0479254772582305E-2</v>
      </c>
      <c r="AW174" s="20" cm="1">
        <f t="array" ref="AW174">IF(INDEX(calc_types,1,AW$7)="INDEX",T174/T173-1,IF(INDEX(calc_types,1,AW$7)="CASH", T173/1200,T173/T174-1))</f>
        <v>-1.1804516462036507E-2</v>
      </c>
      <c r="AX174" s="20" cm="1">
        <f t="array" ref="AX174">IF(INDEX(calc_types,1,AX$7)="INDEX",U174/U173-1,IF(INDEX(calc_types,1,AX$7)="CASH", U173/1200,U173/U174-1))</f>
        <v>-1.301813190947021E-3</v>
      </c>
      <c r="AY174" s="20" cm="1">
        <f t="array" ref="AY174">IF(INDEX(calc_types,1,AY$7)="INDEX",V174/V173-1,IF(INDEX(calc_types,1,AY$7)="CASH", V173/1200,V173/V174-1))</f>
        <v>6.6437069835190821E-2</v>
      </c>
      <c r="AZ174" s="20" cm="1">
        <f t="array" ref="AZ174">IF(INDEX(calc_types,1,AZ$7)="INDEX",W174/W173-1,IF(INDEX(calc_types,1,AZ$7)="CASH", W173/1200,W173/W174-1))</f>
        <v>3.6018666666666668E-3</v>
      </c>
      <c r="BA174" s="20" cm="1">
        <f t="array" ref="BA174">IF(INDEX(calc_types,1,BA$7)="INDEX",X174/X173-1,IF(INDEX(calc_types,1,BA$7)="CASH", X173/1200,X173/X174-1))</f>
        <v>1.6633333333333333E-3</v>
      </c>
      <c r="BB174" s="20" cm="1">
        <f t="array" ref="BB174">IF(INDEX(calc_types,1,BB$7)="INDEX",Y174/Y173-1,IF(INDEX(calc_types,1,BB$7)="CASH", Y173/1200,Y173/Y174-1))</f>
        <v>3.5055833333333332E-3</v>
      </c>
      <c r="BC174" s="20" cm="1">
        <f t="array" ref="BC174">IF(INDEX(calc_types,1,BC$7)="INDEX",Z174/Z173-1,IF(INDEX(calc_types,1,BC$7)="CASH", Z173/1200,Z173/Z174-1))</f>
        <v>1.9808333333333334E-4</v>
      </c>
      <c r="BD174" s="20" cm="1">
        <f t="array" ref="BD174">IF(INDEX(calc_types,1,BD$7)="INDEX",AA174/AA173-1,IF(INDEX(calc_types,1,BD$7)="CASH", AA173/1200,AA173/AA174-1))</f>
        <v>0</v>
      </c>
      <c r="BE174" s="20" cm="1">
        <f t="array" ref="BE174">IF(INDEX(calc_types,1,BE$7)="INDEX",AB174/AB173-1,IF(INDEX(calc_types,1,BE$7)="CASH", AB173/1200,AB173/AB174-1))</f>
        <v>3.8778877887788665E-2</v>
      </c>
      <c r="BF174" s="20" cm="1">
        <f t="array" ref="BF174">IF(INDEX(calc_types,1,BF$7)="INDEX",AC174/AC173-1,IF(INDEX(calc_types,1,BF$7)="CASH", AC173/1200,AC173/AC174-1))</f>
        <v>2.032408678934372E-2</v>
      </c>
      <c r="BG174" s="20" cm="1">
        <f t="array" ref="BG174">IF(INDEX(calc_types,1,BG$7)="INDEX",AD174/AD173-1,IF(INDEX(calc_types,1,BG$7)="CASH", AD173/1200,AD173/AD174-1))</f>
        <v>-6.9429979865254232E-5</v>
      </c>
      <c r="BH174" s="21">
        <f t="shared" si="68"/>
        <v>2.2889049592612785E-3</v>
      </c>
      <c r="BI174" s="21">
        <f t="shared" si="69"/>
        <v>4.8278387240305821E-3</v>
      </c>
      <c r="BJ174" s="21">
        <f t="shared" si="70"/>
        <v>8.4080153569291698E-3</v>
      </c>
      <c r="BK174" s="21">
        <f t="shared" si="71"/>
        <v>5.2168585854886554E-3</v>
      </c>
      <c r="BL174" s="21">
        <f t="shared" si="72"/>
        <v>9.0306373943471342E-3</v>
      </c>
      <c r="BM174" s="21">
        <f t="shared" si="73"/>
        <v>1.150417286404107E-3</v>
      </c>
      <c r="BN174" s="21">
        <f t="shared" si="74"/>
        <v>2.1409168902588409E-4</v>
      </c>
      <c r="BO174" s="21">
        <f t="shared" si="75"/>
        <v>-1.3210598604223695E-3</v>
      </c>
      <c r="BP174" s="21">
        <f t="shared" si="76"/>
        <v>2.3917076263113555E-3</v>
      </c>
      <c r="BQ174" s="21">
        <f t="shared" si="77"/>
        <v>5.8017325476508444E-3</v>
      </c>
      <c r="BR174" s="21">
        <f t="shared" si="78"/>
        <v>9.7951861345254455E-3</v>
      </c>
      <c r="BS174" s="21">
        <f t="shared" si="79"/>
        <v>6.8129221498938628E-3</v>
      </c>
      <c r="BT174" s="21">
        <f t="shared" si="80"/>
        <v>1.1727291679550228E-2</v>
      </c>
      <c r="BU174" s="21">
        <f t="shared" si="81"/>
        <v>4.3733222321331466E-4</v>
      </c>
      <c r="BV174" s="21">
        <f t="shared" si="82"/>
        <v>1.2965696147138482E-3</v>
      </c>
      <c r="BW174" s="21">
        <f t="shared" si="83"/>
        <v>2.2567440849514233E-3</v>
      </c>
      <c r="BX174" s="21">
        <f t="shared" si="84"/>
        <v>3.791087681176962E-2</v>
      </c>
      <c r="BY174" s="21">
        <f t="shared" si="85"/>
        <v>-1.8710583454832896E-2</v>
      </c>
      <c r="BZ174" s="21">
        <f t="shared" si="86"/>
        <v>-5.917428765503773E-3</v>
      </c>
      <c r="CA174" s="21">
        <f t="shared" si="87"/>
        <v>5.3712725206067749E-2</v>
      </c>
      <c r="CB174" s="21">
        <f t="shared" si="88"/>
        <v>2.162377314814814E-3</v>
      </c>
      <c r="CC174" s="21">
        <f t="shared" si="89"/>
        <v>1.2779856481481481E-3</v>
      </c>
      <c r="CD174" s="21">
        <f t="shared" si="90"/>
        <v>2.2761152777777778E-3</v>
      </c>
      <c r="CE174" s="21">
        <f t="shared" si="91"/>
        <v>3.3658703703703702E-4</v>
      </c>
      <c r="CF174" s="21">
        <f t="shared" si="92"/>
        <v>0</v>
      </c>
      <c r="CG174" s="21">
        <f t="shared" si="93"/>
        <v>3.9474368201865902E-2</v>
      </c>
      <c r="CH174" s="21">
        <f t="shared" si="94"/>
        <v>2.0956752548109844E-2</v>
      </c>
      <c r="CI174" s="21">
        <f t="shared" si="95"/>
        <v>3.5368415373875214E-3</v>
      </c>
    </row>
    <row r="175" spans="1:87" x14ac:dyDescent="0.2">
      <c r="A175" s="18">
        <v>167</v>
      </c>
      <c r="B175" s="19">
        <v>43677</v>
      </c>
      <c r="C175" s="18">
        <v>249.43700000000001</v>
      </c>
      <c r="D175" s="18">
        <v>1352.136</v>
      </c>
      <c r="E175" s="18">
        <v>2245.2330000000002</v>
      </c>
      <c r="F175" s="18">
        <v>2084.2719999999999</v>
      </c>
      <c r="G175" s="18">
        <v>2731.6089999999999</v>
      </c>
      <c r="H175" s="18">
        <v>147.381</v>
      </c>
      <c r="I175" s="18">
        <v>362.98599999999999</v>
      </c>
      <c r="J175" s="18">
        <v>480.30099999999999</v>
      </c>
      <c r="K175" s="18">
        <v>123.015</v>
      </c>
      <c r="L175" s="18">
        <v>718.64599999999996</v>
      </c>
      <c r="M175" s="18">
        <v>880.41700000000003</v>
      </c>
      <c r="N175" s="18">
        <v>335.673</v>
      </c>
      <c r="O175" s="18">
        <v>388.60599999999999</v>
      </c>
      <c r="P175" s="18">
        <v>102.709</v>
      </c>
      <c r="Q175" s="18">
        <v>191.786</v>
      </c>
      <c r="R175" s="18">
        <v>251.89500000000001</v>
      </c>
      <c r="S175" s="18">
        <v>12101.39</v>
      </c>
      <c r="T175" s="18">
        <v>5319.92</v>
      </c>
      <c r="U175" s="18">
        <v>9132.81</v>
      </c>
      <c r="V175" s="18">
        <v>41069.82</v>
      </c>
      <c r="W175" s="18">
        <v>4.3511800000000003</v>
      </c>
      <c r="X175" s="18">
        <v>1.9513</v>
      </c>
      <c r="Y175" s="18">
        <v>4.0514999999999999</v>
      </c>
      <c r="Z175" s="18">
        <v>0.33789999999999998</v>
      </c>
      <c r="AA175" s="18">
        <v>1</v>
      </c>
      <c r="AB175" s="18">
        <v>0.876</v>
      </c>
      <c r="AC175" s="18">
        <v>0.75719999999999998</v>
      </c>
      <c r="AD175" s="18">
        <v>150.75</v>
      </c>
      <c r="AE175" s="19">
        <f t="shared" si="67"/>
        <v>43677</v>
      </c>
      <c r="AF175" s="20" cm="1">
        <f t="array" ref="AF175">IF(INDEX(calc_types,1,AF$7)="INDEX",C175/C174-1,IF(INDEX(calc_types,1,AF$7)="CASH", C174/1200,C174/C175-1))</f>
        <v>2.9795412873550031E-3</v>
      </c>
      <c r="AG175" s="20" cm="1">
        <f t="array" ref="AG175">IF(INDEX(calc_types,1,AG$7)="INDEX",D175/D174-1,IF(INDEX(calc_types,1,AG$7)="CASH", D174/1200,D174/D175-1))</f>
        <v>-5.0708814611233333E-4</v>
      </c>
      <c r="AH175" s="20" cm="1">
        <f t="array" ref="AH175">IF(INDEX(calc_types,1,AH$7)="INDEX",E175/E174-1,IF(INDEX(calc_types,1,AH$7)="CASH", E174/1200,E174/E175-1))</f>
        <v>-2.9411294505510277E-3</v>
      </c>
      <c r="AI175" s="20" cm="1">
        <f t="array" ref="AI175">IF(INDEX(calc_types,1,AI$7)="INDEX",F175/F174-1,IF(INDEX(calc_types,1,AI$7)="CASH", F174/1200,F174/F175-1))</f>
        <v>1.354342375254225E-3</v>
      </c>
      <c r="AJ175" s="20" cm="1">
        <f t="array" ref="AJ175">IF(INDEX(calc_types,1,AJ$7)="INDEX",G175/G174-1,IF(INDEX(calc_types,1,AJ$7)="CASH", G174/1200,G174/G175-1))</f>
        <v>1.3266177661941381E-3</v>
      </c>
      <c r="AK175" s="20" cm="1">
        <f t="array" ref="AK175">IF(INDEX(calc_types,1,AK$7)="INDEX",H175/H174-1,IF(INDEX(calc_types,1,AK$7)="CASH", H174/1200,H174/H175-1))</f>
        <v>1.3248542660306839E-3</v>
      </c>
      <c r="AL175" s="20" cm="1">
        <f t="array" ref="AL175">IF(INDEX(calc_types,1,AL$7)="INDEX",I175/I174-1,IF(INDEX(calc_types,1,AL$7)="CASH", I174/1200,I174/I175-1))</f>
        <v>9.9187215869989132E-5</v>
      </c>
      <c r="AM175" s="20" cm="1">
        <f t="array" ref="AM175">IF(INDEX(calc_types,1,AM$7)="INDEX",J175/J174-1,IF(INDEX(calc_types,1,AM$7)="CASH", J174/1200,J174/J175-1))</f>
        <v>-1.2061196013150033E-3</v>
      </c>
      <c r="AN175" s="20" cm="1">
        <f t="array" ref="AN175">IF(INDEX(calc_types,1,AN$7)="INDEX",K175/K174-1,IF(INDEX(calc_types,1,AN$7)="CASH", K174/1200,K174/K175-1))</f>
        <v>3.3195223802688911E-3</v>
      </c>
      <c r="AO175" s="20" cm="1">
        <f t="array" ref="AO175">IF(INDEX(calc_types,1,AO$7)="INDEX",L175/L174-1,IF(INDEX(calc_types,1,AO$7)="CASH", L174/1200,L174/L175-1))</f>
        <v>2.3390132627769677E-3</v>
      </c>
      <c r="AP175" s="20" cm="1">
        <f t="array" ref="AP175">IF(INDEX(calc_types,1,AP$7)="INDEX",M175/M174-1,IF(INDEX(calc_types,1,AP$7)="CASH", M174/1200,M174/M175-1))</f>
        <v>1.3090464091640719E-3</v>
      </c>
      <c r="AQ175" s="20" cm="1">
        <f t="array" ref="AQ175">IF(INDEX(calc_types,1,AQ$7)="INDEX",N175/N174-1,IF(INDEX(calc_types,1,AQ$7)="CASH", N174/1200,N174/N175-1))</f>
        <v>5.1413958725101683E-3</v>
      </c>
      <c r="AR175" s="20" cm="1">
        <f t="array" ref="AR175">IF(INDEX(calc_types,1,AR$7)="INDEX",O175/O174-1,IF(INDEX(calc_types,1,AR$7)="CASH", O174/1200,O174/O175-1))</f>
        <v>5.3344509292603259E-3</v>
      </c>
      <c r="AS175" s="20" cm="1">
        <f t="array" ref="AS175">IF(INDEX(calc_types,1,AS$7)="INDEX",P175/P174-1,IF(INDEX(calc_types,1,AS$7)="CASH", P174/1200,P174/P175-1))</f>
        <v>1.4606500866642946E-4</v>
      </c>
      <c r="AT175" s="20" cm="1">
        <f t="array" ref="AT175">IF(INDEX(calc_types,1,AT$7)="INDEX",Q175/Q174-1,IF(INDEX(calc_types,1,AT$7)="CASH", Q174/1200,Q174/Q175-1))</f>
        <v>-8.8561962116306958E-4</v>
      </c>
      <c r="AU175" s="20" cm="1">
        <f t="array" ref="AU175">IF(INDEX(calc_types,1,AU$7)="INDEX",R175/R174-1,IF(INDEX(calc_types,1,AU$7)="CASH", R174/1200,R174/R175-1))</f>
        <v>-2.6685776955999163E-3</v>
      </c>
      <c r="AV175" s="20" cm="1">
        <f t="array" ref="AV175">IF(INDEX(calc_types,1,AV$7)="INDEX",S175/S174-1,IF(INDEX(calc_types,1,AV$7)="CASH", S174/1200,S174/S175-1))</f>
        <v>2.2209814452217591E-2</v>
      </c>
      <c r="AW175" s="20" cm="1">
        <f t="array" ref="AW175">IF(INDEX(calc_types,1,AW$7)="INDEX",T175/T174-1,IF(INDEX(calc_types,1,AW$7)="CASH", T174/1200,T174/T175-1))</f>
        <v>3.1452470565165314E-3</v>
      </c>
      <c r="AX175" s="20" cm="1">
        <f t="array" ref="AX175">IF(INDEX(calc_types,1,AX$7)="INDEX",U175/U174-1,IF(INDEX(calc_types,1,AX$7)="CASH", U174/1200,U174/U175-1))</f>
        <v>4.2443978742055632E-2</v>
      </c>
      <c r="AY175" s="20" cm="1">
        <f t="array" ref="AY175">IF(INDEX(calc_types,1,AY$7)="INDEX",V175/V174-1,IF(INDEX(calc_types,1,AY$7)="CASH", V174/1200,V174/V175-1))</f>
        <v>1.438546668481222E-2</v>
      </c>
      <c r="AZ175" s="20" cm="1">
        <f t="array" ref="AZ175">IF(INDEX(calc_types,1,AZ$7)="INDEX",W175/W174-1,IF(INDEX(calc_types,1,AZ$7)="CASH", W174/1200,W174/W175-1))</f>
        <v>3.6019083333333332E-3</v>
      </c>
      <c r="BA175" s="20" cm="1">
        <f t="array" ref="BA175">IF(INDEX(calc_types,1,BA$7)="INDEX",X175/X174-1,IF(INDEX(calc_types,1,BA$7)="CASH", X174/1200,X174/X175-1))</f>
        <v>1.62525E-3</v>
      </c>
      <c r="BB175" s="20" cm="1">
        <f t="array" ref="BB175">IF(INDEX(calc_types,1,BB$7)="INDEX",Y175/Y174-1,IF(INDEX(calc_types,1,BB$7)="CASH", Y174/1200,Y174/Y175-1))</f>
        <v>3.5257500000000002E-3</v>
      </c>
      <c r="BC175" s="20" cm="1">
        <f t="array" ref="BC175">IF(INDEX(calc_types,1,BC$7)="INDEX",Z175/Z174-1,IF(INDEX(calc_types,1,BC$7)="CASH", Z174/1200,Z174/Z175-1))</f>
        <v>2.4758333333333332E-4</v>
      </c>
      <c r="BD175" s="20" cm="1">
        <f t="array" ref="BD175">IF(INDEX(calc_types,1,BD$7)="INDEX",AA175/AA174-1,IF(INDEX(calc_types,1,BD$7)="CASH", AA174/1200,AA174/AA175-1))</f>
        <v>0</v>
      </c>
      <c r="BE175" s="20" cm="1">
        <f t="array" ref="BE175">IF(INDEX(calc_types,1,BE$7)="INDEX",AB175/AB174-1,IF(INDEX(calc_types,1,BE$7)="CASH", AB174/1200,AB174/AB175-1))</f>
        <v>-3.1506849315068419E-2</v>
      </c>
      <c r="BF175" s="20" cm="1">
        <f t="array" ref="BF175">IF(INDEX(calc_types,1,BF$7)="INDEX",AC175/AC174-1,IF(INDEX(calc_types,1,BF$7)="CASH", AC174/1200,AC174/AC175-1))</f>
        <v>-3.8298996302165933E-2</v>
      </c>
      <c r="BG175" s="20" cm="1">
        <f t="array" ref="BG175">IF(INDEX(calc_types,1,BG$7)="INDEX",AD175/AD174-1,IF(INDEX(calc_types,1,BG$7)="CASH", AD174/1200,AD174/AD175-1))</f>
        <v>-4.457711442786072E-2</v>
      </c>
      <c r="BH175" s="21">
        <f t="shared" si="68"/>
        <v>1.5837705424718463E-3</v>
      </c>
      <c r="BI175" s="21">
        <f t="shared" si="69"/>
        <v>-1.6803559458123994E-3</v>
      </c>
      <c r="BJ175" s="21">
        <f t="shared" si="70"/>
        <v>-4.1352596802083103E-3</v>
      </c>
      <c r="BK175" s="21">
        <f t="shared" si="71"/>
        <v>-7.4220955572073394E-4</v>
      </c>
      <c r="BL175" s="21">
        <f t="shared" si="72"/>
        <v>-1.3456086959445063E-3</v>
      </c>
      <c r="BM175" s="21">
        <f t="shared" si="73"/>
        <v>1.0532803565333178E-3</v>
      </c>
      <c r="BN175" s="21">
        <f t="shared" si="74"/>
        <v>1.8385521256123843E-5</v>
      </c>
      <c r="BO175" s="21">
        <f t="shared" si="75"/>
        <v>-1.3909763327128572E-3</v>
      </c>
      <c r="BP175" s="21">
        <f t="shared" si="76"/>
        <v>2.2410538787729349E-3</v>
      </c>
      <c r="BQ175" s="21">
        <f t="shared" si="77"/>
        <v>1.4898230773855708E-3</v>
      </c>
      <c r="BR175" s="21">
        <f t="shared" si="78"/>
        <v>3.4793504590534415E-4</v>
      </c>
      <c r="BS175" s="21">
        <f t="shared" si="79"/>
        <v>2.7585475328795626E-3</v>
      </c>
      <c r="BT175" s="21">
        <f t="shared" si="80"/>
        <v>2.1935816871577799E-3</v>
      </c>
      <c r="BU175" s="21">
        <f t="shared" si="81"/>
        <v>1.4501010682246173E-4</v>
      </c>
      <c r="BV175" s="21">
        <f t="shared" si="82"/>
        <v>-8.2523421354392516E-4</v>
      </c>
      <c r="BW175" s="21">
        <f t="shared" si="83"/>
        <v>-2.534563083656005E-3</v>
      </c>
      <c r="BX175" s="21">
        <f t="shared" si="84"/>
        <v>9.6414364914049078E-3</v>
      </c>
      <c r="BY175" s="21">
        <f t="shared" si="85"/>
        <v>-3.7608199362798578E-3</v>
      </c>
      <c r="BZ175" s="21">
        <f t="shared" si="86"/>
        <v>3.782836316749888E-2</v>
      </c>
      <c r="CA175" s="21">
        <f t="shared" si="87"/>
        <v>1.661122055689147E-3</v>
      </c>
      <c r="CB175" s="21">
        <f t="shared" si="88"/>
        <v>2.1624189814814804E-3</v>
      </c>
      <c r="CC175" s="21">
        <f t="shared" si="89"/>
        <v>1.2399023148148148E-3</v>
      </c>
      <c r="CD175" s="21">
        <f t="shared" si="90"/>
        <v>2.2962819444444448E-3</v>
      </c>
      <c r="CE175" s="21">
        <f t="shared" si="91"/>
        <v>3.8608703703703698E-4</v>
      </c>
      <c r="CF175" s="21">
        <f t="shared" si="92"/>
        <v>0</v>
      </c>
      <c r="CG175" s="21">
        <f t="shared" si="93"/>
        <v>-3.0811359000991186E-2</v>
      </c>
      <c r="CH175" s="21">
        <f t="shared" si="94"/>
        <v>-3.7666330543399809E-2</v>
      </c>
      <c r="CI175" s="21">
        <f t="shared" si="95"/>
        <v>-4.0970842910607944E-2</v>
      </c>
    </row>
    <row r="176" spans="1:87" x14ac:dyDescent="0.2">
      <c r="A176" s="18">
        <v>168</v>
      </c>
      <c r="B176" s="19">
        <v>43708</v>
      </c>
      <c r="C176" s="18">
        <v>250.596</v>
      </c>
      <c r="D176" s="18">
        <v>1363.7660000000001</v>
      </c>
      <c r="E176" s="18">
        <v>2275.4569999999999</v>
      </c>
      <c r="F176" s="18">
        <v>2102.6999999999998</v>
      </c>
      <c r="G176" s="18">
        <v>2767.21</v>
      </c>
      <c r="H176" s="18">
        <v>147.59899999999999</v>
      </c>
      <c r="I176" s="18">
        <v>363.67</v>
      </c>
      <c r="J176" s="18">
        <v>481.67099999999999</v>
      </c>
      <c r="K176" s="18">
        <v>123.383</v>
      </c>
      <c r="L176" s="18">
        <v>719.62699999999995</v>
      </c>
      <c r="M176" s="18">
        <v>880.26400000000001</v>
      </c>
      <c r="N176" s="18">
        <v>336.52800000000002</v>
      </c>
      <c r="O176" s="18">
        <v>388.834</v>
      </c>
      <c r="P176" s="18">
        <v>102.748</v>
      </c>
      <c r="Q176" s="18">
        <v>191.71700000000001</v>
      </c>
      <c r="R176" s="18">
        <v>251.499</v>
      </c>
      <c r="S176" s="18">
        <v>12342.33</v>
      </c>
      <c r="T176" s="18">
        <v>5351.73</v>
      </c>
      <c r="U176" s="18">
        <v>9187.34</v>
      </c>
      <c r="V176" s="18">
        <v>42718.47</v>
      </c>
      <c r="W176" s="18">
        <v>4.2725600000000004</v>
      </c>
      <c r="X176" s="18">
        <v>1.9561999999999999</v>
      </c>
      <c r="Y176" s="18">
        <v>3.9842</v>
      </c>
      <c r="Z176" s="18">
        <v>0.27979999999999999</v>
      </c>
      <c r="AA176" s="18">
        <v>1</v>
      </c>
      <c r="AB176" s="18">
        <v>0.85580000000000001</v>
      </c>
      <c r="AC176" s="18">
        <v>0.74050000000000005</v>
      </c>
      <c r="AD176" s="18">
        <v>147.05000000000001</v>
      </c>
      <c r="AE176" s="19">
        <f t="shared" si="67"/>
        <v>43708</v>
      </c>
      <c r="AF176" s="20" cm="1">
        <f t="array" ref="AF176">IF(INDEX(calc_types,1,AF$7)="INDEX",C176/C175-1,IF(INDEX(calc_types,1,AF$7)="CASH", C175/1200,C175/C176-1))</f>
        <v>4.6464638365599775E-3</v>
      </c>
      <c r="AG176" s="20" cm="1">
        <f t="array" ref="AG176">IF(INDEX(calc_types,1,AG$7)="INDEX",D176/D175-1,IF(INDEX(calc_types,1,AG$7)="CASH", D175/1200,D175/D176-1))</f>
        <v>8.6012057958668731E-3</v>
      </c>
      <c r="AH176" s="20" cm="1">
        <f t="array" ref="AH176">IF(INDEX(calc_types,1,AH$7)="INDEX",E176/E175-1,IF(INDEX(calc_types,1,AH$7)="CASH", E175/1200,E175/E176-1))</f>
        <v>1.3461409127693891E-2</v>
      </c>
      <c r="AI176" s="20" cm="1">
        <f t="array" ref="AI176">IF(INDEX(calc_types,1,AI$7)="INDEX",F176/F175-1,IF(INDEX(calc_types,1,AI$7)="CASH", F175/1200,F175/F176-1))</f>
        <v>8.8414563934073875E-3</v>
      </c>
      <c r="AJ176" s="20" cm="1">
        <f t="array" ref="AJ176">IF(INDEX(calc_types,1,AJ$7)="INDEX",G176/G175-1,IF(INDEX(calc_types,1,AJ$7)="CASH", G175/1200,G175/G176-1))</f>
        <v>1.3032977999413609E-2</v>
      </c>
      <c r="AK176" s="20" cm="1">
        <f t="array" ref="AK176">IF(INDEX(calc_types,1,AK$7)="INDEX",H176/H175-1,IF(INDEX(calc_types,1,AK$7)="CASH", H175/1200,H175/H176-1))</f>
        <v>1.4791594574605771E-3</v>
      </c>
      <c r="AL176" s="20" cm="1">
        <f t="array" ref="AL176">IF(INDEX(calc_types,1,AL$7)="INDEX",I176/I175-1,IF(INDEX(calc_types,1,AL$7)="CASH", I175/1200,I175/I176-1))</f>
        <v>1.8843701960957748E-3</v>
      </c>
      <c r="AM176" s="20" cm="1">
        <f t="array" ref="AM176">IF(INDEX(calc_types,1,AM$7)="INDEX",J176/J175-1,IF(INDEX(calc_types,1,AM$7)="CASH", J175/1200,J175/J176-1))</f>
        <v>2.8523779879701117E-3</v>
      </c>
      <c r="AN176" s="20" cm="1">
        <f t="array" ref="AN176">IF(INDEX(calc_types,1,AN$7)="INDEX",K176/K175-1,IF(INDEX(calc_types,1,AN$7)="CASH", K175/1200,K175/K176-1))</f>
        <v>2.9915051010038773E-3</v>
      </c>
      <c r="AO176" s="20" cm="1">
        <f t="array" ref="AO176">IF(INDEX(calc_types,1,AO$7)="INDEX",L176/L175-1,IF(INDEX(calc_types,1,AO$7)="CASH", L175/1200,L175/L176-1))</f>
        <v>1.3650670844893575E-3</v>
      </c>
      <c r="AP176" s="20" cm="1">
        <f t="array" ref="AP176">IF(INDEX(calc_types,1,AP$7)="INDEX",M176/M175-1,IF(INDEX(calc_types,1,AP$7)="CASH", M175/1200,M175/M176-1))</f>
        <v>-1.7378128773071211E-4</v>
      </c>
      <c r="AQ176" s="20" cm="1">
        <f t="array" ref="AQ176">IF(INDEX(calc_types,1,AQ$7)="INDEX",N176/N175-1,IF(INDEX(calc_types,1,AQ$7)="CASH", N175/1200,N175/N176-1))</f>
        <v>2.5471217524197787E-3</v>
      </c>
      <c r="AR176" s="20" cm="1">
        <f t="array" ref="AR176">IF(INDEX(calc_types,1,AR$7)="INDEX",O176/O175-1,IF(INDEX(calc_types,1,AR$7)="CASH", O175/1200,O175/O176-1))</f>
        <v>5.8671250572550626E-4</v>
      </c>
      <c r="AS176" s="20" cm="1">
        <f t="array" ref="AS176">IF(INDEX(calc_types,1,AS$7)="INDEX",P176/P175-1,IF(INDEX(calc_types,1,AS$7)="CASH", P175/1200,P175/P176-1))</f>
        <v>3.7971355966859299E-4</v>
      </c>
      <c r="AT176" s="20" cm="1">
        <f t="array" ref="AT176">IF(INDEX(calc_types,1,AT$7)="INDEX",Q176/Q175-1,IF(INDEX(calc_types,1,AT$7)="CASH", Q175/1200,Q175/Q176-1))</f>
        <v>-3.5977600033365587E-4</v>
      </c>
      <c r="AU176" s="20" cm="1">
        <f t="array" ref="AU176">IF(INDEX(calc_types,1,AU$7)="INDEX",R176/R175-1,IF(INDEX(calc_types,1,AU$7)="CASH", R175/1200,R175/R176-1))</f>
        <v>-1.572083606264596E-3</v>
      </c>
      <c r="AV176" s="20" cm="1">
        <f t="array" ref="AV176">IF(INDEX(calc_types,1,AV$7)="INDEX",S176/S175-1,IF(INDEX(calc_types,1,AV$7)="CASH", S175/1200,S175/S176-1))</f>
        <v>1.9910109499817752E-2</v>
      </c>
      <c r="AW176" s="20" cm="1">
        <f t="array" ref="AW176">IF(INDEX(calc_types,1,AW$7)="INDEX",T176/T175-1,IF(INDEX(calc_types,1,AW$7)="CASH", T175/1200,T175/T176-1))</f>
        <v>5.9794132242589892E-3</v>
      </c>
      <c r="AX176" s="20" cm="1">
        <f t="array" ref="AX176">IF(INDEX(calc_types,1,AX$7)="INDEX",U176/U175-1,IF(INDEX(calc_types,1,AX$7)="CASH", U175/1200,U175/U176-1))</f>
        <v>5.9707800775445907E-3</v>
      </c>
      <c r="AY176" s="20" cm="1">
        <f t="array" ref="AY176">IF(INDEX(calc_types,1,AY$7)="INDEX",V176/V175-1,IF(INDEX(calc_types,1,AY$7)="CASH", V175/1200,V175/V176-1))</f>
        <v>4.0142615672530413E-2</v>
      </c>
      <c r="AZ176" s="20" cm="1">
        <f t="array" ref="AZ176">IF(INDEX(calc_types,1,AZ$7)="INDEX",W176/W175-1,IF(INDEX(calc_types,1,AZ$7)="CASH", W175/1200,W175/W176-1))</f>
        <v>3.6259833333333337E-3</v>
      </c>
      <c r="BA176" s="20" cm="1">
        <f t="array" ref="BA176">IF(INDEX(calc_types,1,BA$7)="INDEX",X176/X175-1,IF(INDEX(calc_types,1,BA$7)="CASH", X175/1200,X175/X176-1))</f>
        <v>1.6260833333333333E-3</v>
      </c>
      <c r="BB176" s="20" cm="1">
        <f t="array" ref="BB176">IF(INDEX(calc_types,1,BB$7)="INDEX",Y176/Y175-1,IF(INDEX(calc_types,1,BB$7)="CASH", Y175/1200,Y175/Y176-1))</f>
        <v>3.3762499999999999E-3</v>
      </c>
      <c r="BC176" s="20" cm="1">
        <f t="array" ref="BC176">IF(INDEX(calc_types,1,BC$7)="INDEX",Z176/Z175-1,IF(INDEX(calc_types,1,BC$7)="CASH", Z175/1200,Z175/Z176-1))</f>
        <v>2.8158333333333334E-4</v>
      </c>
      <c r="BD176" s="20" cm="1">
        <f t="array" ref="BD176">IF(INDEX(calc_types,1,BD$7)="INDEX",AA176/AA175-1,IF(INDEX(calc_types,1,BD$7)="CASH", AA175/1200,AA175/AA176-1))</f>
        <v>0</v>
      </c>
      <c r="BE176" s="20" cm="1">
        <f t="array" ref="BE176">IF(INDEX(calc_types,1,BE$7)="INDEX",AB176/AB175-1,IF(INDEX(calc_types,1,BE$7)="CASH", AB175/1200,AB175/AB176-1))</f>
        <v>2.3603645711614885E-2</v>
      </c>
      <c r="BF176" s="20" cm="1">
        <f t="array" ref="BF176">IF(INDEX(calc_types,1,BF$7)="INDEX",AC176/AC175-1,IF(INDEX(calc_types,1,BF$7)="CASH", AC175/1200,AC175/AC176-1))</f>
        <v>2.2552329507089741E-2</v>
      </c>
      <c r="BG176" s="20" cm="1">
        <f t="array" ref="BG176">IF(INDEX(calc_types,1,BG$7)="INDEX",AD176/AD175-1,IF(INDEX(calc_types,1,BG$7)="CASH", AD175/1200,AD175/AD176-1))</f>
        <v>2.5161509690581285E-2</v>
      </c>
      <c r="BH176" s="21">
        <f t="shared" si="68"/>
        <v>3.2506930916768205E-3</v>
      </c>
      <c r="BI176" s="21">
        <f t="shared" si="69"/>
        <v>7.4279379961668069E-3</v>
      </c>
      <c r="BJ176" s="21">
        <f t="shared" si="70"/>
        <v>1.2267278898036608E-2</v>
      </c>
      <c r="BK176" s="21">
        <f t="shared" si="71"/>
        <v>6.7449044624324286E-3</v>
      </c>
      <c r="BL176" s="21">
        <f t="shared" si="72"/>
        <v>1.0360751537274964E-2</v>
      </c>
      <c r="BM176" s="21">
        <f t="shared" si="73"/>
        <v>1.207585547963211E-3</v>
      </c>
      <c r="BN176" s="21">
        <f t="shared" si="74"/>
        <v>1.8035685014819096E-3</v>
      </c>
      <c r="BO176" s="21">
        <f t="shared" si="75"/>
        <v>2.6675212565722578E-3</v>
      </c>
      <c r="BP176" s="21">
        <f t="shared" si="76"/>
        <v>1.9130365995079211E-3</v>
      </c>
      <c r="BQ176" s="21">
        <f t="shared" si="77"/>
        <v>5.1587689909796054E-4</v>
      </c>
      <c r="BR176" s="21">
        <f t="shared" si="78"/>
        <v>-1.1348926509894398E-3</v>
      </c>
      <c r="BS176" s="21">
        <f t="shared" si="79"/>
        <v>1.6427341278917301E-4</v>
      </c>
      <c r="BT176" s="21">
        <f t="shared" si="80"/>
        <v>-2.5541567363770398E-3</v>
      </c>
      <c r="BU176" s="21">
        <f t="shared" si="81"/>
        <v>3.7865865782462526E-4</v>
      </c>
      <c r="BV176" s="21">
        <f t="shared" si="82"/>
        <v>-2.9939059271451144E-4</v>
      </c>
      <c r="BW176" s="21">
        <f t="shared" si="83"/>
        <v>-1.4380689943206848E-3</v>
      </c>
      <c r="BX176" s="21">
        <f t="shared" si="84"/>
        <v>7.3417315390050687E-3</v>
      </c>
      <c r="BY176" s="21">
        <f t="shared" si="85"/>
        <v>-9.2665376853739989E-4</v>
      </c>
      <c r="BZ176" s="21">
        <f t="shared" si="86"/>
        <v>1.3551645029878387E-3</v>
      </c>
      <c r="CA176" s="21">
        <f t="shared" si="87"/>
        <v>2.7418271043407341E-2</v>
      </c>
      <c r="CB176" s="21">
        <f t="shared" si="88"/>
        <v>2.1864939814814814E-3</v>
      </c>
      <c r="CC176" s="21">
        <f t="shared" si="89"/>
        <v>1.2407356481481482E-3</v>
      </c>
      <c r="CD176" s="21">
        <f t="shared" si="90"/>
        <v>2.1467819444444445E-3</v>
      </c>
      <c r="CE176" s="21">
        <f t="shared" si="91"/>
        <v>4.2008703703703704E-4</v>
      </c>
      <c r="CF176" s="21">
        <f t="shared" si="92"/>
        <v>0</v>
      </c>
      <c r="CG176" s="21">
        <f t="shared" si="93"/>
        <v>2.4299136025692118E-2</v>
      </c>
      <c r="CH176" s="21">
        <f t="shared" si="94"/>
        <v>2.3184995265855865E-2</v>
      </c>
      <c r="CI176" s="21">
        <f t="shared" si="95"/>
        <v>2.8767781207834062E-2</v>
      </c>
    </row>
    <row r="177" spans="1:87" x14ac:dyDescent="0.2">
      <c r="A177" s="18">
        <v>169</v>
      </c>
      <c r="B177" s="19">
        <v>43738</v>
      </c>
      <c r="C177" s="18">
        <v>251.559</v>
      </c>
      <c r="D177" s="18">
        <v>1367.9349999999999</v>
      </c>
      <c r="E177" s="18">
        <v>2278.2220000000002</v>
      </c>
      <c r="F177" s="18">
        <v>2111.6489999999999</v>
      </c>
      <c r="G177" s="18">
        <v>2778.7359999999999</v>
      </c>
      <c r="H177" s="18">
        <v>147.78700000000001</v>
      </c>
      <c r="I177" s="18">
        <v>363.73099999999999</v>
      </c>
      <c r="J177" s="18">
        <v>481.31</v>
      </c>
      <c r="K177" s="18">
        <v>123.741</v>
      </c>
      <c r="L177" s="18">
        <v>721.27800000000002</v>
      </c>
      <c r="M177" s="18">
        <v>881.60199999999998</v>
      </c>
      <c r="N177" s="18">
        <v>338.10199999999998</v>
      </c>
      <c r="O177" s="18">
        <v>390.91199999999998</v>
      </c>
      <c r="P177" s="18">
        <v>102.782</v>
      </c>
      <c r="Q177" s="18">
        <v>191.66499999999999</v>
      </c>
      <c r="R177" s="18">
        <v>251.02199999999999</v>
      </c>
      <c r="S177" s="18">
        <v>12788.46</v>
      </c>
      <c r="T177" s="18">
        <v>5529.96</v>
      </c>
      <c r="U177" s="18">
        <v>9350.43</v>
      </c>
      <c r="V177" s="18">
        <v>44932.63</v>
      </c>
      <c r="W177" s="18">
        <v>4.1292</v>
      </c>
      <c r="X177" s="18">
        <v>1.9401999999999999</v>
      </c>
      <c r="Y177" s="18">
        <v>3.9883999999999999</v>
      </c>
      <c r="Z177" s="18">
        <v>0.33250000000000002</v>
      </c>
      <c r="AA177" s="18">
        <v>1</v>
      </c>
      <c r="AB177" s="18">
        <v>0.85229999999999995</v>
      </c>
      <c r="AC177" s="18">
        <v>0.74370000000000003</v>
      </c>
      <c r="AD177" s="18">
        <v>147.9</v>
      </c>
      <c r="AE177" s="19">
        <f t="shared" si="67"/>
        <v>43738</v>
      </c>
      <c r="AF177" s="20" cm="1">
        <f t="array" ref="AF177">IF(INDEX(calc_types,1,AF$7)="INDEX",C177/C176-1,IF(INDEX(calc_types,1,AF$7)="CASH", C176/1200,C176/C177-1))</f>
        <v>3.8428386726043762E-3</v>
      </c>
      <c r="AG177" s="20" cm="1">
        <f t="array" ref="AG177">IF(INDEX(calc_types,1,AG$7)="INDEX",D177/D176-1,IF(INDEX(calc_types,1,AG$7)="CASH", D176/1200,D176/D177-1))</f>
        <v>3.056976050143323E-3</v>
      </c>
      <c r="AH177" s="20" cm="1">
        <f t="array" ref="AH177">IF(INDEX(calc_types,1,AH$7)="INDEX",E177/E176-1,IF(INDEX(calc_types,1,AH$7)="CASH", E176/1200,E176/E177-1))</f>
        <v>1.2151405190254927E-3</v>
      </c>
      <c r="AI177" s="20" cm="1">
        <f t="array" ref="AI177">IF(INDEX(calc_types,1,AI$7)="INDEX",F177/F176-1,IF(INDEX(calc_types,1,AI$7)="CASH", F176/1200,F176/F177-1))</f>
        <v>4.25595662719358E-3</v>
      </c>
      <c r="AJ177" s="20" cm="1">
        <f t="array" ref="AJ177">IF(INDEX(calc_types,1,AJ$7)="INDEX",G177/G176-1,IF(INDEX(calc_types,1,AJ$7)="CASH", G176/1200,G176/G177-1))</f>
        <v>4.1652061101253857E-3</v>
      </c>
      <c r="AK177" s="20" cm="1">
        <f t="array" ref="AK177">IF(INDEX(calc_types,1,AK$7)="INDEX",H177/H176-1,IF(INDEX(calc_types,1,AK$7)="CASH", H176/1200,H176/H177-1))</f>
        <v>1.2737213666760283E-3</v>
      </c>
      <c r="AL177" s="20" cm="1">
        <f t="array" ref="AL177">IF(INDEX(calc_types,1,AL$7)="INDEX",I177/I176-1,IF(INDEX(calc_types,1,AL$7)="CASH", I176/1200,I176/I177-1))</f>
        <v>1.6773448456008921E-4</v>
      </c>
      <c r="AM177" s="20" cm="1">
        <f t="array" ref="AM177">IF(INDEX(calc_types,1,AM$7)="INDEX",J177/J176-1,IF(INDEX(calc_types,1,AM$7)="CASH", J176/1200,J176/J177-1))</f>
        <v>-7.4947422618343307E-4</v>
      </c>
      <c r="AN177" s="20" cm="1">
        <f t="array" ref="AN177">IF(INDEX(calc_types,1,AN$7)="INDEX",K177/K176-1,IF(INDEX(calc_types,1,AN$7)="CASH", K176/1200,K176/K177-1))</f>
        <v>2.9015342470195549E-3</v>
      </c>
      <c r="AO177" s="20" cm="1">
        <f t="array" ref="AO177">IF(INDEX(calc_types,1,AO$7)="INDEX",L177/L176-1,IF(INDEX(calc_types,1,AO$7)="CASH", L176/1200,L176/L177-1))</f>
        <v>2.294244101458176E-3</v>
      </c>
      <c r="AP177" s="20" cm="1">
        <f t="array" ref="AP177">IF(INDEX(calc_types,1,AP$7)="INDEX",M177/M176-1,IF(INDEX(calc_types,1,AP$7)="CASH", M176/1200,M176/M177-1))</f>
        <v>1.5199985458906884E-3</v>
      </c>
      <c r="AQ177" s="20" cm="1">
        <f t="array" ref="AQ177">IF(INDEX(calc_types,1,AQ$7)="INDEX",N177/N176-1,IF(INDEX(calc_types,1,AQ$7)="CASH", N176/1200,N176/N177-1))</f>
        <v>4.6771739647220034E-3</v>
      </c>
      <c r="AR177" s="20" cm="1">
        <f t="array" ref="AR177">IF(INDEX(calc_types,1,AR$7)="INDEX",O177/O176-1,IF(INDEX(calc_types,1,AR$7)="CASH", O176/1200,O176/O177-1))</f>
        <v>5.3441828646672018E-3</v>
      </c>
      <c r="AS177" s="20" cm="1">
        <f t="array" ref="AS177">IF(INDEX(calc_types,1,AS$7)="INDEX",P177/P176-1,IF(INDEX(calc_types,1,AS$7)="CASH", P176/1200,P176/P177-1))</f>
        <v>3.3090668431490222E-4</v>
      </c>
      <c r="AT177" s="20" cm="1">
        <f t="array" ref="AT177">IF(INDEX(calc_types,1,AT$7)="INDEX",Q177/Q176-1,IF(INDEX(calc_types,1,AT$7)="CASH", Q176/1200,Q176/Q177-1))</f>
        <v>-2.7123311965038255E-4</v>
      </c>
      <c r="AU177" s="20" cm="1">
        <f t="array" ref="AU177">IF(INDEX(calc_types,1,AU$7)="INDEX",R177/R176-1,IF(INDEX(calc_types,1,AU$7)="CASH", R176/1200,R176/R177-1))</f>
        <v>-1.8966278195937658E-3</v>
      </c>
      <c r="AV177" s="20" cm="1">
        <f t="array" ref="AV177">IF(INDEX(calc_types,1,AV$7)="INDEX",S177/S176-1,IF(INDEX(calc_types,1,AV$7)="CASH", S176/1200,S176/S177-1))</f>
        <v>3.6146335416408437E-2</v>
      </c>
      <c r="AW177" s="20" cm="1">
        <f t="array" ref="AW177">IF(INDEX(calc_types,1,AW$7)="INDEX",T177/T176-1,IF(INDEX(calc_types,1,AW$7)="CASH", T176/1200,T176/T177-1))</f>
        <v>3.3303249603399365E-2</v>
      </c>
      <c r="AX177" s="20" cm="1">
        <f t="array" ref="AX177">IF(INDEX(calc_types,1,AX$7)="INDEX",U177/U176-1,IF(INDEX(calc_types,1,AX$7)="CASH", U176/1200,U176/U177-1))</f>
        <v>1.7751601660545901E-2</v>
      </c>
      <c r="AY177" s="20" cm="1">
        <f t="array" ref="AY177">IF(INDEX(calc_types,1,AY$7)="INDEX",V177/V176-1,IF(INDEX(calc_types,1,AY$7)="CASH", V176/1200,V176/V177-1))</f>
        <v>5.1831444337776977E-2</v>
      </c>
      <c r="AZ177" s="20" cm="1">
        <f t="array" ref="AZ177">IF(INDEX(calc_types,1,AZ$7)="INDEX",W177/W176-1,IF(INDEX(calc_types,1,AZ$7)="CASH", W176/1200,W176/W177-1))</f>
        <v>3.5604666666666672E-3</v>
      </c>
      <c r="BA177" s="20" cm="1">
        <f t="array" ref="BA177">IF(INDEX(calc_types,1,BA$7)="INDEX",X177/X176-1,IF(INDEX(calc_types,1,BA$7)="CASH", X176/1200,X176/X177-1))</f>
        <v>1.6301666666666667E-3</v>
      </c>
      <c r="BB177" s="20" cm="1">
        <f t="array" ref="BB177">IF(INDEX(calc_types,1,BB$7)="INDEX",Y177/Y176-1,IF(INDEX(calc_types,1,BB$7)="CASH", Y176/1200,Y176/Y177-1))</f>
        <v>3.3201666666666666E-3</v>
      </c>
      <c r="BC177" s="20" cm="1">
        <f t="array" ref="BC177">IF(INDEX(calc_types,1,BC$7)="INDEX",Z177/Z176-1,IF(INDEX(calc_types,1,BC$7)="CASH", Z176/1200,Z176/Z177-1))</f>
        <v>2.3316666666666665E-4</v>
      </c>
      <c r="BD177" s="20" cm="1">
        <f t="array" ref="BD177">IF(INDEX(calc_types,1,BD$7)="INDEX",AA177/AA176-1,IF(INDEX(calc_types,1,BD$7)="CASH", AA176/1200,AA176/AA177-1))</f>
        <v>0</v>
      </c>
      <c r="BE177" s="20" cm="1">
        <f t="array" ref="BE177">IF(INDEX(calc_types,1,BE$7)="INDEX",AB177/AB176-1,IF(INDEX(calc_types,1,BE$7)="CASH", AB176/1200,AB176/AB177-1))</f>
        <v>4.1065352575384573E-3</v>
      </c>
      <c r="BF177" s="20" cm="1">
        <f t="array" ref="BF177">IF(INDEX(calc_types,1,BF$7)="INDEX",AC177/AC176-1,IF(INDEX(calc_types,1,BF$7)="CASH", AC176/1200,AC176/AC177-1))</f>
        <v>-4.3028102729595341E-3</v>
      </c>
      <c r="BG177" s="20" cm="1">
        <f t="array" ref="BG177">IF(INDEX(calc_types,1,BG$7)="INDEX",AD177/AD176-1,IF(INDEX(calc_types,1,BG$7)="CASH", AD176/1200,AD176/AD177-1))</f>
        <v>-5.7471264367815467E-3</v>
      </c>
      <c r="BH177" s="21">
        <f t="shared" si="68"/>
        <v>2.4470679277212191E-3</v>
      </c>
      <c r="BI177" s="21">
        <f t="shared" si="69"/>
        <v>1.8837082504432568E-3</v>
      </c>
      <c r="BJ177" s="21">
        <f t="shared" si="70"/>
        <v>2.1010289368210509E-5</v>
      </c>
      <c r="BK177" s="21">
        <f t="shared" si="71"/>
        <v>2.1594046962186211E-3</v>
      </c>
      <c r="BL177" s="21">
        <f t="shared" si="72"/>
        <v>1.4929796479867413E-3</v>
      </c>
      <c r="BM177" s="21">
        <f t="shared" si="73"/>
        <v>1.0021474571786622E-3</v>
      </c>
      <c r="BN177" s="21">
        <f t="shared" si="74"/>
        <v>8.6932789946223926E-5</v>
      </c>
      <c r="BO177" s="21">
        <f t="shared" si="75"/>
        <v>-9.3433095758128698E-4</v>
      </c>
      <c r="BP177" s="21">
        <f t="shared" si="76"/>
        <v>1.8230657455235986E-3</v>
      </c>
      <c r="BQ177" s="21">
        <f t="shared" si="77"/>
        <v>1.445053916066779E-3</v>
      </c>
      <c r="BR177" s="21">
        <f t="shared" si="78"/>
        <v>5.5888718263196065E-4</v>
      </c>
      <c r="BS177" s="21">
        <f t="shared" si="79"/>
        <v>2.2943256250913978E-3</v>
      </c>
      <c r="BT177" s="21">
        <f t="shared" si="80"/>
        <v>2.2033136225646558E-3</v>
      </c>
      <c r="BU177" s="21">
        <f t="shared" si="81"/>
        <v>3.2985178247093449E-4</v>
      </c>
      <c r="BV177" s="21">
        <f t="shared" si="82"/>
        <v>-2.108477120312381E-4</v>
      </c>
      <c r="BW177" s="21">
        <f t="shared" si="83"/>
        <v>-1.7626132076498547E-3</v>
      </c>
      <c r="BX177" s="21">
        <f t="shared" si="84"/>
        <v>2.3577957455595752E-2</v>
      </c>
      <c r="BY177" s="21">
        <f t="shared" si="85"/>
        <v>2.6397182610602976E-2</v>
      </c>
      <c r="BZ177" s="21">
        <f t="shared" si="86"/>
        <v>1.3135986085989149E-2</v>
      </c>
      <c r="CA177" s="21">
        <f t="shared" si="87"/>
        <v>3.9107099708653906E-2</v>
      </c>
      <c r="CB177" s="21">
        <f t="shared" si="88"/>
        <v>2.1209773148148144E-3</v>
      </c>
      <c r="CC177" s="21">
        <f t="shared" si="89"/>
        <v>1.2448189814814816E-3</v>
      </c>
      <c r="CD177" s="21">
        <f t="shared" si="90"/>
        <v>2.0906986111111111E-3</v>
      </c>
      <c r="CE177" s="21">
        <f t="shared" si="91"/>
        <v>3.7167037037037033E-4</v>
      </c>
      <c r="CF177" s="21">
        <f t="shared" si="92"/>
        <v>0</v>
      </c>
      <c r="CG177" s="21">
        <f t="shared" si="93"/>
        <v>4.8020255716156902E-3</v>
      </c>
      <c r="CH177" s="21">
        <f t="shared" si="94"/>
        <v>-3.6701445141934098E-3</v>
      </c>
      <c r="CI177" s="21">
        <f t="shared" si="95"/>
        <v>-2.140854919528771E-3</v>
      </c>
    </row>
    <row r="178" spans="1:87" x14ac:dyDescent="0.2">
      <c r="A178" s="18">
        <v>170</v>
      </c>
      <c r="B178" s="19">
        <v>43769</v>
      </c>
      <c r="C178" s="18">
        <v>252.39599999999999</v>
      </c>
      <c r="D178" s="18">
        <v>1372.5260000000001</v>
      </c>
      <c r="E178" s="18">
        <v>2288.1149999999998</v>
      </c>
      <c r="F178" s="18">
        <v>2118.8989999999999</v>
      </c>
      <c r="G178" s="18">
        <v>2790.1750000000002</v>
      </c>
      <c r="H178" s="18">
        <v>148.07</v>
      </c>
      <c r="I178" s="18">
        <v>364.71800000000002</v>
      </c>
      <c r="J178" s="18">
        <v>483.553</v>
      </c>
      <c r="K178" s="18">
        <v>124.242</v>
      </c>
      <c r="L178" s="18">
        <v>726.52300000000002</v>
      </c>
      <c r="M178" s="18">
        <v>891.82600000000002</v>
      </c>
      <c r="N178" s="18">
        <v>340.70699999999999</v>
      </c>
      <c r="O178" s="18">
        <v>395.70699999999999</v>
      </c>
      <c r="P178" s="18">
        <v>102.86199999999999</v>
      </c>
      <c r="Q178" s="18">
        <v>191.965</v>
      </c>
      <c r="R178" s="18">
        <v>251.64500000000001</v>
      </c>
      <c r="S178" s="18">
        <v>13085.1</v>
      </c>
      <c r="T178" s="18">
        <v>5662.04</v>
      </c>
      <c r="U178" s="18">
        <v>9717.25</v>
      </c>
      <c r="V178" s="18">
        <v>52411.34</v>
      </c>
      <c r="W178" s="18">
        <v>3.9996299999999998</v>
      </c>
      <c r="X178" s="18">
        <v>1.958</v>
      </c>
      <c r="Y178" s="18">
        <v>3.9588000000000001</v>
      </c>
      <c r="Z178" s="18">
        <v>0.32540000000000002</v>
      </c>
      <c r="AA178" s="18">
        <v>1</v>
      </c>
      <c r="AB178" s="18">
        <v>0.86680000000000001</v>
      </c>
      <c r="AC178" s="18">
        <v>0.76029999999999998</v>
      </c>
      <c r="AD178" s="18">
        <v>153.99</v>
      </c>
      <c r="AE178" s="19">
        <f t="shared" si="67"/>
        <v>43769</v>
      </c>
      <c r="AF178" s="20" cm="1">
        <f t="array" ref="AF178">IF(INDEX(calc_types,1,AF$7)="INDEX",C178/C177-1,IF(INDEX(calc_types,1,AF$7)="CASH", C177/1200,C177/C178-1))</f>
        <v>3.3272512611355332E-3</v>
      </c>
      <c r="AG178" s="20" cm="1">
        <f t="array" ref="AG178">IF(INDEX(calc_types,1,AG$7)="INDEX",D178/D177-1,IF(INDEX(calc_types,1,AG$7)="CASH", D177/1200,D177/D178-1))</f>
        <v>3.3561536184103513E-3</v>
      </c>
      <c r="AH178" s="20" cm="1">
        <f t="array" ref="AH178">IF(INDEX(calc_types,1,AH$7)="INDEX",E178/E177-1,IF(INDEX(calc_types,1,AH$7)="CASH", E177/1200,E177/E178-1))</f>
        <v>4.3424214145941775E-3</v>
      </c>
      <c r="AI178" s="20" cm="1">
        <f t="array" ref="AI178">IF(INDEX(calc_types,1,AI$7)="INDEX",F178/F177-1,IF(INDEX(calc_types,1,AI$7)="CASH", F177/1200,F177/F178-1))</f>
        <v>3.43333574850746E-3</v>
      </c>
      <c r="AJ178" s="20" cm="1">
        <f t="array" ref="AJ178">IF(INDEX(calc_types,1,AJ$7)="INDEX",G178/G177-1,IF(INDEX(calc_types,1,AJ$7)="CASH", G177/1200,G177/G178-1))</f>
        <v>4.1166199307887119E-3</v>
      </c>
      <c r="AK178" s="20" cm="1">
        <f t="array" ref="AK178">IF(INDEX(calc_types,1,AK$7)="INDEX",H178/H177-1,IF(INDEX(calc_types,1,AK$7)="CASH", H177/1200,H177/H178-1))</f>
        <v>1.9149180915776221E-3</v>
      </c>
      <c r="AL178" s="20" cm="1">
        <f t="array" ref="AL178">IF(INDEX(calc_types,1,AL$7)="INDEX",I178/I177-1,IF(INDEX(calc_types,1,AL$7)="CASH", I177/1200,I177/I178-1))</f>
        <v>2.7135438002261481E-3</v>
      </c>
      <c r="AM178" s="20" cm="1">
        <f t="array" ref="AM178">IF(INDEX(calc_types,1,AM$7)="INDEX",J178/J177-1,IF(INDEX(calc_types,1,AM$7)="CASH", J177/1200,J177/J178-1))</f>
        <v>4.6601982090543892E-3</v>
      </c>
      <c r="AN178" s="20" cm="1">
        <f t="array" ref="AN178">IF(INDEX(calc_types,1,AN$7)="INDEX",K178/K177-1,IF(INDEX(calc_types,1,AN$7)="CASH", K177/1200,K177/K178-1))</f>
        <v>4.048779305161565E-3</v>
      </c>
      <c r="AO178" s="20" cm="1">
        <f t="array" ref="AO178">IF(INDEX(calc_types,1,AO$7)="INDEX",L178/L177-1,IF(INDEX(calc_types,1,AO$7)="CASH", L177/1200,L177/L178-1))</f>
        <v>7.2718147510391073E-3</v>
      </c>
      <c r="AP178" s="20" cm="1">
        <f t="array" ref="AP178">IF(INDEX(calc_types,1,AP$7)="INDEX",M178/M177-1,IF(INDEX(calc_types,1,AP$7)="CASH", M177/1200,M177/M178-1))</f>
        <v>1.1597069879605515E-2</v>
      </c>
      <c r="AQ178" s="20" cm="1">
        <f t="array" ref="AQ178">IF(INDEX(calc_types,1,AQ$7)="INDEX",N178/N177-1,IF(INDEX(calc_types,1,AQ$7)="CASH", N177/1200,N177/N178-1))</f>
        <v>7.7047754819552505E-3</v>
      </c>
      <c r="AR178" s="20" cm="1">
        <f t="array" ref="AR178">IF(INDEX(calc_types,1,AR$7)="INDEX",O178/O177-1,IF(INDEX(calc_types,1,AR$7)="CASH", O177/1200,O177/O178-1))</f>
        <v>1.2266187786509564E-2</v>
      </c>
      <c r="AS178" s="20" cm="1">
        <f t="array" ref="AS178">IF(INDEX(calc_types,1,AS$7)="INDEX",P178/P177-1,IF(INDEX(calc_types,1,AS$7)="CASH", P177/1200,P177/P178-1))</f>
        <v>7.7834640306662095E-4</v>
      </c>
      <c r="AT178" s="20" cm="1">
        <f t="array" ref="AT178">IF(INDEX(calc_types,1,AT$7)="INDEX",Q178/Q177-1,IF(INDEX(calc_types,1,AT$7)="CASH", Q177/1200,Q177/Q178-1))</f>
        <v>1.5652310020086713E-3</v>
      </c>
      <c r="AU178" s="20" cm="1">
        <f t="array" ref="AU178">IF(INDEX(calc_types,1,AU$7)="INDEX",R178/R177-1,IF(INDEX(calc_types,1,AU$7)="CASH", R177/1200,R177/R178-1))</f>
        <v>2.4818541801117089E-3</v>
      </c>
      <c r="AV178" s="20" cm="1">
        <f t="array" ref="AV178">IF(INDEX(calc_types,1,AV$7)="INDEX",S178/S177-1,IF(INDEX(calc_types,1,AV$7)="CASH", S177/1200,S177/S178-1))</f>
        <v>2.3195912564921928E-2</v>
      </c>
      <c r="AW178" s="20" cm="1">
        <f t="array" ref="AW178">IF(INDEX(calc_types,1,AW$7)="INDEX",T178/T177-1,IF(INDEX(calc_types,1,AW$7)="CASH", T177/1200,T177/T178-1))</f>
        <v>2.3884440393782125E-2</v>
      </c>
      <c r="AX178" s="20" cm="1">
        <f t="array" ref="AX178">IF(INDEX(calc_types,1,AX$7)="INDEX",U178/U177-1,IF(INDEX(calc_types,1,AX$7)="CASH", U177/1200,U177/U178-1))</f>
        <v>3.9230281388128674E-2</v>
      </c>
      <c r="AY178" s="20" cm="1">
        <f t="array" ref="AY178">IF(INDEX(calc_types,1,AY$7)="INDEX",V178/V177-1,IF(INDEX(calc_types,1,AY$7)="CASH", V177/1200,V177/V178-1))</f>
        <v>0.16644273882922045</v>
      </c>
      <c r="AZ178" s="20" cm="1">
        <f t="array" ref="AZ178">IF(INDEX(calc_types,1,AZ$7)="INDEX",W178/W177-1,IF(INDEX(calc_types,1,AZ$7)="CASH", W177/1200,W177/W178-1))</f>
        <v>3.441E-3</v>
      </c>
      <c r="BA178" s="20" cm="1">
        <f t="array" ref="BA178">IF(INDEX(calc_types,1,BA$7)="INDEX",X178/X177-1,IF(INDEX(calc_types,1,BA$7)="CASH", X177/1200,X177/X178-1))</f>
        <v>1.6168333333333332E-3</v>
      </c>
      <c r="BB178" s="20" cm="1">
        <f t="array" ref="BB178">IF(INDEX(calc_types,1,BB$7)="INDEX",Y178/Y177-1,IF(INDEX(calc_types,1,BB$7)="CASH", Y177/1200,Y177/Y178-1))</f>
        <v>3.3236666666666666E-3</v>
      </c>
      <c r="BC178" s="20" cm="1">
        <f t="array" ref="BC178">IF(INDEX(calc_types,1,BC$7)="INDEX",Z178/Z177-1,IF(INDEX(calc_types,1,BC$7)="CASH", Z177/1200,Z177/Z178-1))</f>
        <v>2.7708333333333334E-4</v>
      </c>
      <c r="BD178" s="20" cm="1">
        <f t="array" ref="BD178">IF(INDEX(calc_types,1,BD$7)="INDEX",AA178/AA177-1,IF(INDEX(calc_types,1,BD$7)="CASH", AA177/1200,AA177/AA178-1))</f>
        <v>0</v>
      </c>
      <c r="BE178" s="20" cm="1">
        <f t="array" ref="BE178">IF(INDEX(calc_types,1,BE$7)="INDEX",AB178/AB177-1,IF(INDEX(calc_types,1,BE$7)="CASH", AB177/1200,AB177/AB178-1))</f>
        <v>-1.6728195662205847E-2</v>
      </c>
      <c r="BF178" s="20" cm="1">
        <f t="array" ref="BF178">IF(INDEX(calc_types,1,BF$7)="INDEX",AC178/AC177-1,IF(INDEX(calc_types,1,BF$7)="CASH", AC177/1200,AC177/AC178-1))</f>
        <v>-2.1833486781533518E-2</v>
      </c>
      <c r="BG178" s="20" cm="1">
        <f t="array" ref="BG178">IF(INDEX(calc_types,1,BG$7)="INDEX",AD178/AD177-1,IF(INDEX(calc_types,1,BG$7)="CASH", AD177/1200,AD177/AD178-1))</f>
        <v>-3.9548022598870025E-2</v>
      </c>
      <c r="BH178" s="21">
        <f t="shared" si="68"/>
        <v>1.9314805162523763E-3</v>
      </c>
      <c r="BI178" s="21">
        <f t="shared" si="69"/>
        <v>2.1828858187102852E-3</v>
      </c>
      <c r="BJ178" s="21">
        <f t="shared" si="70"/>
        <v>3.1482911849368953E-3</v>
      </c>
      <c r="BK178" s="21">
        <f t="shared" si="71"/>
        <v>1.3367838175325011E-3</v>
      </c>
      <c r="BL178" s="21">
        <f t="shared" si="72"/>
        <v>1.4443934686500675E-3</v>
      </c>
      <c r="BM178" s="21">
        <f t="shared" si="73"/>
        <v>1.643344182080256E-3</v>
      </c>
      <c r="BN178" s="21">
        <f t="shared" si="74"/>
        <v>2.6327421056122828E-3</v>
      </c>
      <c r="BO178" s="21">
        <f t="shared" si="75"/>
        <v>4.4753414776565349E-3</v>
      </c>
      <c r="BP178" s="21">
        <f t="shared" si="76"/>
        <v>2.9703108036656088E-3</v>
      </c>
      <c r="BQ178" s="21">
        <f t="shared" si="77"/>
        <v>6.4226245656477101E-3</v>
      </c>
      <c r="BR178" s="21">
        <f t="shared" si="78"/>
        <v>1.0635958516346787E-2</v>
      </c>
      <c r="BS178" s="21">
        <f t="shared" si="79"/>
        <v>5.3219271423246449E-3</v>
      </c>
      <c r="BT178" s="21">
        <f t="shared" si="80"/>
        <v>9.125318544407018E-3</v>
      </c>
      <c r="BU178" s="21">
        <f t="shared" si="81"/>
        <v>7.7729150122265317E-4</v>
      </c>
      <c r="BV178" s="21">
        <f t="shared" si="82"/>
        <v>1.6256164096278157E-3</v>
      </c>
      <c r="BW178" s="21">
        <f t="shared" si="83"/>
        <v>2.6158687920556202E-3</v>
      </c>
      <c r="BX178" s="21">
        <f t="shared" si="84"/>
        <v>1.0627534604109245E-2</v>
      </c>
      <c r="BY178" s="21">
        <f t="shared" si="85"/>
        <v>1.6978373400985736E-2</v>
      </c>
      <c r="BZ178" s="21">
        <f t="shared" si="86"/>
        <v>3.4614665813571921E-2</v>
      </c>
      <c r="CA178" s="21">
        <f t="shared" si="87"/>
        <v>0.15371839420009736</v>
      </c>
      <c r="CB178" s="21">
        <f t="shared" si="88"/>
        <v>2.0015106481481477E-3</v>
      </c>
      <c r="CC178" s="21">
        <f t="shared" si="89"/>
        <v>1.231485648148148E-3</v>
      </c>
      <c r="CD178" s="21">
        <f t="shared" si="90"/>
        <v>2.0941986111111112E-3</v>
      </c>
      <c r="CE178" s="21">
        <f t="shared" si="91"/>
        <v>4.1558703703703699E-4</v>
      </c>
      <c r="CF178" s="21">
        <f t="shared" si="92"/>
        <v>0</v>
      </c>
      <c r="CG178" s="21">
        <f t="shared" si="93"/>
        <v>-1.6032705348128614E-2</v>
      </c>
      <c r="CH178" s="21">
        <f t="shared" si="94"/>
        <v>-2.1200821022767394E-2</v>
      </c>
      <c r="CI178" s="21">
        <f t="shared" si="95"/>
        <v>-3.5941751081617249E-2</v>
      </c>
    </row>
    <row r="179" spans="1:87" x14ac:dyDescent="0.2">
      <c r="A179" s="18">
        <v>171</v>
      </c>
      <c r="B179" s="19">
        <v>43799</v>
      </c>
      <c r="C179" s="18">
        <v>253.21899999999999</v>
      </c>
      <c r="D179" s="18">
        <v>1378.8150000000001</v>
      </c>
      <c r="E179" s="18">
        <v>2303.6689999999999</v>
      </c>
      <c r="F179" s="18">
        <v>2128.8710000000001</v>
      </c>
      <c r="G179" s="18">
        <v>2807.58</v>
      </c>
      <c r="H179" s="18">
        <v>148.26900000000001</v>
      </c>
      <c r="I179" s="18">
        <v>364.92500000000001</v>
      </c>
      <c r="J179" s="18">
        <v>483.25299999999999</v>
      </c>
      <c r="K179" s="18">
        <v>124.56100000000001</v>
      </c>
      <c r="L179" s="18">
        <v>728.85500000000002</v>
      </c>
      <c r="M179" s="18">
        <v>894.27</v>
      </c>
      <c r="N179" s="18">
        <v>341.91500000000002</v>
      </c>
      <c r="O179" s="18">
        <v>396.745</v>
      </c>
      <c r="P179" s="18">
        <v>102.9</v>
      </c>
      <c r="Q179" s="18">
        <v>191.92</v>
      </c>
      <c r="R179" s="18">
        <v>251.012</v>
      </c>
      <c r="S179" s="18">
        <v>13112.65</v>
      </c>
      <c r="T179" s="18">
        <v>5668.17</v>
      </c>
      <c r="U179" s="18">
        <v>9720.51</v>
      </c>
      <c r="V179" s="18">
        <v>50253.91</v>
      </c>
      <c r="W179" s="18">
        <v>3.8641700000000001</v>
      </c>
      <c r="X179" s="18">
        <v>1.8683000000000001</v>
      </c>
      <c r="Y179" s="18">
        <v>3.9106000000000001</v>
      </c>
      <c r="Z179" s="18">
        <v>0.12920000000000001</v>
      </c>
      <c r="AA179" s="18">
        <v>1</v>
      </c>
      <c r="AB179" s="18">
        <v>0.86219999999999997</v>
      </c>
      <c r="AC179" s="18">
        <v>0.75560000000000005</v>
      </c>
      <c r="AD179" s="18">
        <v>156.18</v>
      </c>
      <c r="AE179" s="19">
        <f t="shared" si="67"/>
        <v>43799</v>
      </c>
      <c r="AF179" s="20" cm="1">
        <f t="array" ref="AF179">IF(INDEX(calc_types,1,AF$7)="INDEX",C179/C178-1,IF(INDEX(calc_types,1,AF$7)="CASH", C178/1200,C178/C179-1))</f>
        <v>3.2607489817588764E-3</v>
      </c>
      <c r="AG179" s="20" cm="1">
        <f t="array" ref="AG179">IF(INDEX(calc_types,1,AG$7)="INDEX",D179/D178-1,IF(INDEX(calc_types,1,AG$7)="CASH", D178/1200,D178/D179-1))</f>
        <v>4.5820625620207611E-3</v>
      </c>
      <c r="AH179" s="20" cm="1">
        <f t="array" ref="AH179">IF(INDEX(calc_types,1,AH$7)="INDEX",E179/E178-1,IF(INDEX(calc_types,1,AH$7)="CASH", E178/1200,E178/E179-1))</f>
        <v>6.7977352536914282E-3</v>
      </c>
      <c r="AI179" s="20" cm="1">
        <f t="array" ref="AI179">IF(INDEX(calc_types,1,AI$7)="INDEX",F179/F178-1,IF(INDEX(calc_types,1,AI$7)="CASH", F178/1200,F178/F179-1))</f>
        <v>4.7062177102354941E-3</v>
      </c>
      <c r="AJ179" s="20" cm="1">
        <f t="array" ref="AJ179">IF(INDEX(calc_types,1,AJ$7)="INDEX",G179/G178-1,IF(INDEX(calc_types,1,AJ$7)="CASH", G178/1200,G178/G179-1))</f>
        <v>6.237959984588759E-3</v>
      </c>
      <c r="AK179" s="20" cm="1">
        <f t="array" ref="AK179">IF(INDEX(calc_types,1,AK$7)="INDEX",H179/H178-1,IF(INDEX(calc_types,1,AK$7)="CASH", H178/1200,H178/H179-1))</f>
        <v>1.3439589383401618E-3</v>
      </c>
      <c r="AL179" s="20" cm="1">
        <f t="array" ref="AL179">IF(INDEX(calc_types,1,AL$7)="INDEX",I179/I178-1,IF(INDEX(calc_types,1,AL$7)="CASH", I178/1200,I178/I179-1))</f>
        <v>5.6756178746319996E-4</v>
      </c>
      <c r="AM179" s="20" cm="1">
        <f t="array" ref="AM179">IF(INDEX(calc_types,1,AM$7)="INDEX",J179/J178-1,IF(INDEX(calc_types,1,AM$7)="CASH", J178/1200,J178/J179-1))</f>
        <v>-6.2040769057380984E-4</v>
      </c>
      <c r="AN179" s="20" cm="1">
        <f t="array" ref="AN179">IF(INDEX(calc_types,1,AN$7)="INDEX",K179/K178-1,IF(INDEX(calc_types,1,AN$7)="CASH", K178/1200,K178/K179-1))</f>
        <v>2.5675697429210498E-3</v>
      </c>
      <c r="AO179" s="20" cm="1">
        <f t="array" ref="AO179">IF(INDEX(calc_types,1,AO$7)="INDEX",L179/L178-1,IF(INDEX(calc_types,1,AO$7)="CASH", L178/1200,L178/L179-1))</f>
        <v>3.2098089117618134E-3</v>
      </c>
      <c r="AP179" s="20" cm="1">
        <f t="array" ref="AP179">IF(INDEX(calc_types,1,AP$7)="INDEX",M179/M178-1,IF(INDEX(calc_types,1,AP$7)="CASH", M178/1200,M178/M179-1))</f>
        <v>2.740444884988813E-3</v>
      </c>
      <c r="AQ179" s="20" cm="1">
        <f t="array" ref="AQ179">IF(INDEX(calc_types,1,AQ$7)="INDEX",N179/N178-1,IF(INDEX(calc_types,1,AQ$7)="CASH", N178/1200,N178/N179-1))</f>
        <v>3.5455684796614761E-3</v>
      </c>
      <c r="AR179" s="20" cm="1">
        <f t="array" ref="AR179">IF(INDEX(calc_types,1,AR$7)="INDEX",O179/O178-1,IF(INDEX(calc_types,1,AR$7)="CASH", O178/1200,O178/O179-1))</f>
        <v>2.6231529894593653E-3</v>
      </c>
      <c r="AS179" s="20" cm="1">
        <f t="array" ref="AS179">IF(INDEX(calc_types,1,AS$7)="INDEX",P179/P178-1,IF(INDEX(calc_types,1,AS$7)="CASH", P178/1200,P178/P179-1))</f>
        <v>3.6942699928066425E-4</v>
      </c>
      <c r="AT179" s="20" cm="1">
        <f t="array" ref="AT179">IF(INDEX(calc_types,1,AT$7)="INDEX",Q179/Q178-1,IF(INDEX(calc_types,1,AT$7)="CASH", Q178/1200,Q178/Q179-1))</f>
        <v>-2.3441773239918362E-4</v>
      </c>
      <c r="AU179" s="20" cm="1">
        <f t="array" ref="AU179">IF(INDEX(calc_types,1,AU$7)="INDEX",R179/R178-1,IF(INDEX(calc_types,1,AU$7)="CASH", R178/1200,R178/R179-1))</f>
        <v>-2.5154483498579516E-3</v>
      </c>
      <c r="AV179" s="20" cm="1">
        <f t="array" ref="AV179">IF(INDEX(calc_types,1,AV$7)="INDEX",S179/S178-1,IF(INDEX(calc_types,1,AV$7)="CASH", S178/1200,S178/S179-1))</f>
        <v>2.1054481815194759E-3</v>
      </c>
      <c r="AW179" s="20" cm="1">
        <f t="array" ref="AW179">IF(INDEX(calc_types,1,AW$7)="INDEX",T179/T178-1,IF(INDEX(calc_types,1,AW$7)="CASH", T178/1200,T178/T179-1))</f>
        <v>1.0826486566679616E-3</v>
      </c>
      <c r="AX179" s="20" cm="1">
        <f t="array" ref="AX179">IF(INDEX(calc_types,1,AX$7)="INDEX",U179/U178-1,IF(INDEX(calc_types,1,AX$7)="CASH", U178/1200,U178/U179-1))</f>
        <v>3.3548586276976877E-4</v>
      </c>
      <c r="AY179" s="20" cm="1">
        <f t="array" ref="AY179">IF(INDEX(calc_types,1,AY$7)="INDEX",V179/V178-1,IF(INDEX(calc_types,1,AY$7)="CASH", V178/1200,V178/V179-1))</f>
        <v>-4.1163419977432225E-2</v>
      </c>
      <c r="AZ179" s="20" cm="1">
        <f t="array" ref="AZ179">IF(INDEX(calc_types,1,AZ$7)="INDEX",W179/W178-1,IF(INDEX(calc_types,1,AZ$7)="CASH", W178/1200,W178/W179-1))</f>
        <v>3.3330249999999999E-3</v>
      </c>
      <c r="BA179" s="20" cm="1">
        <f t="array" ref="BA179">IF(INDEX(calc_types,1,BA$7)="INDEX",X179/X178-1,IF(INDEX(calc_types,1,BA$7)="CASH", X178/1200,X178/X179-1))</f>
        <v>1.6316666666666667E-3</v>
      </c>
      <c r="BB179" s="20" cm="1">
        <f t="array" ref="BB179">IF(INDEX(calc_types,1,BB$7)="INDEX",Y179/Y178-1,IF(INDEX(calc_types,1,BB$7)="CASH", Y178/1200,Y178/Y179-1))</f>
        <v>3.2990000000000003E-3</v>
      </c>
      <c r="BC179" s="20" cm="1">
        <f t="array" ref="BC179">IF(INDEX(calc_types,1,BC$7)="INDEX",Z179/Z178-1,IF(INDEX(calc_types,1,BC$7)="CASH", Z178/1200,Z178/Z179-1))</f>
        <v>2.7116666666666668E-4</v>
      </c>
      <c r="BD179" s="20" cm="1">
        <f t="array" ref="BD179">IF(INDEX(calc_types,1,BD$7)="INDEX",AA179/AA178-1,IF(INDEX(calc_types,1,BD$7)="CASH", AA178/1200,AA178/AA179-1))</f>
        <v>0</v>
      </c>
      <c r="BE179" s="20" cm="1">
        <f t="array" ref="BE179">IF(INDEX(calc_types,1,BE$7)="INDEX",AB179/AB178-1,IF(INDEX(calc_types,1,BE$7)="CASH", AB178/1200,AB178/AB179-1))</f>
        <v>5.3351890512642886E-3</v>
      </c>
      <c r="BF179" s="20" cm="1">
        <f t="array" ref="BF179">IF(INDEX(calc_types,1,BF$7)="INDEX",AC179/AC178-1,IF(INDEX(calc_types,1,BF$7)="CASH", AC178/1200,AC178/AC179-1))</f>
        <v>6.2202223398621914E-3</v>
      </c>
      <c r="BG179" s="20" cm="1">
        <f t="array" ref="BG179">IF(INDEX(calc_types,1,BG$7)="INDEX",AD179/AD178-1,IF(INDEX(calc_types,1,BG$7)="CASH", AD178/1200,AD178/AD179-1))</f>
        <v>-1.4022281982328022E-2</v>
      </c>
      <c r="BH179" s="21">
        <f t="shared" si="68"/>
        <v>1.8649782368757196E-3</v>
      </c>
      <c r="BI179" s="21">
        <f t="shared" si="69"/>
        <v>3.408794762320695E-3</v>
      </c>
      <c r="BJ179" s="21">
        <f t="shared" si="70"/>
        <v>5.6036050240341456E-3</v>
      </c>
      <c r="BK179" s="21">
        <f t="shared" si="71"/>
        <v>2.6096657792605352E-3</v>
      </c>
      <c r="BL179" s="21">
        <f t="shared" si="72"/>
        <v>3.5657335224501146E-3</v>
      </c>
      <c r="BM179" s="21">
        <f t="shared" si="73"/>
        <v>1.0723850288427957E-3</v>
      </c>
      <c r="BN179" s="21">
        <f t="shared" si="74"/>
        <v>4.867600928493347E-4</v>
      </c>
      <c r="BO179" s="21">
        <f t="shared" si="75"/>
        <v>-8.0526442197166375E-4</v>
      </c>
      <c r="BP179" s="21">
        <f t="shared" si="76"/>
        <v>1.4891012414250935E-3</v>
      </c>
      <c r="BQ179" s="21">
        <f t="shared" si="77"/>
        <v>2.3606187263704162E-3</v>
      </c>
      <c r="BR179" s="21">
        <f t="shared" si="78"/>
        <v>1.7793335217300853E-3</v>
      </c>
      <c r="BS179" s="21">
        <f t="shared" si="79"/>
        <v>1.1627201400308705E-3</v>
      </c>
      <c r="BT179" s="21">
        <f t="shared" si="80"/>
        <v>-5.1771625264318078E-4</v>
      </c>
      <c r="BU179" s="21">
        <f t="shared" si="81"/>
        <v>3.6837209743669652E-4</v>
      </c>
      <c r="BV179" s="21">
        <f t="shared" si="82"/>
        <v>-1.7403232478003917E-4</v>
      </c>
      <c r="BW179" s="21">
        <f t="shared" si="83"/>
        <v>-2.3814337379140403E-3</v>
      </c>
      <c r="BX179" s="21">
        <f t="shared" si="84"/>
        <v>-1.0462929779293207E-2</v>
      </c>
      <c r="BY179" s="21">
        <f t="shared" si="85"/>
        <v>-5.8234183361284275E-3</v>
      </c>
      <c r="BZ179" s="21">
        <f t="shared" si="86"/>
        <v>-4.2801297117869832E-3</v>
      </c>
      <c r="CA179" s="21">
        <f t="shared" si="87"/>
        <v>-5.3887764606555297E-2</v>
      </c>
      <c r="CB179" s="21">
        <f t="shared" si="88"/>
        <v>1.8935356481481474E-3</v>
      </c>
      <c r="CC179" s="21">
        <f t="shared" si="89"/>
        <v>1.2463189814814815E-3</v>
      </c>
      <c r="CD179" s="21">
        <f t="shared" si="90"/>
        <v>2.0695319444444448E-3</v>
      </c>
      <c r="CE179" s="21">
        <f t="shared" si="91"/>
        <v>4.0967037037037033E-4</v>
      </c>
      <c r="CF179" s="21">
        <f t="shared" si="92"/>
        <v>0</v>
      </c>
      <c r="CG179" s="21">
        <f t="shared" si="93"/>
        <v>6.0306793653415215E-3</v>
      </c>
      <c r="CH179" s="21">
        <f t="shared" si="94"/>
        <v>6.8528880986283153E-3</v>
      </c>
      <c r="CI179" s="21">
        <f t="shared" si="95"/>
        <v>-1.0416010465075246E-2</v>
      </c>
    </row>
    <row r="180" spans="1:87" x14ac:dyDescent="0.2">
      <c r="A180" s="18">
        <v>172</v>
      </c>
      <c r="B180" s="19">
        <v>43830</v>
      </c>
      <c r="C180" s="18">
        <v>254.17699999999999</v>
      </c>
      <c r="D180" s="18">
        <v>1383.2070000000001</v>
      </c>
      <c r="E180" s="18">
        <v>2303.4940000000001</v>
      </c>
      <c r="F180" s="18">
        <v>2137.1080000000002</v>
      </c>
      <c r="G180" s="18">
        <v>2813.1460000000002</v>
      </c>
      <c r="H180" s="18">
        <v>148.471</v>
      </c>
      <c r="I180" s="18">
        <v>364.93299999999999</v>
      </c>
      <c r="J180" s="18">
        <v>481.47800000000001</v>
      </c>
      <c r="K180" s="18">
        <v>125.027</v>
      </c>
      <c r="L180" s="18">
        <v>730.96699999999998</v>
      </c>
      <c r="M180" s="18">
        <v>895.77499999999998</v>
      </c>
      <c r="N180" s="18">
        <v>343.399</v>
      </c>
      <c r="O180" s="18">
        <v>398.483</v>
      </c>
      <c r="P180" s="18">
        <v>102.90900000000001</v>
      </c>
      <c r="Q180" s="18">
        <v>191.58199999999999</v>
      </c>
      <c r="R180" s="18">
        <v>249.31</v>
      </c>
      <c r="S180" s="18">
        <v>13116.21</v>
      </c>
      <c r="T180" s="18">
        <v>5791.41</v>
      </c>
      <c r="U180" s="18">
        <v>9931.3799999999992</v>
      </c>
      <c r="V180" s="18">
        <v>50339.48</v>
      </c>
      <c r="W180" s="18">
        <v>3.6875100000000001</v>
      </c>
      <c r="X180" s="18">
        <v>1.9650000000000001</v>
      </c>
      <c r="Y180" s="18">
        <v>3.7732999999999999</v>
      </c>
      <c r="Z180" s="18">
        <v>0.46970000000000001</v>
      </c>
      <c r="AA180" s="18">
        <v>1</v>
      </c>
      <c r="AB180" s="18">
        <v>0.85140000000000005</v>
      </c>
      <c r="AC180" s="18">
        <v>0.74209999999999998</v>
      </c>
      <c r="AD180" s="18">
        <v>156.71</v>
      </c>
      <c r="AE180" s="19">
        <f t="shared" si="67"/>
        <v>43830</v>
      </c>
      <c r="AF180" s="20" cm="1">
        <f t="array" ref="AF180">IF(INDEX(calc_types,1,AF$7)="INDEX",C180/C179-1,IF(INDEX(calc_types,1,AF$7)="CASH", C179/1200,C179/C180-1))</f>
        <v>3.7832864042588454E-3</v>
      </c>
      <c r="AG180" s="20" cm="1">
        <f t="array" ref="AG180">IF(INDEX(calc_types,1,AG$7)="INDEX",D180/D179-1,IF(INDEX(calc_types,1,AG$7)="CASH", D179/1200,D179/D180-1))</f>
        <v>3.1853439366413827E-3</v>
      </c>
      <c r="AH180" s="20" cm="1">
        <f t="array" ref="AH180">IF(INDEX(calc_types,1,AH$7)="INDEX",E180/E179-1,IF(INDEX(calc_types,1,AH$7)="CASH", E179/1200,E179/E180-1))</f>
        <v>-7.5965774596786773E-5</v>
      </c>
      <c r="AI180" s="20" cm="1">
        <f t="array" ref="AI180">IF(INDEX(calc_types,1,AI$7)="INDEX",F180/F179-1,IF(INDEX(calc_types,1,AI$7)="CASH", F179/1200,F179/F180-1))</f>
        <v>3.869187000997254E-3</v>
      </c>
      <c r="AJ180" s="20" cm="1">
        <f t="array" ref="AJ180">IF(INDEX(calc_types,1,AJ$7)="INDEX",G180/G179-1,IF(INDEX(calc_types,1,AJ$7)="CASH", G179/1200,G179/G180-1))</f>
        <v>1.982490258514602E-3</v>
      </c>
      <c r="AK180" s="20" cm="1">
        <f t="array" ref="AK180">IF(INDEX(calc_types,1,AK$7)="INDEX",H180/H179-1,IF(INDEX(calc_types,1,AK$7)="CASH", H179/1200,H179/H180-1))</f>
        <v>1.3623886314737543E-3</v>
      </c>
      <c r="AL180" s="20" cm="1">
        <f t="array" ref="AL180">IF(INDEX(calc_types,1,AL$7)="INDEX",I180/I179-1,IF(INDEX(calc_types,1,AL$7)="CASH", I179/1200,I179/I180-1))</f>
        <v>2.1922312803956956E-5</v>
      </c>
      <c r="AM180" s="20" cm="1">
        <f t="array" ref="AM180">IF(INDEX(calc_types,1,AM$7)="INDEX",J180/J179-1,IF(INDEX(calc_types,1,AM$7)="CASH", J179/1200,J179/J180-1))</f>
        <v>-3.6730242750691033E-3</v>
      </c>
      <c r="AN180" s="20" cm="1">
        <f t="array" ref="AN180">IF(INDEX(calc_types,1,AN$7)="INDEX",K180/K179-1,IF(INDEX(calc_types,1,AN$7)="CASH", K179/1200,K179/K180-1))</f>
        <v>3.7411388797456979E-3</v>
      </c>
      <c r="AO180" s="20" cm="1">
        <f t="array" ref="AO180">IF(INDEX(calc_types,1,AO$7)="INDEX",L180/L179-1,IF(INDEX(calc_types,1,AO$7)="CASH", L179/1200,L179/L180-1))</f>
        <v>2.8976957007909032E-3</v>
      </c>
      <c r="AP180" s="20" cm="1">
        <f t="array" ref="AP180">IF(INDEX(calc_types,1,AP$7)="INDEX",M180/M179-1,IF(INDEX(calc_types,1,AP$7)="CASH", M179/1200,M179/M180-1))</f>
        <v>1.6829369206168288E-3</v>
      </c>
      <c r="AQ180" s="20" cm="1">
        <f t="array" ref="AQ180">IF(INDEX(calc_types,1,AQ$7)="INDEX",N180/N179-1,IF(INDEX(calc_types,1,AQ$7)="CASH", N179/1200,N179/N180-1))</f>
        <v>4.3402600061417385E-3</v>
      </c>
      <c r="AR180" s="20" cm="1">
        <f t="array" ref="AR180">IF(INDEX(calc_types,1,AR$7)="INDEX",O180/O179-1,IF(INDEX(calc_types,1,AR$7)="CASH", O179/1200,O179/O180-1))</f>
        <v>4.3806475191874306E-3</v>
      </c>
      <c r="AS180" s="20" cm="1">
        <f t="array" ref="AS180">IF(INDEX(calc_types,1,AS$7)="INDEX",P180/P179-1,IF(INDEX(calc_types,1,AS$7)="CASH", P179/1200,P179/P180-1))</f>
        <v>8.7463556851297142E-5</v>
      </c>
      <c r="AT180" s="20" cm="1">
        <f t="array" ref="AT180">IF(INDEX(calc_types,1,AT$7)="INDEX",Q180/Q179-1,IF(INDEX(calc_types,1,AT$7)="CASH", Q179/1200,Q179/Q180-1))</f>
        <v>-1.7611504793664245E-3</v>
      </c>
      <c r="AU180" s="20" cm="1">
        <f t="array" ref="AU180">IF(INDEX(calc_types,1,AU$7)="INDEX",R180/R179-1,IF(INDEX(calc_types,1,AU$7)="CASH", R179/1200,R179/R180-1))</f>
        <v>-6.7805523241916132E-3</v>
      </c>
      <c r="AV180" s="20" cm="1">
        <f t="array" ref="AV180">IF(INDEX(calc_types,1,AV$7)="INDEX",S180/S179-1,IF(INDEX(calc_types,1,AV$7)="CASH", S179/1200,S179/S180-1))</f>
        <v>2.714935577476929E-4</v>
      </c>
      <c r="AW180" s="20" cm="1">
        <f t="array" ref="AW180">IF(INDEX(calc_types,1,AW$7)="INDEX",T180/T179-1,IF(INDEX(calc_types,1,AW$7)="CASH", T179/1200,T179/T180-1))</f>
        <v>2.1742467145480671E-2</v>
      </c>
      <c r="AX180" s="20" cm="1">
        <f t="array" ref="AX180">IF(INDEX(calc_types,1,AX$7)="INDEX",U180/U179-1,IF(INDEX(calc_types,1,AX$7)="CASH", U179/1200,U179/U180-1))</f>
        <v>2.1693306215414543E-2</v>
      </c>
      <c r="AY180" s="20" cm="1">
        <f t="array" ref="AY180">IF(INDEX(calc_types,1,AY$7)="INDEX",V180/V179-1,IF(INDEX(calc_types,1,AY$7)="CASH", V179/1200,V179/V180-1))</f>
        <v>1.7027530793125578E-3</v>
      </c>
      <c r="AZ180" s="20" cm="1">
        <f t="array" ref="AZ180">IF(INDEX(calc_types,1,AZ$7)="INDEX",W180/W179-1,IF(INDEX(calc_types,1,AZ$7)="CASH", W179/1200,W179/W180-1))</f>
        <v>3.2201416666666669E-3</v>
      </c>
      <c r="BA180" s="20" cm="1">
        <f t="array" ref="BA180">IF(INDEX(calc_types,1,BA$7)="INDEX",X180/X179-1,IF(INDEX(calc_types,1,BA$7)="CASH", X179/1200,X179/X180-1))</f>
        <v>1.5569166666666667E-3</v>
      </c>
      <c r="BB180" s="20" cm="1">
        <f t="array" ref="BB180">IF(INDEX(calc_types,1,BB$7)="INDEX",Y180/Y179-1,IF(INDEX(calc_types,1,BB$7)="CASH", Y179/1200,Y179/Y180-1))</f>
        <v>3.2588333333333332E-3</v>
      </c>
      <c r="BC180" s="20" cm="1">
        <f t="array" ref="BC180">IF(INDEX(calc_types,1,BC$7)="INDEX",Z180/Z179-1,IF(INDEX(calc_types,1,BC$7)="CASH", Z179/1200,Z179/Z180-1))</f>
        <v>1.0766666666666668E-4</v>
      </c>
      <c r="BD180" s="20" cm="1">
        <f t="array" ref="BD180">IF(INDEX(calc_types,1,BD$7)="INDEX",AA180/AA179-1,IF(INDEX(calc_types,1,BD$7)="CASH", AA179/1200,AA179/AA180-1))</f>
        <v>0</v>
      </c>
      <c r="BE180" s="20" cm="1">
        <f t="array" ref="BE180">IF(INDEX(calc_types,1,BE$7)="INDEX",AB180/AB179-1,IF(INDEX(calc_types,1,BE$7)="CASH", AB179/1200,AB179/AB180-1))</f>
        <v>1.2684989429175397E-2</v>
      </c>
      <c r="BF180" s="20" cm="1">
        <f t="array" ref="BF180">IF(INDEX(calc_types,1,BF$7)="INDEX",AC180/AC179-1,IF(INDEX(calc_types,1,BF$7)="CASH", AC179/1200,AC179/AC180-1))</f>
        <v>1.819161838027239E-2</v>
      </c>
      <c r="BG180" s="20" cm="1">
        <f t="array" ref="BG180">IF(INDEX(calc_types,1,BG$7)="INDEX",AD180/AD179-1,IF(INDEX(calc_types,1,BG$7)="CASH", AD179/1200,AD179/AD180-1))</f>
        <v>-3.3820432646289866E-3</v>
      </c>
      <c r="BH180" s="21">
        <f t="shared" si="68"/>
        <v>2.3875156593756884E-3</v>
      </c>
      <c r="BI180" s="21">
        <f t="shared" si="69"/>
        <v>2.0120761369413166E-3</v>
      </c>
      <c r="BJ180" s="21">
        <f t="shared" si="70"/>
        <v>-1.270096004254069E-3</v>
      </c>
      <c r="BK180" s="21">
        <f t="shared" si="71"/>
        <v>1.7726350700222951E-3</v>
      </c>
      <c r="BL180" s="21">
        <f t="shared" si="72"/>
        <v>-6.8973620362404236E-4</v>
      </c>
      <c r="BM180" s="21">
        <f t="shared" si="73"/>
        <v>1.0908147219763882E-3</v>
      </c>
      <c r="BN180" s="21">
        <f t="shared" si="74"/>
        <v>-5.8879381809908332E-5</v>
      </c>
      <c r="BO180" s="21">
        <f t="shared" si="75"/>
        <v>-3.8578810064669572E-3</v>
      </c>
      <c r="BP180" s="21">
        <f t="shared" si="76"/>
        <v>2.6626703782497417E-3</v>
      </c>
      <c r="BQ180" s="21">
        <f t="shared" si="77"/>
        <v>2.048505515399506E-3</v>
      </c>
      <c r="BR180" s="21">
        <f t="shared" si="78"/>
        <v>7.2182555735810102E-4</v>
      </c>
      <c r="BS180" s="21">
        <f t="shared" si="79"/>
        <v>1.9574116665111328E-3</v>
      </c>
      <c r="BT180" s="21">
        <f t="shared" si="80"/>
        <v>1.2397782770848845E-3</v>
      </c>
      <c r="BU180" s="21">
        <f t="shared" si="81"/>
        <v>8.6408655007329398E-5</v>
      </c>
      <c r="BV180" s="21">
        <f t="shared" si="82"/>
        <v>-1.7007650717472801E-3</v>
      </c>
      <c r="BW180" s="21">
        <f t="shared" si="83"/>
        <v>-6.6465377122477019E-3</v>
      </c>
      <c r="BX180" s="21">
        <f t="shared" si="84"/>
        <v>-1.229688440306499E-2</v>
      </c>
      <c r="BY180" s="21">
        <f t="shared" si="85"/>
        <v>1.4836400152684281E-2</v>
      </c>
      <c r="BZ180" s="21">
        <f t="shared" si="86"/>
        <v>1.707769064085779E-2</v>
      </c>
      <c r="CA180" s="21">
        <f t="shared" si="87"/>
        <v>-1.1021591549810516E-2</v>
      </c>
      <c r="CB180" s="21">
        <f t="shared" si="88"/>
        <v>1.7806523148148144E-3</v>
      </c>
      <c r="CC180" s="21">
        <f t="shared" si="89"/>
        <v>1.1715689814814816E-3</v>
      </c>
      <c r="CD180" s="21">
        <f t="shared" si="90"/>
        <v>2.0293652777777778E-3</v>
      </c>
      <c r="CE180" s="21">
        <f t="shared" si="91"/>
        <v>2.4617037037037037E-4</v>
      </c>
      <c r="CF180" s="21">
        <f t="shared" si="92"/>
        <v>0</v>
      </c>
      <c r="CG180" s="21">
        <f t="shared" si="93"/>
        <v>1.338047974325263E-2</v>
      </c>
      <c r="CH180" s="21">
        <f t="shared" si="94"/>
        <v>1.8824284139038513E-2</v>
      </c>
      <c r="CI180" s="21">
        <f t="shared" si="95"/>
        <v>2.24228252623789E-4</v>
      </c>
    </row>
    <row r="181" spans="1:87" x14ac:dyDescent="0.2">
      <c r="A181" s="18">
        <v>173</v>
      </c>
      <c r="B181" s="19">
        <v>43861</v>
      </c>
      <c r="C181" s="18">
        <v>254.875</v>
      </c>
      <c r="D181" s="18">
        <v>1386.0989999999999</v>
      </c>
      <c r="E181" s="18">
        <v>2305.4949999999999</v>
      </c>
      <c r="F181" s="18">
        <v>2145.5889999999999</v>
      </c>
      <c r="G181" s="18">
        <v>2824.4189999999999</v>
      </c>
      <c r="H181" s="18">
        <v>148.733</v>
      </c>
      <c r="I181" s="18">
        <v>365.93700000000001</v>
      </c>
      <c r="J181" s="18">
        <v>483.77600000000001</v>
      </c>
      <c r="K181" s="18">
        <v>125.41500000000001</v>
      </c>
      <c r="L181" s="18">
        <v>733.44399999999996</v>
      </c>
      <c r="M181" s="18">
        <v>897.73</v>
      </c>
      <c r="N181" s="18">
        <v>344.80399999999997</v>
      </c>
      <c r="O181" s="18">
        <v>399.988</v>
      </c>
      <c r="P181" s="18">
        <v>102.959</v>
      </c>
      <c r="Q181" s="18">
        <v>191.483</v>
      </c>
      <c r="R181" s="18">
        <v>248.749</v>
      </c>
      <c r="S181" s="18">
        <v>13303.1</v>
      </c>
      <c r="T181" s="18">
        <v>5947.81</v>
      </c>
      <c r="U181" s="18">
        <v>10223.540000000001</v>
      </c>
      <c r="V181" s="18">
        <v>53322.85</v>
      </c>
      <c r="W181" s="18">
        <v>3.6687699999999999</v>
      </c>
      <c r="X181" s="18">
        <v>1.9673</v>
      </c>
      <c r="Y181" s="18">
        <v>3.7616999999999998</v>
      </c>
      <c r="Z181" s="18">
        <v>0.58930000000000005</v>
      </c>
      <c r="AA181" s="18">
        <v>1</v>
      </c>
      <c r="AB181" s="18">
        <v>0.84379999999999999</v>
      </c>
      <c r="AC181" s="18">
        <v>0.73070000000000002</v>
      </c>
      <c r="AD181" s="18">
        <v>154.78</v>
      </c>
      <c r="AE181" s="19">
        <f t="shared" si="67"/>
        <v>43861</v>
      </c>
      <c r="AF181" s="20" cm="1">
        <f t="array" ref="AF181">IF(INDEX(calc_types,1,AF$7)="INDEX",C181/C180-1,IF(INDEX(calc_types,1,AF$7)="CASH", C180/1200,C180/C181-1))</f>
        <v>2.7461178627492533E-3</v>
      </c>
      <c r="AG181" s="20" cm="1">
        <f t="array" ref="AG181">IF(INDEX(calc_types,1,AG$7)="INDEX",D181/D180-1,IF(INDEX(calc_types,1,AG$7)="CASH", D180/1200,D180/D181-1))</f>
        <v>2.0907933519711541E-3</v>
      </c>
      <c r="AH181" s="20" cm="1">
        <f t="array" ref="AH181">IF(INDEX(calc_types,1,AH$7)="INDEX",E181/E180-1,IF(INDEX(calc_types,1,AH$7)="CASH", E180/1200,E180/E181-1))</f>
        <v>8.6868036122500492E-4</v>
      </c>
      <c r="AI181" s="20" cm="1">
        <f t="array" ref="AI181">IF(INDEX(calc_types,1,AI$7)="INDEX",F181/F180-1,IF(INDEX(calc_types,1,AI$7)="CASH", F180/1200,F180/F181-1))</f>
        <v>3.9684470789496107E-3</v>
      </c>
      <c r="AJ181" s="20" cm="1">
        <f t="array" ref="AJ181">IF(INDEX(calc_types,1,AJ$7)="INDEX",G181/G180-1,IF(INDEX(calc_types,1,AJ$7)="CASH", G180/1200,G180/G181-1))</f>
        <v>4.0072573552882851E-3</v>
      </c>
      <c r="AK181" s="20" cm="1">
        <f t="array" ref="AK181">IF(INDEX(calc_types,1,AK$7)="INDEX",H181/H180-1,IF(INDEX(calc_types,1,AK$7)="CASH", H180/1200,H180/H181-1))</f>
        <v>1.7646543769489487E-3</v>
      </c>
      <c r="AL181" s="20" cm="1">
        <f t="array" ref="AL181">IF(INDEX(calc_types,1,AL$7)="INDEX",I181/I180-1,IF(INDEX(calc_types,1,AL$7)="CASH", I180/1200,I180/I181-1))</f>
        <v>2.7511899444556676E-3</v>
      </c>
      <c r="AM181" s="20" cm="1">
        <f t="array" ref="AM181">IF(INDEX(calc_types,1,AM$7)="INDEX",J181/J180-1,IF(INDEX(calc_types,1,AM$7)="CASH", J180/1200,J180/J181-1))</f>
        <v>4.7728037418117708E-3</v>
      </c>
      <c r="AN181" s="20" cm="1">
        <f t="array" ref="AN181">IF(INDEX(calc_types,1,AN$7)="INDEX",K181/K180-1,IF(INDEX(calc_types,1,AN$7)="CASH", K180/1200,K180/K181-1))</f>
        <v>3.1033296807889688E-3</v>
      </c>
      <c r="AO181" s="20" cm="1">
        <f t="array" ref="AO181">IF(INDEX(calc_types,1,AO$7)="INDEX",L181/L180-1,IF(INDEX(calc_types,1,AO$7)="CASH", L180/1200,L180/L181-1))</f>
        <v>3.3886618684564329E-3</v>
      </c>
      <c r="AP181" s="20" cm="1">
        <f t="array" ref="AP181">IF(INDEX(calc_types,1,AP$7)="INDEX",M181/M180-1,IF(INDEX(calc_types,1,AP$7)="CASH", M180/1200,M180/M181-1))</f>
        <v>2.1824676955708444E-3</v>
      </c>
      <c r="AQ181" s="20" cm="1">
        <f t="array" ref="AQ181">IF(INDEX(calc_types,1,AQ$7)="INDEX",N181/N180-1,IF(INDEX(calc_types,1,AQ$7)="CASH", N180/1200,N180/N181-1))</f>
        <v>4.0914504701528021E-3</v>
      </c>
      <c r="AR181" s="20" cm="1">
        <f t="array" ref="AR181">IF(INDEX(calc_types,1,AR$7)="INDEX",O181/O180-1,IF(INDEX(calc_types,1,AR$7)="CASH", O180/1200,O180/O181-1))</f>
        <v>3.7768236035162772E-3</v>
      </c>
      <c r="AS181" s="20" cm="1">
        <f t="array" ref="AS181">IF(INDEX(calc_types,1,AS$7)="INDEX",P181/P180-1,IF(INDEX(calc_types,1,AS$7)="CASH", P180/1200,P180/P181-1))</f>
        <v>4.8586615359202945E-4</v>
      </c>
      <c r="AT181" s="20" cm="1">
        <f t="array" ref="AT181">IF(INDEX(calc_types,1,AT$7)="INDEX",Q181/Q180-1,IF(INDEX(calc_types,1,AT$7)="CASH", Q180/1200,Q180/Q181-1))</f>
        <v>-5.1675000782946956E-4</v>
      </c>
      <c r="AU181" s="20" cm="1">
        <f t="array" ref="AU181">IF(INDEX(calc_types,1,AU$7)="INDEX",R181/R180-1,IF(INDEX(calc_types,1,AU$7)="CASH", R180/1200,R180/R181-1))</f>
        <v>-2.2502105812041151E-3</v>
      </c>
      <c r="AV181" s="20" cm="1">
        <f t="array" ref="AV181">IF(INDEX(calc_types,1,AV$7)="INDEX",S181/S180-1,IF(INDEX(calc_types,1,AV$7)="CASH", S180/1200,S180/S181-1))</f>
        <v>1.424878070723179E-2</v>
      </c>
      <c r="AW181" s="20" cm="1">
        <f t="array" ref="AW181">IF(INDEX(calc_types,1,AW$7)="INDEX",T181/T180-1,IF(INDEX(calc_types,1,AW$7)="CASH", T180/1200,T180/T181-1))</f>
        <v>2.7005513337857279E-2</v>
      </c>
      <c r="AX181" s="20" cm="1">
        <f t="array" ref="AX181">IF(INDEX(calc_types,1,AX$7)="INDEX",U181/U180-1,IF(INDEX(calc_types,1,AX$7)="CASH", U180/1200,U180/U181-1))</f>
        <v>2.9417865392322273E-2</v>
      </c>
      <c r="AY181" s="20" cm="1">
        <f t="array" ref="AY181">IF(INDEX(calc_types,1,AY$7)="INDEX",V181/V180-1,IF(INDEX(calc_types,1,AY$7)="CASH", V180/1200,V180/V181-1))</f>
        <v>5.9265014259185733E-2</v>
      </c>
      <c r="AZ181" s="20" cm="1">
        <f t="array" ref="AZ181">IF(INDEX(calc_types,1,AZ$7)="INDEX",W181/W180-1,IF(INDEX(calc_types,1,AZ$7)="CASH", W180/1200,W180/W181-1))</f>
        <v>3.0729250000000002E-3</v>
      </c>
      <c r="BA181" s="20" cm="1">
        <f t="array" ref="BA181">IF(INDEX(calc_types,1,BA$7)="INDEX",X181/X180-1,IF(INDEX(calc_types,1,BA$7)="CASH", X180/1200,X180/X181-1))</f>
        <v>1.6375000000000001E-3</v>
      </c>
      <c r="BB181" s="20" cm="1">
        <f t="array" ref="BB181">IF(INDEX(calc_types,1,BB$7)="INDEX",Y181/Y180-1,IF(INDEX(calc_types,1,BB$7)="CASH", Y180/1200,Y180/Y181-1))</f>
        <v>3.1444166666666665E-3</v>
      </c>
      <c r="BC181" s="20" cm="1">
        <f t="array" ref="BC181">IF(INDEX(calc_types,1,BC$7)="INDEX",Z181/Z180-1,IF(INDEX(calc_types,1,BC$7)="CASH", Z180/1200,Z180/Z181-1))</f>
        <v>3.9141666666666665E-4</v>
      </c>
      <c r="BD181" s="20" cm="1">
        <f t="array" ref="BD181">IF(INDEX(calc_types,1,BD$7)="INDEX",AA181/AA180-1,IF(INDEX(calc_types,1,BD$7)="CASH", AA180/1200,AA180/AA181-1))</f>
        <v>0</v>
      </c>
      <c r="BE181" s="20" cm="1">
        <f t="array" ref="BE181">IF(INDEX(calc_types,1,BE$7)="INDEX",AB181/AB180-1,IF(INDEX(calc_types,1,BE$7)="CASH", AB180/1200,AB180/AB181-1))</f>
        <v>9.006873666745685E-3</v>
      </c>
      <c r="BF181" s="20" cm="1">
        <f t="array" ref="BF181">IF(INDEX(calc_types,1,BF$7)="INDEX",AC181/AC180-1,IF(INDEX(calc_types,1,BF$7)="CASH", AC180/1200,AC180/AC181-1))</f>
        <v>1.5601478034761085E-2</v>
      </c>
      <c r="BG181" s="20" cm="1">
        <f t="array" ref="BG181">IF(INDEX(calc_types,1,BG$7)="INDEX",AD181/AD180-1,IF(INDEX(calc_types,1,BG$7)="CASH", AD180/1200,AD180/AD181-1))</f>
        <v>1.2469311280527196E-2</v>
      </c>
      <c r="BH181" s="21">
        <f t="shared" si="68"/>
        <v>1.3503471178660964E-3</v>
      </c>
      <c r="BI181" s="21">
        <f t="shared" si="69"/>
        <v>9.17525552271088E-4</v>
      </c>
      <c r="BJ181" s="21">
        <f t="shared" si="70"/>
        <v>-3.2544986843227727E-4</v>
      </c>
      <c r="BK181" s="21">
        <f t="shared" si="71"/>
        <v>1.8718951479746518E-3</v>
      </c>
      <c r="BL181" s="21">
        <f t="shared" si="72"/>
        <v>1.3350308931496407E-3</v>
      </c>
      <c r="BM181" s="21">
        <f t="shared" si="73"/>
        <v>1.4930804674515826E-3</v>
      </c>
      <c r="BN181" s="21">
        <f t="shared" si="74"/>
        <v>2.6703882498418023E-3</v>
      </c>
      <c r="BO181" s="21">
        <f t="shared" si="75"/>
        <v>4.5879470104139165E-3</v>
      </c>
      <c r="BP181" s="21">
        <f t="shared" si="76"/>
        <v>2.0248611792930125E-3</v>
      </c>
      <c r="BQ181" s="21">
        <f t="shared" si="77"/>
        <v>2.5394716830650357E-3</v>
      </c>
      <c r="BR181" s="21">
        <f t="shared" si="78"/>
        <v>1.2213563323121167E-3</v>
      </c>
      <c r="BS181" s="21">
        <f t="shared" si="79"/>
        <v>1.7086021305221964E-3</v>
      </c>
      <c r="BT181" s="21">
        <f t="shared" si="80"/>
        <v>6.3595436141373118E-4</v>
      </c>
      <c r="BU181" s="21">
        <f t="shared" si="81"/>
        <v>4.8481125174806172E-4</v>
      </c>
      <c r="BV181" s="21">
        <f t="shared" si="82"/>
        <v>-4.5636460021032514E-4</v>
      </c>
      <c r="BW181" s="21">
        <f t="shared" si="83"/>
        <v>-2.1161959692602038E-3</v>
      </c>
      <c r="BX181" s="21">
        <f t="shared" si="84"/>
        <v>1.6804027464191063E-3</v>
      </c>
      <c r="BY181" s="21">
        <f t="shared" si="85"/>
        <v>2.009944634506089E-2</v>
      </c>
      <c r="BZ181" s="21">
        <f t="shared" si="86"/>
        <v>2.480224981776552E-2</v>
      </c>
      <c r="CA181" s="21">
        <f t="shared" si="87"/>
        <v>4.6540669630062662E-2</v>
      </c>
      <c r="CB181" s="21">
        <f t="shared" si="88"/>
        <v>1.6334356481481477E-3</v>
      </c>
      <c r="CC181" s="21">
        <f t="shared" si="89"/>
        <v>1.2521523148148149E-3</v>
      </c>
      <c r="CD181" s="21">
        <f t="shared" si="90"/>
        <v>1.914948611111111E-3</v>
      </c>
      <c r="CE181" s="21">
        <f t="shared" si="91"/>
        <v>5.2992037037037035E-4</v>
      </c>
      <c r="CF181" s="21">
        <f t="shared" si="92"/>
        <v>0</v>
      </c>
      <c r="CG181" s="21">
        <f t="shared" si="93"/>
        <v>9.702363980822918E-3</v>
      </c>
      <c r="CH181" s="21">
        <f t="shared" si="94"/>
        <v>1.6234143793527209E-2</v>
      </c>
      <c r="CI181" s="21">
        <f t="shared" si="95"/>
        <v>1.6075582797779972E-2</v>
      </c>
    </row>
    <row r="182" spans="1:87" x14ac:dyDescent="0.2">
      <c r="A182" s="18">
        <v>174</v>
      </c>
      <c r="B182" s="19">
        <v>43890</v>
      </c>
      <c r="C182" s="18">
        <v>255.57</v>
      </c>
      <c r="D182" s="18">
        <v>1393.37</v>
      </c>
      <c r="E182" s="18">
        <v>2333.5500000000002</v>
      </c>
      <c r="F182" s="18">
        <v>2154.902</v>
      </c>
      <c r="G182" s="18">
        <v>2849.7280000000001</v>
      </c>
      <c r="H182" s="18">
        <v>148.952</v>
      </c>
      <c r="I182" s="18">
        <v>366.97199999999998</v>
      </c>
      <c r="J182" s="18">
        <v>487.36500000000001</v>
      </c>
      <c r="K182" s="18">
        <v>125.79900000000001</v>
      </c>
      <c r="L182" s="18">
        <v>738.26400000000001</v>
      </c>
      <c r="M182" s="18">
        <v>908.75699999999995</v>
      </c>
      <c r="N182" s="18">
        <v>346.52</v>
      </c>
      <c r="O182" s="18">
        <v>403.28800000000001</v>
      </c>
      <c r="P182" s="18">
        <v>103.00700000000001</v>
      </c>
      <c r="Q182" s="18">
        <v>191.71299999999999</v>
      </c>
      <c r="R182" s="18">
        <v>249.74299999999999</v>
      </c>
      <c r="S182" s="18">
        <v>13197.73</v>
      </c>
      <c r="T182" s="18">
        <v>6138.41</v>
      </c>
      <c r="U182" s="18">
        <v>10910.55</v>
      </c>
      <c r="V182" s="18">
        <v>58850.27</v>
      </c>
      <c r="W182" s="18">
        <v>3.6672699999999998</v>
      </c>
      <c r="X182" s="18">
        <v>1.9320999999999999</v>
      </c>
      <c r="Y182" s="18">
        <v>3.6143999999999998</v>
      </c>
      <c r="Z182" s="18">
        <v>0.55179999999999996</v>
      </c>
      <c r="AA182" s="18">
        <v>1</v>
      </c>
      <c r="AB182" s="18">
        <v>0.84660000000000002</v>
      </c>
      <c r="AC182" s="18">
        <v>0.74170000000000003</v>
      </c>
      <c r="AD182" s="18">
        <v>156.05000000000001</v>
      </c>
      <c r="AE182" s="19">
        <f t="shared" si="67"/>
        <v>43890</v>
      </c>
      <c r="AF182" s="20" cm="1">
        <f t="array" ref="AF182">IF(INDEX(calc_types,1,AF$7)="INDEX",C182/C181-1,IF(INDEX(calc_types,1,AF$7)="CASH", C181/1200,C181/C182-1))</f>
        <v>2.7268268759195191E-3</v>
      </c>
      <c r="AG182" s="20" cm="1">
        <f t="array" ref="AG182">IF(INDEX(calc_types,1,AG$7)="INDEX",D182/D181-1,IF(INDEX(calc_types,1,AG$7)="CASH", D181/1200,D181/D182-1))</f>
        <v>5.2456570562420257E-3</v>
      </c>
      <c r="AH182" s="20" cm="1">
        <f t="array" ref="AH182">IF(INDEX(calc_types,1,AH$7)="INDEX",E182/E181-1,IF(INDEX(calc_types,1,AH$7)="CASH", E181/1200,E181/E182-1))</f>
        <v>1.2168753347979733E-2</v>
      </c>
      <c r="AI182" s="20" cm="1">
        <f t="array" ref="AI182">IF(INDEX(calc_types,1,AI$7)="INDEX",F182/F181-1,IF(INDEX(calc_types,1,AI$7)="CASH", F181/1200,F181/F182-1))</f>
        <v>4.3405330657455554E-3</v>
      </c>
      <c r="AJ182" s="20" cm="1">
        <f t="array" ref="AJ182">IF(INDEX(calc_types,1,AJ$7)="INDEX",G182/G181-1,IF(INDEX(calc_types,1,AJ$7)="CASH", G181/1200,G181/G182-1))</f>
        <v>8.9607809606153666E-3</v>
      </c>
      <c r="AK182" s="20" cm="1">
        <f t="array" ref="AK182">IF(INDEX(calc_types,1,AK$7)="INDEX",H182/H181-1,IF(INDEX(calc_types,1,AK$7)="CASH", H181/1200,H181/H182-1))</f>
        <v>1.4724371860985741E-3</v>
      </c>
      <c r="AL182" s="20" cm="1">
        <f t="array" ref="AL182">IF(INDEX(calc_types,1,AL$7)="INDEX",I182/I181-1,IF(INDEX(calc_types,1,AL$7)="CASH", I181/1200,I181/I182-1))</f>
        <v>2.8283557005712723E-3</v>
      </c>
      <c r="AM182" s="20" cm="1">
        <f t="array" ref="AM182">IF(INDEX(calc_types,1,AM$7)="INDEX",J182/J181-1,IF(INDEX(calc_types,1,AM$7)="CASH", J181/1200,J181/J182-1))</f>
        <v>7.418722714644721E-3</v>
      </c>
      <c r="AN182" s="20" cm="1">
        <f t="array" ref="AN182">IF(INDEX(calc_types,1,AN$7)="INDEX",K182/K181-1,IF(INDEX(calc_types,1,AN$7)="CASH", K181/1200,K181/K182-1))</f>
        <v>3.0618347087669751E-3</v>
      </c>
      <c r="AO182" s="20" cm="1">
        <f t="array" ref="AO182">IF(INDEX(calc_types,1,AO$7)="INDEX",L182/L181-1,IF(INDEX(calc_types,1,AO$7)="CASH", L181/1200,L181/L182-1))</f>
        <v>6.5717355380916498E-3</v>
      </c>
      <c r="AP182" s="20" cm="1">
        <f t="array" ref="AP182">IF(INDEX(calc_types,1,AP$7)="INDEX",M182/M181-1,IF(INDEX(calc_types,1,AP$7)="CASH", M181/1200,M181/M182-1))</f>
        <v>1.2283203190268654E-2</v>
      </c>
      <c r="AQ182" s="20" cm="1">
        <f t="array" ref="AQ182">IF(INDEX(calc_types,1,AQ$7)="INDEX",N182/N181-1,IF(INDEX(calc_types,1,AQ$7)="CASH", N181/1200,N181/N182-1))</f>
        <v>4.9767404090439449E-3</v>
      </c>
      <c r="AR182" s="20" cm="1">
        <f t="array" ref="AR182">IF(INDEX(calc_types,1,AR$7)="INDEX",O182/O181-1,IF(INDEX(calc_types,1,AR$7)="CASH", O181/1200,O181/O182-1))</f>
        <v>8.2502475074253123E-3</v>
      </c>
      <c r="AS182" s="20" cm="1">
        <f t="array" ref="AS182">IF(INDEX(calc_types,1,AS$7)="INDEX",P182/P181-1,IF(INDEX(calc_types,1,AS$7)="CASH", P181/1200,P181/P182-1))</f>
        <v>4.6620499422100892E-4</v>
      </c>
      <c r="AT182" s="20" cm="1">
        <f t="array" ref="AT182">IF(INDEX(calc_types,1,AT$7)="INDEX",Q182/Q181-1,IF(INDEX(calc_types,1,AT$7)="CASH", Q181/1200,Q181/Q182-1))</f>
        <v>1.2011510160170324E-3</v>
      </c>
      <c r="AU182" s="20" cm="1">
        <f t="array" ref="AU182">IF(INDEX(calc_types,1,AU$7)="INDEX",R182/R181-1,IF(INDEX(calc_types,1,AU$7)="CASH", R181/1200,R181/R182-1))</f>
        <v>3.9959959638029563E-3</v>
      </c>
      <c r="AV182" s="20" cm="1">
        <f t="array" ref="AV182">IF(INDEX(calc_types,1,AV$7)="INDEX",S182/S181-1,IF(INDEX(calc_types,1,AV$7)="CASH", S181/1200,S181/S182-1))</f>
        <v>-7.9207102104021931E-3</v>
      </c>
      <c r="AW182" s="20" cm="1">
        <f t="array" ref="AW182">IF(INDEX(calc_types,1,AW$7)="INDEX",T182/T181-1,IF(INDEX(calc_types,1,AW$7)="CASH", T181/1200,T181/T182-1))</f>
        <v>3.2045408309949286E-2</v>
      </c>
      <c r="AX182" s="20" cm="1">
        <f t="array" ref="AX182">IF(INDEX(calc_types,1,AX$7)="INDEX",U182/U181-1,IF(INDEX(calc_types,1,AX$7)="CASH", U181/1200,U181/U182-1))</f>
        <v>6.7198837193378935E-2</v>
      </c>
      <c r="AY182" s="20" cm="1">
        <f t="array" ref="AY182">IF(INDEX(calc_types,1,AY$7)="INDEX",V182/V181-1,IF(INDEX(calc_types,1,AY$7)="CASH", V181/1200,V181/V182-1))</f>
        <v>0.10365950057058093</v>
      </c>
      <c r="AZ182" s="20" cm="1">
        <f t="array" ref="AZ182">IF(INDEX(calc_types,1,AZ$7)="INDEX",W182/W181-1,IF(INDEX(calc_types,1,AZ$7)="CASH", W181/1200,W181/W182-1))</f>
        <v>3.0573083333333331E-3</v>
      </c>
      <c r="BA182" s="20" cm="1">
        <f t="array" ref="BA182">IF(INDEX(calc_types,1,BA$7)="INDEX",X182/X181-1,IF(INDEX(calc_types,1,BA$7)="CASH", X181/1200,X181/X182-1))</f>
        <v>1.6394166666666666E-3</v>
      </c>
      <c r="BB182" s="20" cm="1">
        <f t="array" ref="BB182">IF(INDEX(calc_types,1,BB$7)="INDEX",Y182/Y181-1,IF(INDEX(calc_types,1,BB$7)="CASH", Y181/1200,Y181/Y182-1))</f>
        <v>3.1347499999999999E-3</v>
      </c>
      <c r="BC182" s="20" cm="1">
        <f t="array" ref="BC182">IF(INDEX(calc_types,1,BC$7)="INDEX",Z182/Z181-1,IF(INDEX(calc_types,1,BC$7)="CASH", Z181/1200,Z181/Z182-1))</f>
        <v>4.9108333333333339E-4</v>
      </c>
      <c r="BD182" s="20" cm="1">
        <f t="array" ref="BD182">IF(INDEX(calc_types,1,BD$7)="INDEX",AA182/AA181-1,IF(INDEX(calc_types,1,BD$7)="CASH", AA181/1200,AA181/AA182-1))</f>
        <v>0</v>
      </c>
      <c r="BE182" s="20" cm="1">
        <f t="array" ref="BE182">IF(INDEX(calc_types,1,BE$7)="INDEX",AB182/AB181-1,IF(INDEX(calc_types,1,BE$7)="CASH", AB181/1200,AB181/AB182-1))</f>
        <v>-3.307347035199637E-3</v>
      </c>
      <c r="BF182" s="20" cm="1">
        <f t="array" ref="BF182">IF(INDEX(calc_types,1,BF$7)="INDEX",AC182/AC181-1,IF(INDEX(calc_types,1,BF$7)="CASH", AC181/1200,AC181/AC182-1))</f>
        <v>-1.4830794121612478E-2</v>
      </c>
      <c r="BG182" s="20" cm="1">
        <f t="array" ref="BG182">IF(INDEX(calc_types,1,BG$7)="INDEX",AD182/AD181-1,IF(INDEX(calc_types,1,BG$7)="CASH", AD181/1200,AD181/AD182-1))</f>
        <v>-8.1384171739827815E-3</v>
      </c>
      <c r="BH182" s="21">
        <f t="shared" si="68"/>
        <v>1.3310561310363623E-3</v>
      </c>
      <c r="BI182" s="21">
        <f t="shared" si="69"/>
        <v>4.0723892565419596E-3</v>
      </c>
      <c r="BJ182" s="21">
        <f t="shared" si="70"/>
        <v>1.097462311832245E-2</v>
      </c>
      <c r="BK182" s="21">
        <f t="shared" si="71"/>
        <v>2.2439811347705965E-3</v>
      </c>
      <c r="BL182" s="21">
        <f t="shared" si="72"/>
        <v>6.2885544984767217E-3</v>
      </c>
      <c r="BM182" s="21">
        <f t="shared" si="73"/>
        <v>1.200863276601208E-3</v>
      </c>
      <c r="BN182" s="21">
        <f t="shared" si="74"/>
        <v>2.747554005957407E-3</v>
      </c>
      <c r="BO182" s="21">
        <f t="shared" si="75"/>
        <v>7.2338659832468667E-3</v>
      </c>
      <c r="BP182" s="21">
        <f t="shared" si="76"/>
        <v>1.9833662072710188E-3</v>
      </c>
      <c r="BQ182" s="21">
        <f t="shared" si="77"/>
        <v>5.7225453527002526E-3</v>
      </c>
      <c r="BR182" s="21">
        <f t="shared" si="78"/>
        <v>1.1322091827009927E-2</v>
      </c>
      <c r="BS182" s="21">
        <f t="shared" si="79"/>
        <v>2.5938920694133392E-3</v>
      </c>
      <c r="BT182" s="21">
        <f t="shared" si="80"/>
        <v>5.1093782653227667E-3</v>
      </c>
      <c r="BU182" s="21">
        <f t="shared" si="81"/>
        <v>4.6515009237704119E-4</v>
      </c>
      <c r="BV182" s="21">
        <f t="shared" si="82"/>
        <v>1.2615364236361769E-3</v>
      </c>
      <c r="BW182" s="21">
        <f t="shared" si="83"/>
        <v>4.1300105757468676E-3</v>
      </c>
      <c r="BX182" s="21">
        <f t="shared" si="84"/>
        <v>-2.0489088171214878E-2</v>
      </c>
      <c r="BY182" s="21">
        <f t="shared" si="85"/>
        <v>2.5139341317152897E-2</v>
      </c>
      <c r="BZ182" s="21">
        <f t="shared" si="86"/>
        <v>6.2583221618822182E-2</v>
      </c>
      <c r="CA182" s="21">
        <f t="shared" si="87"/>
        <v>9.093515594145786E-2</v>
      </c>
      <c r="CB182" s="21">
        <f t="shared" si="88"/>
        <v>1.6178189814814805E-3</v>
      </c>
      <c r="CC182" s="21">
        <f t="shared" si="89"/>
        <v>1.2540689814814815E-3</v>
      </c>
      <c r="CD182" s="21">
        <f t="shared" si="90"/>
        <v>1.9052819444444445E-3</v>
      </c>
      <c r="CE182" s="21">
        <f t="shared" si="91"/>
        <v>6.2958703703703709E-4</v>
      </c>
      <c r="CF182" s="21">
        <f t="shared" si="92"/>
        <v>0</v>
      </c>
      <c r="CG182" s="21">
        <f t="shared" si="93"/>
        <v>-2.6118567211224041E-3</v>
      </c>
      <c r="CH182" s="21">
        <f t="shared" si="94"/>
        <v>-1.4198128362846354E-2</v>
      </c>
      <c r="CI182" s="21">
        <f t="shared" si="95"/>
        <v>-4.5321456567300059E-3</v>
      </c>
    </row>
    <row r="183" spans="1:87" x14ac:dyDescent="0.2">
      <c r="A183" s="18">
        <v>175</v>
      </c>
      <c r="B183" s="19">
        <v>43921</v>
      </c>
      <c r="C183" s="18">
        <v>256.178</v>
      </c>
      <c r="D183" s="18">
        <v>1387.2560000000001</v>
      </c>
      <c r="E183" s="18">
        <v>2304.2840000000001</v>
      </c>
      <c r="F183" s="18">
        <v>2143.873</v>
      </c>
      <c r="G183" s="18">
        <v>2810.43</v>
      </c>
      <c r="H183" s="18">
        <v>148.96100000000001</v>
      </c>
      <c r="I183" s="18">
        <v>363.642</v>
      </c>
      <c r="J183" s="18">
        <v>478.58</v>
      </c>
      <c r="K183" s="18">
        <v>125.732</v>
      </c>
      <c r="L183" s="18">
        <v>728.70399999999995</v>
      </c>
      <c r="M183" s="18">
        <v>887.35400000000004</v>
      </c>
      <c r="N183" s="18">
        <v>342.06700000000001</v>
      </c>
      <c r="O183" s="18">
        <v>393.733</v>
      </c>
      <c r="P183" s="18">
        <v>103.06399999999999</v>
      </c>
      <c r="Q183" s="18">
        <v>191.53100000000001</v>
      </c>
      <c r="R183" s="18">
        <v>248.43100000000001</v>
      </c>
      <c r="S183" s="18">
        <v>12536.04</v>
      </c>
      <c r="T183" s="18">
        <v>5569.73</v>
      </c>
      <c r="U183" s="18">
        <v>10176.450000000001</v>
      </c>
      <c r="V183" s="18">
        <v>51063.72</v>
      </c>
      <c r="W183" s="18">
        <v>3.6648399999999999</v>
      </c>
      <c r="X183" s="18">
        <v>1.9451000000000001</v>
      </c>
      <c r="Y183" s="18">
        <v>3.7576999999999998</v>
      </c>
      <c r="Z183" s="18">
        <v>0.59009999999999996</v>
      </c>
      <c r="AA183" s="18">
        <v>1</v>
      </c>
      <c r="AB183" s="18">
        <v>0.86560000000000004</v>
      </c>
      <c r="AC183" s="18">
        <v>0.75600000000000001</v>
      </c>
      <c r="AD183" s="18">
        <v>158.72</v>
      </c>
      <c r="AE183" s="19">
        <f t="shared" si="67"/>
        <v>43921</v>
      </c>
      <c r="AF183" s="20" cm="1">
        <f t="array" ref="AF183">IF(INDEX(calc_types,1,AF$7)="INDEX",C183/C182-1,IF(INDEX(calc_types,1,AF$7)="CASH", C182/1200,C182/C183-1))</f>
        <v>2.378995969793074E-3</v>
      </c>
      <c r="AG183" s="20" cm="1">
        <f t="array" ref="AG183">IF(INDEX(calc_types,1,AG$7)="INDEX",D183/D182-1,IF(INDEX(calc_types,1,AG$7)="CASH", D182/1200,D182/D183-1))</f>
        <v>-4.3879228058590902E-3</v>
      </c>
      <c r="AH183" s="20" cm="1">
        <f t="array" ref="AH183">IF(INDEX(calc_types,1,AH$7)="INDEX",E183/E182-1,IF(INDEX(calc_types,1,AH$7)="CASH", E182/1200,E182/E183-1))</f>
        <v>-1.2541406869362115E-2</v>
      </c>
      <c r="AI183" s="20" cm="1">
        <f t="array" ref="AI183">IF(INDEX(calc_types,1,AI$7)="INDEX",F183/F182-1,IF(INDEX(calc_types,1,AI$7)="CASH", F182/1200,F182/F183-1))</f>
        <v>-5.1180981780145629E-3</v>
      </c>
      <c r="AJ183" s="20" cm="1">
        <f t="array" ref="AJ183">IF(INDEX(calc_types,1,AJ$7)="INDEX",G183/G182-1,IF(INDEX(calc_types,1,AJ$7)="CASH", G182/1200,G182/G183-1))</f>
        <v>-1.3790088036472303E-2</v>
      </c>
      <c r="AK183" s="20" cm="1">
        <f t="array" ref="AK183">IF(INDEX(calc_types,1,AK$7)="INDEX",H183/H182-1,IF(INDEX(calc_types,1,AK$7)="CASH", H182/1200,H182/H183-1))</f>
        <v>6.0422149417371784E-5</v>
      </c>
      <c r="AL183" s="20" cm="1">
        <f t="array" ref="AL183">IF(INDEX(calc_types,1,AL$7)="INDEX",I183/I182-1,IF(INDEX(calc_types,1,AL$7)="CASH", I182/1200,I182/I183-1))</f>
        <v>-9.0742617965402506E-3</v>
      </c>
      <c r="AM183" s="20" cm="1">
        <f t="array" ref="AM183">IF(INDEX(calc_types,1,AM$7)="INDEX",J183/J182-1,IF(INDEX(calc_types,1,AM$7)="CASH", J182/1200,J182/J183-1))</f>
        <v>-1.8025504498681788E-2</v>
      </c>
      <c r="AN183" s="20" cm="1">
        <f t="array" ref="AN183">IF(INDEX(calc_types,1,AN$7)="INDEX",K183/K182-1,IF(INDEX(calc_types,1,AN$7)="CASH", K182/1200,K182/K183-1))</f>
        <v>-5.3259564861407593E-4</v>
      </c>
      <c r="AO183" s="20" cm="1">
        <f t="array" ref="AO183">IF(INDEX(calc_types,1,AO$7)="INDEX",L183/L182-1,IF(INDEX(calc_types,1,AO$7)="CASH", L182/1200,L182/L183-1))</f>
        <v>-1.2949297270353211E-2</v>
      </c>
      <c r="AP183" s="20" cm="1">
        <f t="array" ref="AP183">IF(INDEX(calc_types,1,AP$7)="INDEX",M183/M182-1,IF(INDEX(calc_types,1,AP$7)="CASH", M182/1200,M182/M183-1))</f>
        <v>-2.3551950631466867E-2</v>
      </c>
      <c r="AQ183" s="20" cm="1">
        <f t="array" ref="AQ183">IF(INDEX(calc_types,1,AQ$7)="INDEX",N183/N182-1,IF(INDEX(calc_types,1,AQ$7)="CASH", N182/1200,N182/N183-1))</f>
        <v>-1.2850629112316714E-2</v>
      </c>
      <c r="AR183" s="20" cm="1">
        <f t="array" ref="AR183">IF(INDEX(calc_types,1,AR$7)="INDEX",O183/O182-1,IF(INDEX(calc_types,1,AR$7)="CASH", O182/1200,O182/O183-1))</f>
        <v>-2.3692745630913947E-2</v>
      </c>
      <c r="AS183" s="20" cm="1">
        <f t="array" ref="AS183">IF(INDEX(calc_types,1,AS$7)="INDEX",P183/P182-1,IF(INDEX(calc_types,1,AS$7)="CASH", P182/1200,P182/P183-1))</f>
        <v>5.5336045123133282E-4</v>
      </c>
      <c r="AT183" s="20" cm="1">
        <f t="array" ref="AT183">IF(INDEX(calc_types,1,AT$7)="INDEX",Q183/Q182-1,IF(INDEX(calc_types,1,AT$7)="CASH", Q182/1200,Q182/Q183-1))</f>
        <v>-9.4933572579836145E-4</v>
      </c>
      <c r="AU183" s="20" cm="1">
        <f t="array" ref="AU183">IF(INDEX(calc_types,1,AU$7)="INDEX",R183/R182-1,IF(INDEX(calc_types,1,AU$7)="CASH", R182/1200,R182/R183-1))</f>
        <v>-5.2534004957095481E-3</v>
      </c>
      <c r="AV183" s="20" cm="1">
        <f t="array" ref="AV183">IF(INDEX(calc_types,1,AV$7)="INDEX",S183/S182-1,IF(INDEX(calc_types,1,AV$7)="CASH", S182/1200,S182/S183-1))</f>
        <v>-5.0136652287931183E-2</v>
      </c>
      <c r="AW183" s="20" cm="1">
        <f t="array" ref="AW183">IF(INDEX(calc_types,1,AW$7)="INDEX",T183/T182-1,IF(INDEX(calc_types,1,AW$7)="CASH", T182/1200,T182/T183-1))</f>
        <v>-9.2642883091875627E-2</v>
      </c>
      <c r="AX183" s="20" cm="1">
        <f t="array" ref="AX183">IF(INDEX(calc_types,1,AX$7)="INDEX",U183/U182-1,IF(INDEX(calc_types,1,AX$7)="CASH", U182/1200,U182/U183-1))</f>
        <v>-6.7283500831763599E-2</v>
      </c>
      <c r="AY183" s="20" cm="1">
        <f t="array" ref="AY183">IF(INDEX(calc_types,1,AY$7)="INDEX",V183/V182-1,IF(INDEX(calc_types,1,AY$7)="CASH", V182/1200,V182/V183-1))</f>
        <v>-0.13231120265038709</v>
      </c>
      <c r="AZ183" s="20" cm="1">
        <f t="array" ref="AZ183">IF(INDEX(calc_types,1,AZ$7)="INDEX",W183/W182-1,IF(INDEX(calc_types,1,AZ$7)="CASH", W182/1200,W182/W183-1))</f>
        <v>3.0560583333333331E-3</v>
      </c>
      <c r="BA183" s="20" cm="1">
        <f t="array" ref="BA183">IF(INDEX(calc_types,1,BA$7)="INDEX",X183/X182-1,IF(INDEX(calc_types,1,BA$7)="CASH", X182/1200,X182/X183-1))</f>
        <v>1.6100833333333334E-3</v>
      </c>
      <c r="BB183" s="20" cm="1">
        <f t="array" ref="BB183">IF(INDEX(calc_types,1,BB$7)="INDEX",Y183/Y182-1,IF(INDEX(calc_types,1,BB$7)="CASH", Y182/1200,Y182/Y183-1))</f>
        <v>3.0119999999999999E-3</v>
      </c>
      <c r="BC183" s="20" cm="1">
        <f t="array" ref="BC183">IF(INDEX(calc_types,1,BC$7)="INDEX",Z183/Z182-1,IF(INDEX(calc_types,1,BC$7)="CASH", Z182/1200,Z182/Z183-1))</f>
        <v>4.5983333333333331E-4</v>
      </c>
      <c r="BD183" s="20" cm="1">
        <f t="array" ref="BD183">IF(INDEX(calc_types,1,BD$7)="INDEX",AA183/AA182-1,IF(INDEX(calc_types,1,BD$7)="CASH", AA182/1200,AA182/AA183-1))</f>
        <v>0</v>
      </c>
      <c r="BE183" s="20" cm="1">
        <f t="array" ref="BE183">IF(INDEX(calc_types,1,BE$7)="INDEX",AB183/AB182-1,IF(INDEX(calc_types,1,BE$7)="CASH", AB182/1200,AB182/AB183-1))</f>
        <v>-2.1950092421441747E-2</v>
      </c>
      <c r="BF183" s="20" cm="1">
        <f t="array" ref="BF183">IF(INDEX(calc_types,1,BF$7)="INDEX",AC183/AC182-1,IF(INDEX(calc_types,1,BF$7)="CASH", AC182/1200,AC182/AC183-1))</f>
        <v>-1.8915343915343885E-2</v>
      </c>
      <c r="BG183" s="20" cm="1">
        <f t="array" ref="BG183">IF(INDEX(calc_types,1,BG$7)="INDEX",AD183/AD182-1,IF(INDEX(calc_types,1,BG$7)="CASH", AD182/1200,AD182/AD183-1))</f>
        <v>-1.6822076612903136E-2</v>
      </c>
      <c r="BH183" s="21">
        <f t="shared" si="68"/>
        <v>9.8322522490991719E-4</v>
      </c>
      <c r="BI183" s="21">
        <f t="shared" si="69"/>
        <v>-5.5611906055591563E-3</v>
      </c>
      <c r="BJ183" s="21">
        <f t="shared" si="70"/>
        <v>-1.3735537099019398E-2</v>
      </c>
      <c r="BK183" s="21">
        <f t="shared" si="71"/>
        <v>-7.2146501089895218E-3</v>
      </c>
      <c r="BL183" s="21">
        <f t="shared" si="72"/>
        <v>-1.6462314498610946E-2</v>
      </c>
      <c r="BM183" s="21">
        <f t="shared" si="73"/>
        <v>-2.111517600799942E-4</v>
      </c>
      <c r="BN183" s="21">
        <f t="shared" si="74"/>
        <v>-9.1550634911541154E-3</v>
      </c>
      <c r="BO183" s="21">
        <f t="shared" si="75"/>
        <v>-1.8210361230079641E-2</v>
      </c>
      <c r="BP183" s="21">
        <f t="shared" si="76"/>
        <v>-1.6110641501100322E-3</v>
      </c>
      <c r="BQ183" s="21">
        <f t="shared" si="77"/>
        <v>-1.3798487455744607E-2</v>
      </c>
      <c r="BR183" s="21">
        <f t="shared" si="78"/>
        <v>-2.4513061994725596E-2</v>
      </c>
      <c r="BS183" s="21">
        <f t="shared" si="79"/>
        <v>-1.5233477451947319E-2</v>
      </c>
      <c r="BT183" s="21">
        <f t="shared" si="80"/>
        <v>-2.6833614873016495E-2</v>
      </c>
      <c r="BU183" s="21">
        <f t="shared" si="81"/>
        <v>5.5230554938736503E-4</v>
      </c>
      <c r="BV183" s="21">
        <f t="shared" si="82"/>
        <v>-8.8895031817921703E-4</v>
      </c>
      <c r="BW183" s="21">
        <f t="shared" si="83"/>
        <v>-5.1193858837656368E-3</v>
      </c>
      <c r="BX183" s="21">
        <f t="shared" si="84"/>
        <v>-6.2705030248743868E-2</v>
      </c>
      <c r="BY183" s="21">
        <f t="shared" si="85"/>
        <v>-9.9548950084672017E-2</v>
      </c>
      <c r="BZ183" s="21">
        <f t="shared" si="86"/>
        <v>-7.1899116406320351E-2</v>
      </c>
      <c r="CA183" s="21">
        <f t="shared" si="87"/>
        <v>-0.14503554727951018</v>
      </c>
      <c r="CB183" s="21">
        <f t="shared" si="88"/>
        <v>1.6165689814814806E-3</v>
      </c>
      <c r="CC183" s="21">
        <f t="shared" si="89"/>
        <v>1.2247356481481482E-3</v>
      </c>
      <c r="CD183" s="21">
        <f t="shared" si="90"/>
        <v>1.7825319444444445E-3</v>
      </c>
      <c r="CE183" s="21">
        <f t="shared" si="91"/>
        <v>5.9833703703703696E-4</v>
      </c>
      <c r="CF183" s="21">
        <f t="shared" si="92"/>
        <v>0</v>
      </c>
      <c r="CG183" s="21">
        <f t="shared" si="93"/>
        <v>-2.1254602107364514E-2</v>
      </c>
      <c r="CH183" s="21">
        <f t="shared" si="94"/>
        <v>-1.8282678156577761E-2</v>
      </c>
      <c r="CI183" s="21">
        <f t="shared" si="95"/>
        <v>-1.321580509565036E-2</v>
      </c>
    </row>
    <row r="184" spans="1:87" x14ac:dyDescent="0.2">
      <c r="A184" s="18">
        <v>176</v>
      </c>
      <c r="B184" s="19">
        <v>43951</v>
      </c>
      <c r="C184" s="18">
        <v>256.98500000000001</v>
      </c>
      <c r="D184" s="18">
        <v>1390.1030000000001</v>
      </c>
      <c r="E184" s="18">
        <v>2305.3829999999998</v>
      </c>
      <c r="F184" s="18">
        <v>2152.25</v>
      </c>
      <c r="G184" s="18">
        <v>2824.857</v>
      </c>
      <c r="H184" s="18">
        <v>149.27799999999999</v>
      </c>
      <c r="I184" s="18">
        <v>364.37799999999999</v>
      </c>
      <c r="J184" s="18">
        <v>479.56200000000001</v>
      </c>
      <c r="K184" s="18">
        <v>126.17400000000001</v>
      </c>
      <c r="L184" s="18">
        <v>730.66800000000001</v>
      </c>
      <c r="M184" s="18">
        <v>888.81500000000005</v>
      </c>
      <c r="N184" s="18">
        <v>343.678</v>
      </c>
      <c r="O184" s="18">
        <v>395.52</v>
      </c>
      <c r="P184" s="18">
        <v>103.16800000000001</v>
      </c>
      <c r="Q184" s="18">
        <v>191.71100000000001</v>
      </c>
      <c r="R184" s="18">
        <v>248.07499999999999</v>
      </c>
      <c r="S184" s="18">
        <v>13848.8</v>
      </c>
      <c r="T184" s="18">
        <v>5881.51</v>
      </c>
      <c r="U184" s="18">
        <v>10378.82</v>
      </c>
      <c r="V184" s="18">
        <v>59284.92</v>
      </c>
      <c r="W184" s="18">
        <v>3.6480899999999998</v>
      </c>
      <c r="X184" s="18">
        <v>1.9530000000000001</v>
      </c>
      <c r="Y184" s="18">
        <v>3.7338</v>
      </c>
      <c r="Z184" s="18">
        <v>0.60229999999999995</v>
      </c>
      <c r="AA184" s="18">
        <v>1</v>
      </c>
      <c r="AB184" s="18">
        <v>0.85240000000000005</v>
      </c>
      <c r="AC184" s="18">
        <v>0.73509999999999998</v>
      </c>
      <c r="AD184" s="18">
        <v>156.59</v>
      </c>
      <c r="AE184" s="19">
        <f t="shared" si="67"/>
        <v>43951</v>
      </c>
      <c r="AF184" s="20" cm="1">
        <f t="array" ref="AF184">IF(INDEX(calc_types,1,AF$7)="INDEX",C184/C183-1,IF(INDEX(calc_types,1,AF$7)="CASH", C183/1200,C183/C184-1))</f>
        <v>3.1501534089579675E-3</v>
      </c>
      <c r="AG184" s="20" cm="1">
        <f t="array" ref="AG184">IF(INDEX(calc_types,1,AG$7)="INDEX",D184/D183-1,IF(INDEX(calc_types,1,AG$7)="CASH", D183/1200,D183/D184-1))</f>
        <v>2.0522527925630474E-3</v>
      </c>
      <c r="AH184" s="20" cm="1">
        <f t="array" ref="AH184">IF(INDEX(calc_types,1,AH$7)="INDEX",E184/E183-1,IF(INDEX(calc_types,1,AH$7)="CASH", E183/1200,E183/E184-1))</f>
        <v>4.7693773857715449E-4</v>
      </c>
      <c r="AI184" s="20" cm="1">
        <f t="array" ref="AI184">IF(INDEX(calc_types,1,AI$7)="INDEX",F184/F183-1,IF(INDEX(calc_types,1,AI$7)="CASH", F183/1200,F183/F184-1))</f>
        <v>3.9074142917980836E-3</v>
      </c>
      <c r="AJ184" s="20" cm="1">
        <f t="array" ref="AJ184">IF(INDEX(calc_types,1,AJ$7)="INDEX",G184/G183-1,IF(INDEX(calc_types,1,AJ$7)="CASH", G183/1200,G183/G184-1))</f>
        <v>5.1333781663305267E-3</v>
      </c>
      <c r="AK184" s="20" cm="1">
        <f t="array" ref="AK184">IF(INDEX(calc_types,1,AK$7)="INDEX",H184/H183-1,IF(INDEX(calc_types,1,AK$7)="CASH", H183/1200,H183/H184-1))</f>
        <v>2.1280737911264502E-3</v>
      </c>
      <c r="AL184" s="20" cm="1">
        <f t="array" ref="AL184">IF(INDEX(calc_types,1,AL$7)="INDEX",I184/I183-1,IF(INDEX(calc_types,1,AL$7)="CASH", I183/1200,I183/I184-1))</f>
        <v>2.0239686284861946E-3</v>
      </c>
      <c r="AM184" s="20" cm="1">
        <f t="array" ref="AM184">IF(INDEX(calc_types,1,AM$7)="INDEX",J184/J183-1,IF(INDEX(calc_types,1,AM$7)="CASH", J183/1200,J183/J184-1))</f>
        <v>2.0519035479962255E-3</v>
      </c>
      <c r="AN184" s="20" cm="1">
        <f t="array" ref="AN184">IF(INDEX(calc_types,1,AN$7)="INDEX",K184/K183-1,IF(INDEX(calc_types,1,AN$7)="CASH", K183/1200,K183/K184-1))</f>
        <v>3.5154137371553595E-3</v>
      </c>
      <c r="AO184" s="20" cm="1">
        <f t="array" ref="AO184">IF(INDEX(calc_types,1,AO$7)="INDEX",L184/L183-1,IF(INDEX(calc_types,1,AO$7)="CASH", L183/1200,L183/L184-1))</f>
        <v>2.6951958545582411E-3</v>
      </c>
      <c r="AP184" s="20" cm="1">
        <f t="array" ref="AP184">IF(INDEX(calc_types,1,AP$7)="INDEX",M184/M183-1,IF(INDEX(calc_types,1,AP$7)="CASH", M183/1200,M183/M184-1))</f>
        <v>1.6464680386858443E-3</v>
      </c>
      <c r="AQ184" s="20" cm="1">
        <f t="array" ref="AQ184">IF(INDEX(calc_types,1,AQ$7)="INDEX",N184/N183-1,IF(INDEX(calc_types,1,AQ$7)="CASH", N183/1200,N183/N184-1))</f>
        <v>4.7096036741340885E-3</v>
      </c>
      <c r="AR184" s="20" cm="1">
        <f t="array" ref="AR184">IF(INDEX(calc_types,1,AR$7)="INDEX",O184/O183-1,IF(INDEX(calc_types,1,AR$7)="CASH", O183/1200,O183/O184-1))</f>
        <v>4.5386086510401658E-3</v>
      </c>
      <c r="AS184" s="20" cm="1">
        <f t="array" ref="AS184">IF(INDEX(calc_types,1,AS$7)="INDEX",P184/P183-1,IF(INDEX(calc_types,1,AS$7)="CASH", P183/1200,P183/P184-1))</f>
        <v>1.0090817356207538E-3</v>
      </c>
      <c r="AT184" s="20" cm="1">
        <f t="array" ref="AT184">IF(INDEX(calc_types,1,AT$7)="INDEX",Q184/Q183-1,IF(INDEX(calc_types,1,AT$7)="CASH", Q183/1200,Q183/Q184-1))</f>
        <v>9.3979564665769288E-4</v>
      </c>
      <c r="AU184" s="20" cm="1">
        <f t="array" ref="AU184">IF(INDEX(calc_types,1,AU$7)="INDEX",R184/R183-1,IF(INDEX(calc_types,1,AU$7)="CASH", R183/1200,R183/R184-1))</f>
        <v>-1.4329934669989886E-3</v>
      </c>
      <c r="AV184" s="20" cm="1">
        <f t="array" ref="AV184">IF(INDEX(calc_types,1,AV$7)="INDEX",S184/S183-1,IF(INDEX(calc_types,1,AV$7)="CASH", S183/1200,S183/S184-1))</f>
        <v>0.10471887454092355</v>
      </c>
      <c r="AW184" s="20" cm="1">
        <f t="array" ref="AW184">IF(INDEX(calc_types,1,AW$7)="INDEX",T184/T183-1,IF(INDEX(calc_types,1,AW$7)="CASH", T183/1200,T183/T184-1))</f>
        <v>5.5977578805435968E-2</v>
      </c>
      <c r="AX184" s="20" cm="1">
        <f t="array" ref="AX184">IF(INDEX(calc_types,1,AX$7)="INDEX",U184/U183-1,IF(INDEX(calc_types,1,AX$7)="CASH", U183/1200,U183/U184-1))</f>
        <v>1.9886109596175316E-2</v>
      </c>
      <c r="AY184" s="20" cm="1">
        <f t="array" ref="AY184">IF(INDEX(calc_types,1,AY$7)="INDEX",V184/V183-1,IF(INDEX(calc_types,1,AY$7)="CASH", V183/1200,V183/V184-1))</f>
        <v>0.16099884614751914</v>
      </c>
      <c r="AZ184" s="20" cm="1">
        <f t="array" ref="AZ184">IF(INDEX(calc_types,1,AZ$7)="INDEX",W184/W183-1,IF(INDEX(calc_types,1,AZ$7)="CASH", W183/1200,W183/W184-1))</f>
        <v>3.0540333333333334E-3</v>
      </c>
      <c r="BA184" s="20" cm="1">
        <f t="array" ref="BA184">IF(INDEX(calc_types,1,BA$7)="INDEX",X184/X183-1,IF(INDEX(calc_types,1,BA$7)="CASH", X183/1200,X183/X184-1))</f>
        <v>1.6209166666666668E-3</v>
      </c>
      <c r="BB184" s="20" cm="1">
        <f t="array" ref="BB184">IF(INDEX(calc_types,1,BB$7)="INDEX",Y184/Y183-1,IF(INDEX(calc_types,1,BB$7)="CASH", Y183/1200,Y183/Y184-1))</f>
        <v>3.1314166666666665E-3</v>
      </c>
      <c r="BC184" s="20" cm="1">
        <f t="array" ref="BC184">IF(INDEX(calc_types,1,BC$7)="INDEX",Z184/Z183-1,IF(INDEX(calc_types,1,BC$7)="CASH", Z183/1200,Z183/Z184-1))</f>
        <v>4.9175E-4</v>
      </c>
      <c r="BD184" s="20" cm="1">
        <f t="array" ref="BD184">IF(INDEX(calc_types,1,BD$7)="INDEX",AA184/AA183-1,IF(INDEX(calc_types,1,BD$7)="CASH", AA183/1200,AA183/AA184-1))</f>
        <v>0</v>
      </c>
      <c r="BE184" s="20" cm="1">
        <f t="array" ref="BE184">IF(INDEX(calc_types,1,BE$7)="INDEX",AB184/AB183-1,IF(INDEX(calc_types,1,BE$7)="CASH", AB183/1200,AB183/AB184-1))</f>
        <v>1.5485687470671028E-2</v>
      </c>
      <c r="BF184" s="20" cm="1">
        <f t="array" ref="BF184">IF(INDEX(calc_types,1,BF$7)="INDEX",AC184/AC183-1,IF(INDEX(calc_types,1,BF$7)="CASH", AC183/1200,AC183/AC184-1))</f>
        <v>2.8431505917562383E-2</v>
      </c>
      <c r="BG184" s="20" cm="1">
        <f t="array" ref="BG184">IF(INDEX(calc_types,1,BG$7)="INDEX",AD184/AD183-1,IF(INDEX(calc_types,1,BG$7)="CASH", AD183/1200,AD183/AD184-1))</f>
        <v>1.3602401175043077E-2</v>
      </c>
      <c r="BH184" s="21">
        <f t="shared" si="68"/>
        <v>1.7543826640748106E-3</v>
      </c>
      <c r="BI184" s="21">
        <f t="shared" si="69"/>
        <v>8.7898499286298126E-4</v>
      </c>
      <c r="BJ184" s="21">
        <f t="shared" si="70"/>
        <v>-7.1719249108012769E-4</v>
      </c>
      <c r="BK184" s="21">
        <f t="shared" si="71"/>
        <v>1.8108623608231247E-3</v>
      </c>
      <c r="BL184" s="21">
        <f t="shared" si="72"/>
        <v>2.4611517041918823E-3</v>
      </c>
      <c r="BM184" s="21">
        <f t="shared" si="73"/>
        <v>1.8564998816290841E-3</v>
      </c>
      <c r="BN184" s="21">
        <f t="shared" si="74"/>
        <v>1.9431669338723294E-3</v>
      </c>
      <c r="BO184" s="21">
        <f t="shared" si="75"/>
        <v>1.8670468165983716E-3</v>
      </c>
      <c r="BP184" s="21">
        <f t="shared" si="76"/>
        <v>2.4369452356594033E-3</v>
      </c>
      <c r="BQ184" s="21">
        <f t="shared" si="77"/>
        <v>1.8460056691668441E-3</v>
      </c>
      <c r="BR184" s="21">
        <f t="shared" si="78"/>
        <v>6.8535667542711661E-4</v>
      </c>
      <c r="BS184" s="21">
        <f t="shared" si="79"/>
        <v>2.3267553345034829E-3</v>
      </c>
      <c r="BT184" s="21">
        <f t="shared" si="80"/>
        <v>1.3977394089376197E-3</v>
      </c>
      <c r="BU184" s="21">
        <f t="shared" si="81"/>
        <v>1.0080268337767861E-3</v>
      </c>
      <c r="BV184" s="21">
        <f t="shared" si="82"/>
        <v>1.0001810542768373E-3</v>
      </c>
      <c r="BW184" s="21">
        <f t="shared" si="83"/>
        <v>-1.2989788550550774E-3</v>
      </c>
      <c r="BX184" s="21">
        <f t="shared" si="84"/>
        <v>9.2150496580110861E-2</v>
      </c>
      <c r="BY184" s="21">
        <f t="shared" si="85"/>
        <v>4.9071511812639579E-2</v>
      </c>
      <c r="BZ184" s="21">
        <f t="shared" si="86"/>
        <v>1.5270494021618564E-2</v>
      </c>
      <c r="CA184" s="21">
        <f t="shared" si="87"/>
        <v>0.14827450151839605</v>
      </c>
      <c r="CB184" s="21">
        <f t="shared" si="88"/>
        <v>1.6145439814814809E-3</v>
      </c>
      <c r="CC184" s="21">
        <f t="shared" si="89"/>
        <v>1.2355689814814816E-3</v>
      </c>
      <c r="CD184" s="21">
        <f t="shared" si="90"/>
        <v>1.901948611111111E-3</v>
      </c>
      <c r="CE184" s="21">
        <f t="shared" si="91"/>
        <v>6.302537037037037E-4</v>
      </c>
      <c r="CF184" s="21">
        <f t="shared" si="92"/>
        <v>0</v>
      </c>
      <c r="CG184" s="21">
        <f t="shared" si="93"/>
        <v>1.6181177784748261E-2</v>
      </c>
      <c r="CH184" s="21">
        <f t="shared" si="94"/>
        <v>2.9064171676328507E-2</v>
      </c>
      <c r="CI184" s="21">
        <f t="shared" si="95"/>
        <v>1.7208672692295854E-2</v>
      </c>
    </row>
    <row r="185" spans="1:87" x14ac:dyDescent="0.2">
      <c r="A185" s="18">
        <v>177</v>
      </c>
      <c r="B185" s="19">
        <v>43982</v>
      </c>
      <c r="C185" s="18">
        <v>257.72199999999998</v>
      </c>
      <c r="D185" s="18">
        <v>1391.7809999999999</v>
      </c>
      <c r="E185" s="18">
        <v>2302.8220000000001</v>
      </c>
      <c r="F185" s="18">
        <v>2159.1790000000001</v>
      </c>
      <c r="G185" s="18">
        <v>2832.0709999999999</v>
      </c>
      <c r="H185" s="18">
        <v>149.601</v>
      </c>
      <c r="I185" s="18">
        <v>365.89400000000001</v>
      </c>
      <c r="J185" s="18">
        <v>482.72399999999999</v>
      </c>
      <c r="K185" s="18">
        <v>126.751</v>
      </c>
      <c r="L185" s="18">
        <v>736.47799999999995</v>
      </c>
      <c r="M185" s="18">
        <v>898.02300000000002</v>
      </c>
      <c r="N185" s="18">
        <v>347.05</v>
      </c>
      <c r="O185" s="18">
        <v>400.98899999999998</v>
      </c>
      <c r="P185" s="18">
        <v>103.254</v>
      </c>
      <c r="Q185" s="18">
        <v>192.02699999999999</v>
      </c>
      <c r="R185" s="18">
        <v>248.619</v>
      </c>
      <c r="S185" s="18">
        <v>14572.86</v>
      </c>
      <c r="T185" s="18">
        <v>6050.54</v>
      </c>
      <c r="U185" s="18">
        <v>10409.280000000001</v>
      </c>
      <c r="V185" s="18">
        <v>66329.5</v>
      </c>
      <c r="W185" s="18">
        <v>3.61998</v>
      </c>
      <c r="X185" s="18">
        <v>2.0387</v>
      </c>
      <c r="Y185" s="18">
        <v>3.7326000000000001</v>
      </c>
      <c r="Z185" s="18">
        <v>0.63349999999999995</v>
      </c>
      <c r="AA185" s="18">
        <v>1</v>
      </c>
      <c r="AB185" s="18">
        <v>0.85770000000000002</v>
      </c>
      <c r="AC185" s="18">
        <v>0.74319999999999997</v>
      </c>
      <c r="AD185" s="18">
        <v>159.27000000000001</v>
      </c>
      <c r="AE185" s="19">
        <f t="shared" si="67"/>
        <v>43982</v>
      </c>
      <c r="AF185" s="20" cm="1">
        <f t="array" ref="AF185">IF(INDEX(calc_types,1,AF$7)="INDEX",C185/C184-1,IF(INDEX(calc_types,1,AF$7)="CASH", C184/1200,C184/C185-1))</f>
        <v>2.8678716656613812E-3</v>
      </c>
      <c r="AG185" s="20" cm="1">
        <f t="array" ref="AG185">IF(INDEX(calc_types,1,AG$7)="INDEX",D185/D184-1,IF(INDEX(calc_types,1,AG$7)="CASH", D184/1200,D184/D185-1))</f>
        <v>1.2071047972703752E-3</v>
      </c>
      <c r="AH185" s="20" cm="1">
        <f t="array" ref="AH185">IF(INDEX(calc_types,1,AH$7)="INDEX",E185/E184-1,IF(INDEX(calc_types,1,AH$7)="CASH", E184/1200,E184/E185-1))</f>
        <v>-1.1108783226039254E-3</v>
      </c>
      <c r="AI185" s="20" cm="1">
        <f t="array" ref="AI185">IF(INDEX(calc_types,1,AI$7)="INDEX",F185/F184-1,IF(INDEX(calc_types,1,AI$7)="CASH", F184/1200,F184/F185-1))</f>
        <v>3.2194215356022848E-3</v>
      </c>
      <c r="AJ185" s="20" cm="1">
        <f t="array" ref="AJ185">IF(INDEX(calc_types,1,AJ$7)="INDEX",G185/G184-1,IF(INDEX(calc_types,1,AJ$7)="CASH", G184/1200,G184/G185-1))</f>
        <v>2.5537575884371222E-3</v>
      </c>
      <c r="AK185" s="20" cm="1">
        <f t="array" ref="AK185">IF(INDEX(calc_types,1,AK$7)="INDEX",H185/H184-1,IF(INDEX(calc_types,1,AK$7)="CASH", H184/1200,H184/H185-1))</f>
        <v>2.1637481745468978E-3</v>
      </c>
      <c r="AL185" s="20" cm="1">
        <f t="array" ref="AL185">IF(INDEX(calc_types,1,AL$7)="INDEX",I185/I184-1,IF(INDEX(calc_types,1,AL$7)="CASH", I184/1200,I184/I185-1))</f>
        <v>4.1605146304113383E-3</v>
      </c>
      <c r="AM185" s="20" cm="1">
        <f t="array" ref="AM185">IF(INDEX(calc_types,1,AM$7)="INDEX",J185/J184-1,IF(INDEX(calc_types,1,AM$7)="CASH", J184/1200,J184/J185-1))</f>
        <v>6.5935165838828524E-3</v>
      </c>
      <c r="AN185" s="20" cm="1">
        <f t="array" ref="AN185">IF(INDEX(calc_types,1,AN$7)="INDEX",K185/K184-1,IF(INDEX(calc_types,1,AN$7)="CASH", K184/1200,K184/K185-1))</f>
        <v>4.5730499151963588E-3</v>
      </c>
      <c r="AO185" s="20" cm="1">
        <f t="array" ref="AO185">IF(INDEX(calc_types,1,AO$7)="INDEX",L185/L184-1,IF(INDEX(calc_types,1,AO$7)="CASH", L184/1200,L184/L185-1))</f>
        <v>7.9516278254965211E-3</v>
      </c>
      <c r="AP185" s="20" cm="1">
        <f t="array" ref="AP185">IF(INDEX(calc_types,1,AP$7)="INDEX",M185/M184-1,IF(INDEX(calc_types,1,AP$7)="CASH", M184/1200,M184/M185-1))</f>
        <v>1.0359861163459216E-2</v>
      </c>
      <c r="AQ185" s="20" cm="1">
        <f t="array" ref="AQ185">IF(INDEX(calc_types,1,AQ$7)="INDEX",N185/N184-1,IF(INDEX(calc_types,1,AQ$7)="CASH", N184/1200,N184/N185-1))</f>
        <v>9.8115096107402877E-3</v>
      </c>
      <c r="AR185" s="20" cm="1">
        <f t="array" ref="AR185">IF(INDEX(calc_types,1,AR$7)="INDEX",O185/O184-1,IF(INDEX(calc_types,1,AR$7)="CASH", O184/1200,O184/O185-1))</f>
        <v>1.3827366504854277E-2</v>
      </c>
      <c r="AS185" s="20" cm="1">
        <f t="array" ref="AS185">IF(INDEX(calc_types,1,AS$7)="INDEX",P185/P184-1,IF(INDEX(calc_types,1,AS$7)="CASH", P184/1200,P184/P185-1))</f>
        <v>8.3359181141440253E-4</v>
      </c>
      <c r="AT185" s="20" cm="1">
        <f t="array" ref="AT185">IF(INDEX(calc_types,1,AT$7)="INDEX",Q185/Q184-1,IF(INDEX(calc_types,1,AT$7)="CASH", Q184/1200,Q184/Q185-1))</f>
        <v>1.648314389888883E-3</v>
      </c>
      <c r="AU185" s="20" cm="1">
        <f t="array" ref="AU185">IF(INDEX(calc_types,1,AU$7)="INDEX",R185/R184-1,IF(INDEX(calc_types,1,AU$7)="CASH", R184/1200,R184/R185-1))</f>
        <v>2.192885216164564E-3</v>
      </c>
      <c r="AV185" s="20" cm="1">
        <f t="array" ref="AV185">IF(INDEX(calc_types,1,AV$7)="INDEX",S185/S184-1,IF(INDEX(calc_types,1,AV$7)="CASH", S184/1200,S184/S185-1))</f>
        <v>5.2283230315984142E-2</v>
      </c>
      <c r="AW185" s="20" cm="1">
        <f t="array" ref="AW185">IF(INDEX(calc_types,1,AW$7)="INDEX",T185/T184-1,IF(INDEX(calc_types,1,AW$7)="CASH", T184/1200,T184/T185-1))</f>
        <v>2.8739218329986604E-2</v>
      </c>
      <c r="AX185" s="20" cm="1">
        <f t="array" ref="AX185">IF(INDEX(calc_types,1,AX$7)="INDEX",U185/U184-1,IF(INDEX(calc_types,1,AX$7)="CASH", U184/1200,U184/U185-1))</f>
        <v>2.9348230338324122E-3</v>
      </c>
      <c r="AY185" s="20" cm="1">
        <f t="array" ref="AY185">IF(INDEX(calc_types,1,AY$7)="INDEX",V185/V184-1,IF(INDEX(calc_types,1,AY$7)="CASH", V184/1200,V184/V185-1))</f>
        <v>0.11882583294368954</v>
      </c>
      <c r="AZ185" s="20" cm="1">
        <f t="array" ref="AZ185">IF(INDEX(calc_types,1,AZ$7)="INDEX",W185/W184-1,IF(INDEX(calc_types,1,AZ$7)="CASH", W184/1200,W184/W185-1))</f>
        <v>3.0400749999999997E-3</v>
      </c>
      <c r="BA185" s="20" cm="1">
        <f t="array" ref="BA185">IF(INDEX(calc_types,1,BA$7)="INDEX",X185/X184-1,IF(INDEX(calc_types,1,BA$7)="CASH", X184/1200,X184/X185-1))</f>
        <v>1.6275E-3</v>
      </c>
      <c r="BB185" s="20" cm="1">
        <f t="array" ref="BB185">IF(INDEX(calc_types,1,BB$7)="INDEX",Y185/Y184-1,IF(INDEX(calc_types,1,BB$7)="CASH", Y184/1200,Y184/Y185-1))</f>
        <v>3.1115000000000001E-3</v>
      </c>
      <c r="BC185" s="20" cm="1">
        <f t="array" ref="BC185">IF(INDEX(calc_types,1,BC$7)="INDEX",Z185/Z184-1,IF(INDEX(calc_types,1,BC$7)="CASH", Z184/1200,Z184/Z185-1))</f>
        <v>5.0191666666666657E-4</v>
      </c>
      <c r="BD185" s="20" cm="1">
        <f t="array" ref="BD185">IF(INDEX(calc_types,1,BD$7)="INDEX",AA185/AA184-1,IF(INDEX(calc_types,1,BD$7)="CASH", AA184/1200,AA184/AA185-1))</f>
        <v>0</v>
      </c>
      <c r="BE185" s="20" cm="1">
        <f t="array" ref="BE185">IF(INDEX(calc_types,1,BE$7)="INDEX",AB185/AB184-1,IF(INDEX(calc_types,1,BE$7)="CASH", AB184/1200,AB184/AB185-1))</f>
        <v>-6.1793167774280011E-3</v>
      </c>
      <c r="BF185" s="20" cm="1">
        <f t="array" ref="BF185">IF(INDEX(calc_types,1,BF$7)="INDEX",AC185/AC184-1,IF(INDEX(calc_types,1,BF$7)="CASH", AC184/1200,AC184/AC185-1))</f>
        <v>-1.0898815931108752E-2</v>
      </c>
      <c r="BG185" s="20" cm="1">
        <f t="array" ref="BG185">IF(INDEX(calc_types,1,BG$7)="INDEX",AD185/AD184-1,IF(INDEX(calc_types,1,BG$7)="CASH", AD184/1200,AD184/AD185-1))</f>
        <v>-1.682677214792494E-2</v>
      </c>
      <c r="BH185" s="21">
        <f t="shared" si="68"/>
        <v>1.4721009207782243E-3</v>
      </c>
      <c r="BI185" s="21">
        <f t="shared" si="69"/>
        <v>3.3836997570309106E-5</v>
      </c>
      <c r="BJ185" s="21">
        <f t="shared" si="70"/>
        <v>-2.3050085522612076E-3</v>
      </c>
      <c r="BK185" s="21">
        <f t="shared" si="71"/>
        <v>1.1228696046273259E-3</v>
      </c>
      <c r="BL185" s="21">
        <f t="shared" si="72"/>
        <v>-1.184688737015222E-4</v>
      </c>
      <c r="BM185" s="21">
        <f t="shared" si="73"/>
        <v>1.8921742650495317E-3</v>
      </c>
      <c r="BN185" s="21">
        <f t="shared" si="74"/>
        <v>4.0797129357974726E-3</v>
      </c>
      <c r="BO185" s="21">
        <f t="shared" si="75"/>
        <v>6.4086598524849981E-3</v>
      </c>
      <c r="BP185" s="21">
        <f t="shared" si="76"/>
        <v>3.4945814137004026E-3</v>
      </c>
      <c r="BQ185" s="21">
        <f t="shared" si="77"/>
        <v>7.1024376401051239E-3</v>
      </c>
      <c r="BR185" s="21">
        <f t="shared" si="78"/>
        <v>9.3987498002004888E-3</v>
      </c>
      <c r="BS185" s="21">
        <f t="shared" si="79"/>
        <v>7.428661271109682E-3</v>
      </c>
      <c r="BT185" s="21">
        <f t="shared" si="80"/>
        <v>1.0686497262751731E-2</v>
      </c>
      <c r="BU185" s="21">
        <f t="shared" si="81"/>
        <v>8.3253690957043474E-4</v>
      </c>
      <c r="BV185" s="21">
        <f t="shared" si="82"/>
        <v>1.7086997975080274E-3</v>
      </c>
      <c r="BW185" s="21">
        <f t="shared" si="83"/>
        <v>2.3268998281084754E-3</v>
      </c>
      <c r="BX185" s="21">
        <f t="shared" si="84"/>
        <v>3.9714852355171457E-2</v>
      </c>
      <c r="BY185" s="21">
        <f t="shared" si="85"/>
        <v>2.1833151337190215E-2</v>
      </c>
      <c r="BZ185" s="21">
        <f t="shared" si="86"/>
        <v>-1.6807925407243398E-3</v>
      </c>
      <c r="CA185" s="21">
        <f t="shared" si="87"/>
        <v>0.10610148831456646</v>
      </c>
      <c r="CB185" s="21">
        <f t="shared" si="88"/>
        <v>1.6005856481481472E-3</v>
      </c>
      <c r="CC185" s="21">
        <f t="shared" si="89"/>
        <v>1.2421523148148149E-3</v>
      </c>
      <c r="CD185" s="21">
        <f t="shared" si="90"/>
        <v>1.8820319444444447E-3</v>
      </c>
      <c r="CE185" s="21">
        <f t="shared" si="91"/>
        <v>6.4042037037037028E-4</v>
      </c>
      <c r="CF185" s="21">
        <f t="shared" si="92"/>
        <v>0</v>
      </c>
      <c r="CG185" s="21">
        <f t="shared" si="93"/>
        <v>-5.4838264633507681E-3</v>
      </c>
      <c r="CH185" s="21">
        <f t="shared" si="94"/>
        <v>-1.0266150172342628E-2</v>
      </c>
      <c r="CI185" s="21">
        <f t="shared" si="95"/>
        <v>-1.3220500630672163E-2</v>
      </c>
    </row>
    <row r="186" spans="1:87" x14ac:dyDescent="0.2">
      <c r="A186" s="18">
        <v>178</v>
      </c>
      <c r="B186" s="19">
        <v>44012</v>
      </c>
      <c r="C186" s="18">
        <v>258.334</v>
      </c>
      <c r="D186" s="18">
        <v>1392.6030000000001</v>
      </c>
      <c r="E186" s="18">
        <v>2303.9259999999999</v>
      </c>
      <c r="F186" s="18">
        <v>2162.4450000000002</v>
      </c>
      <c r="G186" s="18">
        <v>2835.0189999999998</v>
      </c>
      <c r="H186" s="18">
        <v>149.85499999999999</v>
      </c>
      <c r="I186" s="18">
        <v>366.63099999999997</v>
      </c>
      <c r="J186" s="18">
        <v>484.17500000000001</v>
      </c>
      <c r="K186" s="18">
        <v>127.166</v>
      </c>
      <c r="L186" s="18">
        <v>739.57799999999997</v>
      </c>
      <c r="M186" s="18">
        <v>902.23800000000006</v>
      </c>
      <c r="N186" s="18">
        <v>348.76</v>
      </c>
      <c r="O186" s="18">
        <v>403.161</v>
      </c>
      <c r="P186" s="18">
        <v>103.304</v>
      </c>
      <c r="Q186" s="18">
        <v>192.214</v>
      </c>
      <c r="R186" s="18">
        <v>249.024</v>
      </c>
      <c r="S186" s="18">
        <v>14429.18</v>
      </c>
      <c r="T186" s="18">
        <v>6328.09</v>
      </c>
      <c r="U186" s="18">
        <v>10497.12</v>
      </c>
      <c r="V186" s="18">
        <v>70062.320000000007</v>
      </c>
      <c r="W186" s="18">
        <v>3.6519699999999999</v>
      </c>
      <c r="X186" s="18">
        <v>2.1926999999999999</v>
      </c>
      <c r="Y186" s="18">
        <v>3.7336</v>
      </c>
      <c r="Z186" s="18">
        <v>0.82179999999999997</v>
      </c>
      <c r="AA186" s="18">
        <v>1</v>
      </c>
      <c r="AB186" s="18">
        <v>0.87549999999999994</v>
      </c>
      <c r="AC186" s="18">
        <v>0.75409999999999999</v>
      </c>
      <c r="AD186" s="18">
        <v>162.55000000000001</v>
      </c>
      <c r="AE186" s="19">
        <f t="shared" si="67"/>
        <v>44012</v>
      </c>
      <c r="AF186" s="20" cm="1">
        <f t="array" ref="AF186">IF(INDEX(calc_types,1,AF$7)="INDEX",C186/C185-1,IF(INDEX(calc_types,1,AF$7)="CASH", C185/1200,C185/C186-1))</f>
        <v>2.374651756543944E-3</v>
      </c>
      <c r="AG186" s="20" cm="1">
        <f t="array" ref="AG186">IF(INDEX(calc_types,1,AG$7)="INDEX",D186/D185-1,IF(INDEX(calc_types,1,AG$7)="CASH", D185/1200,D185/D186-1))</f>
        <v>5.9061016065031779E-4</v>
      </c>
      <c r="AH186" s="20" cm="1">
        <f t="array" ref="AH186">IF(INDEX(calc_types,1,AH$7)="INDEX",E186/E185-1,IF(INDEX(calc_types,1,AH$7)="CASH", E185/1200,E185/E186-1))</f>
        <v>4.7941178258659178E-4</v>
      </c>
      <c r="AI186" s="20" cm="1">
        <f t="array" ref="AI186">IF(INDEX(calc_types,1,AI$7)="INDEX",F186/F185-1,IF(INDEX(calc_types,1,AI$7)="CASH", F185/1200,F185/F186-1))</f>
        <v>1.5126119696422524E-3</v>
      </c>
      <c r="AJ186" s="20" cm="1">
        <f t="array" ref="AJ186">IF(INDEX(calc_types,1,AJ$7)="INDEX",G186/G185-1,IF(INDEX(calc_types,1,AJ$7)="CASH", G185/1200,G185/G186-1))</f>
        <v>1.0409343551061045E-3</v>
      </c>
      <c r="AK186" s="20" cm="1">
        <f t="array" ref="AK186">IF(INDEX(calc_types,1,AK$7)="INDEX",H186/H185-1,IF(INDEX(calc_types,1,AK$7)="CASH", H185/1200,H185/H186-1))</f>
        <v>1.6978496133046583E-3</v>
      </c>
      <c r="AL186" s="20" cm="1">
        <f t="array" ref="AL186">IF(INDEX(calc_types,1,AL$7)="INDEX",I186/I185-1,IF(INDEX(calc_types,1,AL$7)="CASH", I185/1200,I185/I186-1))</f>
        <v>2.0142445626327721E-3</v>
      </c>
      <c r="AM186" s="20" cm="1">
        <f t="array" ref="AM186">IF(INDEX(calc_types,1,AM$7)="INDEX",J186/J185-1,IF(INDEX(calc_types,1,AM$7)="CASH", J185/1200,J185/J186-1))</f>
        <v>3.0058584201324567E-3</v>
      </c>
      <c r="AN186" s="20" cm="1">
        <f t="array" ref="AN186">IF(INDEX(calc_types,1,AN$7)="INDEX",K186/K185-1,IF(INDEX(calc_types,1,AN$7)="CASH", K185/1200,K185/K186-1))</f>
        <v>3.2741359042531837E-3</v>
      </c>
      <c r="AO186" s="20" cm="1">
        <f t="array" ref="AO186">IF(INDEX(calc_types,1,AO$7)="INDEX",L186/L185-1,IF(INDEX(calc_types,1,AO$7)="CASH", L185/1200,L185/L186-1))</f>
        <v>4.2092228145307331E-3</v>
      </c>
      <c r="AP186" s="20" cm="1">
        <f t="array" ref="AP186">IF(INDEX(calc_types,1,AP$7)="INDEX",M186/M185-1,IF(INDEX(calc_types,1,AP$7)="CASH", M185/1200,M185/M186-1))</f>
        <v>4.6936437040032697E-3</v>
      </c>
      <c r="AQ186" s="20" cm="1">
        <f t="array" ref="AQ186">IF(INDEX(calc_types,1,AQ$7)="INDEX",N186/N185-1,IF(INDEX(calc_types,1,AQ$7)="CASH", N185/1200,N185/N186-1))</f>
        <v>4.9272439129808276E-3</v>
      </c>
      <c r="AR186" s="20" cm="1">
        <f t="array" ref="AR186">IF(INDEX(calc_types,1,AR$7)="INDEX",O186/O185-1,IF(INDEX(calc_types,1,AR$7)="CASH", O185/1200,O185/O186-1))</f>
        <v>5.4166074381092333E-3</v>
      </c>
      <c r="AS186" s="20" cm="1">
        <f t="array" ref="AS186">IF(INDEX(calc_types,1,AS$7)="INDEX",P186/P185-1,IF(INDEX(calc_types,1,AS$7)="CASH", P185/1200,P185/P186-1))</f>
        <v>4.8424274120129063E-4</v>
      </c>
      <c r="AT186" s="20" cm="1">
        <f t="array" ref="AT186">IF(INDEX(calc_types,1,AT$7)="INDEX",Q186/Q185-1,IF(INDEX(calc_types,1,AT$7)="CASH", Q185/1200,Q185/Q186-1))</f>
        <v>9.7382138970036891E-4</v>
      </c>
      <c r="AU186" s="20" cm="1">
        <f t="array" ref="AU186">IF(INDEX(calc_types,1,AU$7)="INDEX",R186/R185-1,IF(INDEX(calc_types,1,AU$7)="CASH", R185/1200,R185/R186-1))</f>
        <v>1.6289985882012026E-3</v>
      </c>
      <c r="AV186" s="20" cm="1">
        <f t="array" ref="AV186">IF(INDEX(calc_types,1,AV$7)="INDEX",S186/S185-1,IF(INDEX(calc_types,1,AV$7)="CASH", S185/1200,S185/S186-1))</f>
        <v>-9.8594236134842417E-3</v>
      </c>
      <c r="AW186" s="20" cm="1">
        <f t="array" ref="AW186">IF(INDEX(calc_types,1,AW$7)="INDEX",T186/T185-1,IF(INDEX(calc_types,1,AW$7)="CASH", T185/1200,T185/T186-1))</f>
        <v>4.5871938702991777E-2</v>
      </c>
      <c r="AX186" s="20" cm="1">
        <f t="array" ref="AX186">IF(INDEX(calc_types,1,AX$7)="INDEX",U186/U185-1,IF(INDEX(calc_types,1,AX$7)="CASH", U185/1200,U185/U186-1))</f>
        <v>8.4386239970488663E-3</v>
      </c>
      <c r="AY186" s="20" cm="1">
        <f t="array" ref="AY186">IF(INDEX(calc_types,1,AY$7)="INDEX",V186/V185-1,IF(INDEX(calc_types,1,AY$7)="CASH", V185/1200,V185/V186-1))</f>
        <v>5.6276920525558216E-2</v>
      </c>
      <c r="AZ186" s="20" cm="1">
        <f t="array" ref="AZ186">IF(INDEX(calc_types,1,AZ$7)="INDEX",W186/W185-1,IF(INDEX(calc_types,1,AZ$7)="CASH", W185/1200,W185/W186-1))</f>
        <v>3.0166500000000001E-3</v>
      </c>
      <c r="BA186" s="20" cm="1">
        <f t="array" ref="BA186">IF(INDEX(calc_types,1,BA$7)="INDEX",X186/X185-1,IF(INDEX(calc_types,1,BA$7)="CASH", X185/1200,X185/X186-1))</f>
        <v>1.6989166666666667E-3</v>
      </c>
      <c r="BB186" s="20" cm="1">
        <f t="array" ref="BB186">IF(INDEX(calc_types,1,BB$7)="INDEX",Y186/Y185-1,IF(INDEX(calc_types,1,BB$7)="CASH", Y185/1200,Y185/Y186-1))</f>
        <v>3.1105E-3</v>
      </c>
      <c r="BC186" s="20" cm="1">
        <f t="array" ref="BC186">IF(INDEX(calc_types,1,BC$7)="INDEX",Z186/Z185-1,IF(INDEX(calc_types,1,BC$7)="CASH", Z185/1200,Z185/Z186-1))</f>
        <v>5.2791666666666666E-4</v>
      </c>
      <c r="BD186" s="20" cm="1">
        <f t="array" ref="BD186">IF(INDEX(calc_types,1,BD$7)="INDEX",AA186/AA185-1,IF(INDEX(calc_types,1,BD$7)="CASH", AA185/1200,AA185/AA186-1))</f>
        <v>0</v>
      </c>
      <c r="BE186" s="20" cm="1">
        <f t="array" ref="BE186">IF(INDEX(calc_types,1,BE$7)="INDEX",AB186/AB185-1,IF(INDEX(calc_types,1,BE$7)="CASH", AB185/1200,AB185/AB186-1))</f>
        <v>-2.0331239291833114E-2</v>
      </c>
      <c r="BF186" s="20" cm="1">
        <f t="array" ref="BF186">IF(INDEX(calc_types,1,BF$7)="INDEX",AC186/AC185-1,IF(INDEX(calc_types,1,BF$7)="CASH", AC185/1200,AC185/AC186-1))</f>
        <v>-1.4454316403660017E-2</v>
      </c>
      <c r="BG186" s="20" cm="1">
        <f t="array" ref="BG186">IF(INDEX(calc_types,1,BG$7)="INDEX",AD186/AD185-1,IF(INDEX(calc_types,1,BG$7)="CASH", AD185/1200,AD185/AD186-1))</f>
        <v>-2.0178406644109526E-2</v>
      </c>
      <c r="BH186" s="21">
        <f t="shared" si="68"/>
        <v>9.7888101166078716E-4</v>
      </c>
      <c r="BI186" s="21">
        <f t="shared" si="69"/>
        <v>-5.8265763904974833E-4</v>
      </c>
      <c r="BJ186" s="21">
        <f t="shared" si="70"/>
        <v>-7.147184470706904E-4</v>
      </c>
      <c r="BK186" s="21">
        <f t="shared" si="71"/>
        <v>-5.8393996133270648E-4</v>
      </c>
      <c r="BL186" s="21">
        <f t="shared" si="72"/>
        <v>-1.6312921070325398E-3</v>
      </c>
      <c r="BM186" s="21">
        <f t="shared" si="73"/>
        <v>1.4262757038072922E-3</v>
      </c>
      <c r="BN186" s="21">
        <f t="shared" si="74"/>
        <v>1.9334428680189068E-3</v>
      </c>
      <c r="BO186" s="21">
        <f t="shared" si="75"/>
        <v>2.8210016887346028E-3</v>
      </c>
      <c r="BP186" s="21">
        <f t="shared" si="76"/>
        <v>2.1956674027572274E-3</v>
      </c>
      <c r="BQ186" s="21">
        <f t="shared" si="77"/>
        <v>3.3600326291393359E-3</v>
      </c>
      <c r="BR186" s="21">
        <f t="shared" si="78"/>
        <v>3.7325323407445422E-3</v>
      </c>
      <c r="BS186" s="21">
        <f t="shared" si="79"/>
        <v>2.544395573350222E-3</v>
      </c>
      <c r="BT186" s="21">
        <f t="shared" si="80"/>
        <v>2.2757381960066872E-3</v>
      </c>
      <c r="BU186" s="21">
        <f t="shared" si="81"/>
        <v>4.831878393573229E-4</v>
      </c>
      <c r="BV186" s="21">
        <f t="shared" si="82"/>
        <v>1.0342067973195133E-3</v>
      </c>
      <c r="BW186" s="21">
        <f t="shared" si="83"/>
        <v>1.7630132001451137E-3</v>
      </c>
      <c r="BX186" s="21">
        <f t="shared" si="84"/>
        <v>-2.2427801574296927E-2</v>
      </c>
      <c r="BY186" s="21">
        <f t="shared" si="85"/>
        <v>3.8965871710195388E-2</v>
      </c>
      <c r="BZ186" s="21">
        <f t="shared" si="86"/>
        <v>3.8230084224921143E-3</v>
      </c>
      <c r="CA186" s="21">
        <f t="shared" si="87"/>
        <v>4.3552575896435144E-2</v>
      </c>
      <c r="CB186" s="21">
        <f t="shared" si="88"/>
        <v>1.5771606481481475E-3</v>
      </c>
      <c r="CC186" s="21">
        <f t="shared" si="89"/>
        <v>1.3135689814814816E-3</v>
      </c>
      <c r="CD186" s="21">
        <f t="shared" si="90"/>
        <v>1.8810319444444445E-3</v>
      </c>
      <c r="CE186" s="21">
        <f t="shared" si="91"/>
        <v>6.6642037037037037E-4</v>
      </c>
      <c r="CF186" s="21">
        <f t="shared" si="92"/>
        <v>0</v>
      </c>
      <c r="CG186" s="21">
        <f t="shared" si="93"/>
        <v>-1.9635748977755881E-2</v>
      </c>
      <c r="CH186" s="21">
        <f t="shared" si="94"/>
        <v>-1.3821650644893893E-2</v>
      </c>
      <c r="CI186" s="21">
        <f t="shared" si="95"/>
        <v>-1.6572135126856749E-2</v>
      </c>
    </row>
    <row r="187" spans="1:87" x14ac:dyDescent="0.2">
      <c r="A187" s="18">
        <v>179</v>
      </c>
      <c r="B187" s="19">
        <v>44043</v>
      </c>
      <c r="C187" s="18">
        <v>259.18900000000002</v>
      </c>
      <c r="D187" s="18">
        <v>1394.7750000000001</v>
      </c>
      <c r="E187" s="18">
        <v>2295.4929999999999</v>
      </c>
      <c r="F187" s="18">
        <v>2165.663</v>
      </c>
      <c r="G187" s="18">
        <v>2823.44</v>
      </c>
      <c r="H187" s="18">
        <v>150.09800000000001</v>
      </c>
      <c r="I187" s="18">
        <v>365.81700000000001</v>
      </c>
      <c r="J187" s="18">
        <v>479.89800000000002</v>
      </c>
      <c r="K187" s="18">
        <v>127.557</v>
      </c>
      <c r="L187" s="18">
        <v>738.88499999999999</v>
      </c>
      <c r="M187" s="18">
        <v>896.26599999999996</v>
      </c>
      <c r="N187" s="18">
        <v>348.589</v>
      </c>
      <c r="O187" s="18">
        <v>400.56900000000002</v>
      </c>
      <c r="P187" s="18">
        <v>103.377</v>
      </c>
      <c r="Q187" s="18">
        <v>192.066</v>
      </c>
      <c r="R187" s="18">
        <v>248.43100000000001</v>
      </c>
      <c r="S187" s="18">
        <v>14417.2</v>
      </c>
      <c r="T187" s="18">
        <v>6358.01</v>
      </c>
      <c r="U187" s="18">
        <v>10868.05</v>
      </c>
      <c r="V187" s="18">
        <v>64362.02</v>
      </c>
      <c r="W187" s="18">
        <v>3.6567699999999999</v>
      </c>
      <c r="X187" s="18">
        <v>2.2181999999999999</v>
      </c>
      <c r="Y187" s="18">
        <v>3.7345000000000002</v>
      </c>
      <c r="Z187" s="18">
        <v>0.8589</v>
      </c>
      <c r="AA187" s="18">
        <v>1</v>
      </c>
      <c r="AB187" s="18">
        <v>0.86750000000000005</v>
      </c>
      <c r="AC187" s="18">
        <v>0.74170000000000003</v>
      </c>
      <c r="AD187" s="18">
        <v>157.4</v>
      </c>
      <c r="AE187" s="19">
        <f t="shared" si="67"/>
        <v>44043</v>
      </c>
      <c r="AF187" s="20" cm="1">
        <f t="array" ref="AF187">IF(INDEX(calc_types,1,AF$7)="INDEX",C187/C186-1,IF(INDEX(calc_types,1,AF$7)="CASH", C186/1200,C186/C187-1))</f>
        <v>3.3096688782738859E-3</v>
      </c>
      <c r="AG187" s="20" cm="1">
        <f t="array" ref="AG187">IF(INDEX(calc_types,1,AG$7)="INDEX",D187/D186-1,IF(INDEX(calc_types,1,AG$7)="CASH", D186/1200,D186/D187-1))</f>
        <v>1.5596691950254815E-3</v>
      </c>
      <c r="AH187" s="20" cm="1">
        <f t="array" ref="AH187">IF(INDEX(calc_types,1,AH$7)="INDEX",E187/E186-1,IF(INDEX(calc_types,1,AH$7)="CASH", E186/1200,E186/E187-1))</f>
        <v>-3.6602738108776345E-3</v>
      </c>
      <c r="AI187" s="20" cm="1">
        <f t="array" ref="AI187">IF(INDEX(calc_types,1,AI$7)="INDEX",F187/F186-1,IF(INDEX(calc_types,1,AI$7)="CASH", F186/1200,F186/F187-1))</f>
        <v>1.4881303339506768E-3</v>
      </c>
      <c r="AJ187" s="20" cm="1">
        <f t="array" ref="AJ187">IF(INDEX(calc_types,1,AJ$7)="INDEX",G187/G186-1,IF(INDEX(calc_types,1,AJ$7)="CASH", G186/1200,G186/G187-1))</f>
        <v>-4.0842759783972227E-3</v>
      </c>
      <c r="AK187" s="20" cm="1">
        <f t="array" ref="AK187">IF(INDEX(calc_types,1,AK$7)="INDEX",H187/H186-1,IF(INDEX(calc_types,1,AK$7)="CASH", H186/1200,H186/H187-1))</f>
        <v>1.6215675152648767E-3</v>
      </c>
      <c r="AL187" s="20" cm="1">
        <f t="array" ref="AL187">IF(INDEX(calc_types,1,AL$7)="INDEX",I187/I186-1,IF(INDEX(calc_types,1,AL$7)="CASH", I186/1200,I186/I187-1))</f>
        <v>-2.2202159664620469E-3</v>
      </c>
      <c r="AM187" s="20" cm="1">
        <f t="array" ref="AM187">IF(INDEX(calc_types,1,AM$7)="INDEX",J187/J186-1,IF(INDEX(calc_types,1,AM$7)="CASH", J186/1200,J186/J187-1))</f>
        <v>-8.8335828987452514E-3</v>
      </c>
      <c r="AN187" s="20" cm="1">
        <f t="array" ref="AN187">IF(INDEX(calc_types,1,AN$7)="INDEX",K187/K186-1,IF(INDEX(calc_types,1,AN$7)="CASH", K186/1200,K186/K187-1))</f>
        <v>3.074721230517552E-3</v>
      </c>
      <c r="AO187" s="20" cm="1">
        <f t="array" ref="AO187">IF(INDEX(calc_types,1,AO$7)="INDEX",L187/L186-1,IF(INDEX(calc_types,1,AO$7)="CASH", L186/1200,L186/L187-1))</f>
        <v>-9.3702084161506605E-4</v>
      </c>
      <c r="AP187" s="20" cm="1">
        <f t="array" ref="AP187">IF(INDEX(calc_types,1,AP$7)="INDEX",M187/M186-1,IF(INDEX(calc_types,1,AP$7)="CASH", M186/1200,M186/M187-1))</f>
        <v>-6.6190960699948898E-3</v>
      </c>
      <c r="AQ187" s="20" cm="1">
        <f t="array" ref="AQ187">IF(INDEX(calc_types,1,AQ$7)="INDEX",N187/N186-1,IF(INDEX(calc_types,1,AQ$7)="CASH", N186/1200,N186/N187-1))</f>
        <v>-4.903085216194647E-4</v>
      </c>
      <c r="AR187" s="20" cm="1">
        <f t="array" ref="AR187">IF(INDEX(calc_types,1,AR$7)="INDEX",O187/O186-1,IF(INDEX(calc_types,1,AR$7)="CASH", O186/1200,O186/O187-1))</f>
        <v>-6.4291932999471779E-3</v>
      </c>
      <c r="AS187" s="20" cm="1">
        <f t="array" ref="AS187">IF(INDEX(calc_types,1,AS$7)="INDEX",P187/P186-1,IF(INDEX(calc_types,1,AS$7)="CASH", P186/1200,P186/P187-1))</f>
        <v>7.0665221095023156E-4</v>
      </c>
      <c r="AT187" s="20" cm="1">
        <f t="array" ref="AT187">IF(INDEX(calc_types,1,AT$7)="INDEX",Q187/Q186-1,IF(INDEX(calc_types,1,AT$7)="CASH", Q186/1200,Q186/Q187-1))</f>
        <v>-7.6997513188425959E-4</v>
      </c>
      <c r="AU187" s="20" cm="1">
        <f t="array" ref="AU187">IF(INDEX(calc_types,1,AU$7)="INDEX",R187/R186-1,IF(INDEX(calc_types,1,AU$7)="CASH", R186/1200,R186/R187-1))</f>
        <v>-2.3812965818554854E-3</v>
      </c>
      <c r="AV187" s="20" cm="1">
        <f t="array" ref="AV187">IF(INDEX(calc_types,1,AV$7)="INDEX",S187/S186-1,IF(INDEX(calc_types,1,AV$7)="CASH", S186/1200,S186/S187-1))</f>
        <v>-8.302620107309977E-4</v>
      </c>
      <c r="AW187" s="20" cm="1">
        <f t="array" ref="AW187">IF(INDEX(calc_types,1,AW$7)="INDEX",T187/T186-1,IF(INDEX(calc_types,1,AW$7)="CASH", T186/1200,T186/T187-1))</f>
        <v>4.7281249160489036E-3</v>
      </c>
      <c r="AX187" s="20" cm="1">
        <f t="array" ref="AX187">IF(INDEX(calc_types,1,AX$7)="INDEX",U187/U186-1,IF(INDEX(calc_types,1,AX$7)="CASH", U186/1200,U186/U187-1))</f>
        <v>3.5336358925114553E-2</v>
      </c>
      <c r="AY187" s="20" cm="1">
        <f t="array" ref="AY187">IF(INDEX(calc_types,1,AY$7)="INDEX",V187/V186-1,IF(INDEX(calc_types,1,AY$7)="CASH", V186/1200,V186/V187-1))</f>
        <v>-8.1360423120444891E-2</v>
      </c>
      <c r="AZ187" s="20" cm="1">
        <f t="array" ref="AZ187">IF(INDEX(calc_types,1,AZ$7)="INDEX",W187/W186-1,IF(INDEX(calc_types,1,AZ$7)="CASH", W186/1200,W186/W187-1))</f>
        <v>3.0433083333333334E-3</v>
      </c>
      <c r="BA187" s="20" cm="1">
        <f t="array" ref="BA187">IF(INDEX(calc_types,1,BA$7)="INDEX",X187/X186-1,IF(INDEX(calc_types,1,BA$7)="CASH", X186/1200,X186/X187-1))</f>
        <v>1.8272499999999999E-3</v>
      </c>
      <c r="BB187" s="20" cm="1">
        <f t="array" ref="BB187">IF(INDEX(calc_types,1,BB$7)="INDEX",Y187/Y186-1,IF(INDEX(calc_types,1,BB$7)="CASH", Y186/1200,Y186/Y187-1))</f>
        <v>3.1113333333333336E-3</v>
      </c>
      <c r="BC187" s="20" cm="1">
        <f t="array" ref="BC187">IF(INDEX(calc_types,1,BC$7)="INDEX",Z187/Z186-1,IF(INDEX(calc_types,1,BC$7)="CASH", Z186/1200,Z186/Z187-1))</f>
        <v>6.848333333333333E-4</v>
      </c>
      <c r="BD187" s="20" cm="1">
        <f t="array" ref="BD187">IF(INDEX(calc_types,1,BD$7)="INDEX",AA187/AA186-1,IF(INDEX(calc_types,1,BD$7)="CASH", AA186/1200,AA186/AA187-1))</f>
        <v>0</v>
      </c>
      <c r="BE187" s="20" cm="1">
        <f t="array" ref="BE187">IF(INDEX(calc_types,1,BE$7)="INDEX",AB187/AB186-1,IF(INDEX(calc_types,1,BE$7)="CASH", AB186/1200,AB186/AB187-1))</f>
        <v>9.221902017291006E-3</v>
      </c>
      <c r="BF187" s="20" cm="1">
        <f t="array" ref="BF187">IF(INDEX(calc_types,1,BF$7)="INDEX",AC187/AC186-1,IF(INDEX(calc_types,1,BF$7)="CASH", AC186/1200,AC186/AC187-1))</f>
        <v>1.671834973709041E-2</v>
      </c>
      <c r="BG187" s="20" cm="1">
        <f t="array" ref="BG187">IF(INDEX(calc_types,1,BG$7)="INDEX",AD187/AD186-1,IF(INDEX(calc_types,1,BG$7)="CASH", AD186/1200,AD186/AD187-1))</f>
        <v>3.2719186785260534E-2</v>
      </c>
      <c r="BH187" s="21">
        <f t="shared" si="68"/>
        <v>1.913898133390729E-3</v>
      </c>
      <c r="BI187" s="21">
        <f t="shared" si="69"/>
        <v>3.8640139532541539E-4</v>
      </c>
      <c r="BJ187" s="21">
        <f t="shared" si="70"/>
        <v>-4.8544040405349171E-3</v>
      </c>
      <c r="BK187" s="21">
        <f t="shared" si="71"/>
        <v>-6.0842159702428206E-4</v>
      </c>
      <c r="BL187" s="21">
        <f t="shared" si="72"/>
        <v>-6.7565024405358675E-3</v>
      </c>
      <c r="BM187" s="21">
        <f t="shared" si="73"/>
        <v>1.3499936057675107E-3</v>
      </c>
      <c r="BN187" s="21">
        <f t="shared" si="74"/>
        <v>-2.3010176610759121E-3</v>
      </c>
      <c r="BO187" s="21">
        <f t="shared" si="75"/>
        <v>-9.0184396301431057E-3</v>
      </c>
      <c r="BP187" s="21">
        <f t="shared" si="76"/>
        <v>1.9962527290215957E-3</v>
      </c>
      <c r="BQ187" s="21">
        <f t="shared" si="77"/>
        <v>-1.786211027006463E-3</v>
      </c>
      <c r="BR187" s="21">
        <f t="shared" si="78"/>
        <v>-7.5802074332536173E-3</v>
      </c>
      <c r="BS187" s="21">
        <f t="shared" si="79"/>
        <v>-2.8731568612500704E-3</v>
      </c>
      <c r="BT187" s="21">
        <f t="shared" si="80"/>
        <v>-9.5700625420497235E-3</v>
      </c>
      <c r="BU187" s="21">
        <f t="shared" si="81"/>
        <v>7.0559730910626378E-4</v>
      </c>
      <c r="BV187" s="21">
        <f t="shared" si="82"/>
        <v>-7.0958972426511517E-4</v>
      </c>
      <c r="BW187" s="21">
        <f t="shared" si="83"/>
        <v>-2.2472819699115741E-3</v>
      </c>
      <c r="BX187" s="21">
        <f t="shared" si="84"/>
        <v>-1.3398639971543681E-2</v>
      </c>
      <c r="BY187" s="21">
        <f t="shared" si="85"/>
        <v>-2.1779420767474855E-3</v>
      </c>
      <c r="BZ187" s="21">
        <f t="shared" si="86"/>
        <v>3.07207433505578E-2</v>
      </c>
      <c r="CA187" s="21">
        <f t="shared" si="87"/>
        <v>-9.4084767749567963E-2</v>
      </c>
      <c r="CB187" s="21">
        <f t="shared" si="88"/>
        <v>1.6038189814814809E-3</v>
      </c>
      <c r="CC187" s="21">
        <f t="shared" si="89"/>
        <v>1.4419023148148147E-3</v>
      </c>
      <c r="CD187" s="21">
        <f t="shared" si="90"/>
        <v>1.8818652777777781E-3</v>
      </c>
      <c r="CE187" s="21">
        <f t="shared" si="91"/>
        <v>8.2333703703703701E-4</v>
      </c>
      <c r="CF187" s="21">
        <f t="shared" si="92"/>
        <v>0</v>
      </c>
      <c r="CG187" s="21">
        <f t="shared" si="93"/>
        <v>9.917392331368239E-3</v>
      </c>
      <c r="CH187" s="21">
        <f t="shared" si="94"/>
        <v>1.7351015495856534E-2</v>
      </c>
      <c r="CI187" s="21">
        <f t="shared" si="95"/>
        <v>3.6325458302513311E-2</v>
      </c>
    </row>
    <row r="188" spans="1:87" x14ac:dyDescent="0.2">
      <c r="A188" s="18">
        <v>180</v>
      </c>
      <c r="B188" s="19">
        <v>44074</v>
      </c>
      <c r="C188" s="18">
        <v>260.02800000000002</v>
      </c>
      <c r="D188" s="18">
        <v>1398.1980000000001</v>
      </c>
      <c r="E188" s="18">
        <v>2298.1469999999999</v>
      </c>
      <c r="F188" s="18">
        <v>2172.6559999999999</v>
      </c>
      <c r="G188" s="18">
        <v>2830.1170000000002</v>
      </c>
      <c r="H188" s="18">
        <v>150.36600000000001</v>
      </c>
      <c r="I188" s="18">
        <v>366.04500000000002</v>
      </c>
      <c r="J188" s="18">
        <v>479.00099999999998</v>
      </c>
      <c r="K188" s="18">
        <v>127.968</v>
      </c>
      <c r="L188" s="18">
        <v>741.34</v>
      </c>
      <c r="M188" s="18">
        <v>898.53899999999999</v>
      </c>
      <c r="N188" s="18">
        <v>350.13600000000002</v>
      </c>
      <c r="O188" s="18">
        <v>402.33</v>
      </c>
      <c r="P188" s="18">
        <v>103.386</v>
      </c>
      <c r="Q188" s="18">
        <v>191.54300000000001</v>
      </c>
      <c r="R188" s="18">
        <v>246.964</v>
      </c>
      <c r="S188" s="18">
        <v>14805.46</v>
      </c>
      <c r="T188" s="18">
        <v>6420.16</v>
      </c>
      <c r="U188" s="18">
        <v>10824.26</v>
      </c>
      <c r="V188" s="18">
        <v>66311.929999999993</v>
      </c>
      <c r="W188" s="18">
        <v>3.7080799999999998</v>
      </c>
      <c r="X188" s="18">
        <v>2.3224999999999998</v>
      </c>
      <c r="Y188" s="18">
        <v>3.7389999999999999</v>
      </c>
      <c r="Z188" s="18">
        <v>0.85450000000000004</v>
      </c>
      <c r="AA188" s="18">
        <v>1</v>
      </c>
      <c r="AB188" s="18">
        <v>0.86080000000000001</v>
      </c>
      <c r="AC188" s="18">
        <v>0.73799999999999999</v>
      </c>
      <c r="AD188" s="18">
        <v>159.74</v>
      </c>
      <c r="AE188" s="19">
        <f t="shared" si="67"/>
        <v>44074</v>
      </c>
      <c r="AF188" s="20" cm="1">
        <f t="array" ref="AF188">IF(INDEX(calc_types,1,AF$7)="INDEX",C188/C187-1,IF(INDEX(calc_types,1,AF$7)="CASH", C187/1200,C187/C188-1))</f>
        <v>3.2370200895870394E-3</v>
      </c>
      <c r="AG188" s="20" cm="1">
        <f t="array" ref="AG188">IF(INDEX(calc_types,1,AG$7)="INDEX",D188/D187-1,IF(INDEX(calc_types,1,AG$7)="CASH", D187/1200,D187/D188-1))</f>
        <v>2.4541592730009665E-3</v>
      </c>
      <c r="AH188" s="20" cm="1">
        <f t="array" ref="AH188">IF(INDEX(calc_types,1,AH$7)="INDEX",E188/E187-1,IF(INDEX(calc_types,1,AH$7)="CASH", E187/1200,E187/E188-1))</f>
        <v>1.1561786509477479E-3</v>
      </c>
      <c r="AI188" s="20" cm="1">
        <f t="array" ref="AI188">IF(INDEX(calc_types,1,AI$7)="INDEX",F188/F187-1,IF(INDEX(calc_types,1,AI$7)="CASH", F187/1200,F187/F188-1))</f>
        <v>3.2290342495577828E-3</v>
      </c>
      <c r="AJ188" s="20" cm="1">
        <f t="array" ref="AJ188">IF(INDEX(calc_types,1,AJ$7)="INDEX",G188/G187-1,IF(INDEX(calc_types,1,AJ$7)="CASH", G187/1200,G187/G188-1))</f>
        <v>2.3648457201144168E-3</v>
      </c>
      <c r="AK188" s="20" cm="1">
        <f t="array" ref="AK188">IF(INDEX(calc_types,1,AK$7)="INDEX",H188/H187-1,IF(INDEX(calc_types,1,AK$7)="CASH", H187/1200,H187/H188-1))</f>
        <v>1.7855001399085246E-3</v>
      </c>
      <c r="AL188" s="20" cm="1">
        <f t="array" ref="AL188">IF(INDEX(calc_types,1,AL$7)="INDEX",I188/I187-1,IF(INDEX(calc_types,1,AL$7)="CASH", I187/1200,I187/I188-1))</f>
        <v>6.2326245089749932E-4</v>
      </c>
      <c r="AM188" s="20" cm="1">
        <f t="array" ref="AM188">IF(INDEX(calc_types,1,AM$7)="INDEX",J188/J187-1,IF(INDEX(calc_types,1,AM$7)="CASH", J187/1200,J187/J188-1))</f>
        <v>-1.8691471937787307E-3</v>
      </c>
      <c r="AN188" s="20" cm="1">
        <f t="array" ref="AN188">IF(INDEX(calc_types,1,AN$7)="INDEX",K188/K187-1,IF(INDEX(calc_types,1,AN$7)="CASH", K187/1200,K187/K188-1))</f>
        <v>3.2220889484702031E-3</v>
      </c>
      <c r="AO188" s="20" cm="1">
        <f t="array" ref="AO188">IF(INDEX(calc_types,1,AO$7)="INDEX",L188/L187-1,IF(INDEX(calc_types,1,AO$7)="CASH", L187/1200,L187/L188-1))</f>
        <v>3.3225738782083347E-3</v>
      </c>
      <c r="AP188" s="20" cm="1">
        <f t="array" ref="AP188">IF(INDEX(calc_types,1,AP$7)="INDEX",M188/M187-1,IF(INDEX(calc_types,1,AP$7)="CASH", M187/1200,M187/M188-1))</f>
        <v>2.5360774591471902E-3</v>
      </c>
      <c r="AQ188" s="20" cm="1">
        <f t="array" ref="AQ188">IF(INDEX(calc_types,1,AQ$7)="INDEX",N188/N187-1,IF(INDEX(calc_types,1,AQ$7)="CASH", N187/1200,N187/N188-1))</f>
        <v>4.4378910407385508E-3</v>
      </c>
      <c r="AR188" s="20" cm="1">
        <f t="array" ref="AR188">IF(INDEX(calc_types,1,AR$7)="INDEX",O188/O187-1,IF(INDEX(calc_types,1,AR$7)="CASH", O187/1200,O187/O188-1))</f>
        <v>4.3962463395819107E-3</v>
      </c>
      <c r="AS188" s="20" cm="1">
        <f t="array" ref="AS188">IF(INDEX(calc_types,1,AS$7)="INDEX",P188/P187-1,IF(INDEX(calc_types,1,AS$7)="CASH", P187/1200,P187/P188-1))</f>
        <v>8.7059984329229678E-5</v>
      </c>
      <c r="AT188" s="20" cm="1">
        <f t="array" ref="AT188">IF(INDEX(calc_types,1,AT$7)="INDEX",Q188/Q187-1,IF(INDEX(calc_types,1,AT$7)="CASH", Q187/1200,Q187/Q188-1))</f>
        <v>-2.7230222944195637E-3</v>
      </c>
      <c r="AU188" s="20" cm="1">
        <f t="array" ref="AU188">IF(INDEX(calc_types,1,AU$7)="INDEX",R188/R187-1,IF(INDEX(calc_types,1,AU$7)="CASH", R187/1200,R187/R188-1))</f>
        <v>-5.9050601575488804E-3</v>
      </c>
      <c r="AV188" s="20" cm="1">
        <f t="array" ref="AV188">IF(INDEX(calc_types,1,AV$7)="INDEX",S188/S187-1,IF(INDEX(calc_types,1,AV$7)="CASH", S187/1200,S187/S188-1))</f>
        <v>2.6930333213106561E-2</v>
      </c>
      <c r="AW188" s="20" cm="1">
        <f t="array" ref="AW188">IF(INDEX(calc_types,1,AW$7)="INDEX",T188/T187-1,IF(INDEX(calc_types,1,AW$7)="CASH", T187/1200,T187/T188-1))</f>
        <v>9.7750711307469373E-3</v>
      </c>
      <c r="AX188" s="20" cm="1">
        <f t="array" ref="AX188">IF(INDEX(calc_types,1,AX$7)="INDEX",U188/U187-1,IF(INDEX(calc_types,1,AX$7)="CASH", U187/1200,U187/U188-1))</f>
        <v>-4.0292416762895966E-3</v>
      </c>
      <c r="AY188" s="20" cm="1">
        <f t="array" ref="AY188">IF(INDEX(calc_types,1,AY$7)="INDEX",V188/V187-1,IF(INDEX(calc_types,1,AY$7)="CASH", V187/1200,V187/V188-1))</f>
        <v>3.0295972686997574E-2</v>
      </c>
      <c r="AZ188" s="20" cm="1">
        <f t="array" ref="AZ188">IF(INDEX(calc_types,1,AZ$7)="INDEX",W188/W187-1,IF(INDEX(calc_types,1,AZ$7)="CASH", W187/1200,W187/W188-1))</f>
        <v>3.047308333333333E-3</v>
      </c>
      <c r="BA188" s="20" cm="1">
        <f t="array" ref="BA188">IF(INDEX(calc_types,1,BA$7)="INDEX",X188/X187-1,IF(INDEX(calc_types,1,BA$7)="CASH", X187/1200,X187/X188-1))</f>
        <v>1.8484999999999999E-3</v>
      </c>
      <c r="BB188" s="20" cm="1">
        <f t="array" ref="BB188">IF(INDEX(calc_types,1,BB$7)="INDEX",Y188/Y187-1,IF(INDEX(calc_types,1,BB$7)="CASH", Y187/1200,Y187/Y188-1))</f>
        <v>3.1120833333333335E-3</v>
      </c>
      <c r="BC188" s="20" cm="1">
        <f t="array" ref="BC188">IF(INDEX(calc_types,1,BC$7)="INDEX",Z188/Z187-1,IF(INDEX(calc_types,1,BC$7)="CASH", Z187/1200,Z187/Z188-1))</f>
        <v>7.1575000000000002E-4</v>
      </c>
      <c r="BD188" s="20" cm="1">
        <f t="array" ref="BD188">IF(INDEX(calc_types,1,BD$7)="INDEX",AA188/AA187-1,IF(INDEX(calc_types,1,BD$7)="CASH", AA187/1200,AA187/AA188-1))</f>
        <v>0</v>
      </c>
      <c r="BE188" s="20" cm="1">
        <f t="array" ref="BE188">IF(INDEX(calc_types,1,BE$7)="INDEX",AB188/AB187-1,IF(INDEX(calc_types,1,BE$7)="CASH", AB187/1200,AB187/AB188-1))</f>
        <v>7.7834572490707021E-3</v>
      </c>
      <c r="BF188" s="20" cm="1">
        <f t="array" ref="BF188">IF(INDEX(calc_types,1,BF$7)="INDEX",AC188/AC187-1,IF(INDEX(calc_types,1,BF$7)="CASH", AC187/1200,AC187/AC188-1))</f>
        <v>5.0135501355013101E-3</v>
      </c>
      <c r="BG188" s="20" cm="1">
        <f t="array" ref="BG188">IF(INDEX(calc_types,1,BG$7)="INDEX",AD188/AD187-1,IF(INDEX(calc_types,1,BG$7)="CASH", AD187/1200,AD187/AD188-1))</f>
        <v>-1.4648804306998886E-2</v>
      </c>
      <c r="BH188" s="21">
        <f t="shared" si="68"/>
        <v>1.8412493447038825E-3</v>
      </c>
      <c r="BI188" s="21">
        <f t="shared" si="69"/>
        <v>1.2808914733009004E-3</v>
      </c>
      <c r="BJ188" s="21">
        <f t="shared" si="70"/>
        <v>-3.795157870953433E-5</v>
      </c>
      <c r="BK188" s="21">
        <f t="shared" si="71"/>
        <v>1.1324823185828239E-3</v>
      </c>
      <c r="BL188" s="21">
        <f t="shared" si="72"/>
        <v>-3.0738074202422755E-4</v>
      </c>
      <c r="BM188" s="21">
        <f t="shared" si="73"/>
        <v>1.5139262304111585E-3</v>
      </c>
      <c r="BN188" s="21">
        <f t="shared" si="74"/>
        <v>5.4246075628363406E-4</v>
      </c>
      <c r="BO188" s="21">
        <f t="shared" si="75"/>
        <v>-2.0540039251765846E-3</v>
      </c>
      <c r="BP188" s="21">
        <f t="shared" si="76"/>
        <v>2.1436204469742468E-3</v>
      </c>
      <c r="BQ188" s="21">
        <f t="shared" si="77"/>
        <v>2.4733836928169375E-3</v>
      </c>
      <c r="BR188" s="21">
        <f t="shared" si="78"/>
        <v>1.5749660958884624E-3</v>
      </c>
      <c r="BS188" s="21">
        <f t="shared" si="79"/>
        <v>2.0550427011079451E-3</v>
      </c>
      <c r="BT188" s="21">
        <f t="shared" si="80"/>
        <v>1.2553770974793647E-3</v>
      </c>
      <c r="BU188" s="21">
        <f t="shared" si="81"/>
        <v>8.6005082485261935E-5</v>
      </c>
      <c r="BV188" s="21">
        <f t="shared" si="82"/>
        <v>-2.662636886800419E-3</v>
      </c>
      <c r="BW188" s="21">
        <f t="shared" si="83"/>
        <v>-5.771045545604969E-3</v>
      </c>
      <c r="BX188" s="21">
        <f t="shared" si="84"/>
        <v>1.4361955252293878E-2</v>
      </c>
      <c r="BY188" s="21">
        <f t="shared" si="85"/>
        <v>2.8690041379505482E-3</v>
      </c>
      <c r="BZ188" s="21">
        <f t="shared" si="86"/>
        <v>-8.6448572508463495E-3</v>
      </c>
      <c r="CA188" s="21">
        <f t="shared" si="87"/>
        <v>1.7571628057874503E-2</v>
      </c>
      <c r="CB188" s="21">
        <f t="shared" si="88"/>
        <v>1.6078189814814805E-3</v>
      </c>
      <c r="CC188" s="21">
        <f t="shared" si="89"/>
        <v>1.4631523148148147E-3</v>
      </c>
      <c r="CD188" s="21">
        <f t="shared" si="90"/>
        <v>1.882615277777778E-3</v>
      </c>
      <c r="CE188" s="21">
        <f t="shared" si="91"/>
        <v>8.5425370370370373E-4</v>
      </c>
      <c r="CF188" s="21">
        <f t="shared" si="92"/>
        <v>0</v>
      </c>
      <c r="CG188" s="21">
        <f t="shared" si="93"/>
        <v>8.4789475631479351E-3</v>
      </c>
      <c r="CH188" s="21">
        <f t="shared" si="94"/>
        <v>5.646215894267434E-3</v>
      </c>
      <c r="CI188" s="21">
        <f t="shared" si="95"/>
        <v>-1.104253278974611E-2</v>
      </c>
    </row>
    <row r="189" spans="1:87" x14ac:dyDescent="0.2">
      <c r="A189" s="18">
        <v>181</v>
      </c>
      <c r="B189" s="19">
        <v>44104</v>
      </c>
      <c r="C189" s="18">
        <v>260.54700000000003</v>
      </c>
      <c r="D189" s="18">
        <v>1390.771</v>
      </c>
      <c r="E189" s="18">
        <v>2259.3209999999999</v>
      </c>
      <c r="F189" s="18">
        <v>2158.6570000000002</v>
      </c>
      <c r="G189" s="18">
        <v>2780.453</v>
      </c>
      <c r="H189" s="18">
        <v>150.57599999999999</v>
      </c>
      <c r="I189" s="18">
        <v>365.12400000000002</v>
      </c>
      <c r="J189" s="18">
        <v>474.69799999999998</v>
      </c>
      <c r="K189" s="18">
        <v>128.31399999999999</v>
      </c>
      <c r="L189" s="18">
        <v>739.47299999999996</v>
      </c>
      <c r="M189" s="18">
        <v>890.56600000000003</v>
      </c>
      <c r="N189" s="18">
        <v>349.25099999999998</v>
      </c>
      <c r="O189" s="18">
        <v>398.19900000000001</v>
      </c>
      <c r="P189" s="18">
        <v>103.43</v>
      </c>
      <c r="Q189" s="18">
        <v>191.208</v>
      </c>
      <c r="R189" s="18">
        <v>245.72200000000001</v>
      </c>
      <c r="S189" s="18">
        <v>14749.64</v>
      </c>
      <c r="T189" s="18">
        <v>6269.02</v>
      </c>
      <c r="U189" s="18">
        <v>10606</v>
      </c>
      <c r="V189" s="18">
        <v>66753.72</v>
      </c>
      <c r="W189" s="18">
        <v>3.9125200000000002</v>
      </c>
      <c r="X189" s="18">
        <v>2.4405000000000001</v>
      </c>
      <c r="Y189" s="18">
        <v>3.7349999999999999</v>
      </c>
      <c r="Z189" s="18">
        <v>1.0707</v>
      </c>
      <c r="AA189" s="18">
        <v>1</v>
      </c>
      <c r="AB189" s="18">
        <v>0.88260000000000005</v>
      </c>
      <c r="AC189" s="18">
        <v>0.75390000000000001</v>
      </c>
      <c r="AD189" s="18">
        <v>157.41</v>
      </c>
      <c r="AE189" s="19">
        <f t="shared" si="67"/>
        <v>44104</v>
      </c>
      <c r="AF189" s="20" cm="1">
        <f t="array" ref="AF189">IF(INDEX(calc_types,1,AF$7)="INDEX",C189/C188-1,IF(INDEX(calc_types,1,AF$7)="CASH", C188/1200,C188/C189-1))</f>
        <v>1.995938898887939E-3</v>
      </c>
      <c r="AG189" s="20" cm="1">
        <f t="array" ref="AG189">IF(INDEX(calc_types,1,AG$7)="INDEX",D189/D188-1,IF(INDEX(calc_types,1,AG$7)="CASH", D188/1200,D188/D189-1))</f>
        <v>-5.3118370931728442E-3</v>
      </c>
      <c r="AH189" s="20" cm="1">
        <f t="array" ref="AH189">IF(INDEX(calc_types,1,AH$7)="INDEX",E189/E188-1,IF(INDEX(calc_types,1,AH$7)="CASH", E188/1200,E188/E189-1))</f>
        <v>-1.6894480640272325E-2</v>
      </c>
      <c r="AI189" s="20" cm="1">
        <f t="array" ref="AI189">IF(INDEX(calc_types,1,AI$7)="INDEX",F189/F188-1,IF(INDEX(calc_types,1,AI$7)="CASH", F188/1200,F188/F189-1))</f>
        <v>-6.4432657539894578E-3</v>
      </c>
      <c r="AJ189" s="20" cm="1">
        <f t="array" ref="AJ189">IF(INDEX(calc_types,1,AJ$7)="INDEX",G189/G188-1,IF(INDEX(calc_types,1,AJ$7)="CASH", G188/1200,G188/G189-1))</f>
        <v>-1.7548391108918926E-2</v>
      </c>
      <c r="AK189" s="20" cm="1">
        <f t="array" ref="AK189">IF(INDEX(calc_types,1,AK$7)="INDEX",H189/H188-1,IF(INDEX(calc_types,1,AK$7)="CASH", H188/1200,H188/H189-1))</f>
        <v>1.3965923147518655E-3</v>
      </c>
      <c r="AL189" s="20" cm="1">
        <f t="array" ref="AL189">IF(INDEX(calc_types,1,AL$7)="INDEX",I189/I188-1,IF(INDEX(calc_types,1,AL$7)="CASH", I188/1200,I188/I189-1))</f>
        <v>-2.5160840880219526E-3</v>
      </c>
      <c r="AM189" s="20" cm="1">
        <f t="array" ref="AM189">IF(INDEX(calc_types,1,AM$7)="INDEX",J189/J188-1,IF(INDEX(calc_types,1,AM$7)="CASH", J188/1200,J188/J189-1))</f>
        <v>-8.9832797843846235E-3</v>
      </c>
      <c r="AN189" s="20" cm="1">
        <f t="array" ref="AN189">IF(INDEX(calc_types,1,AN$7)="INDEX",K189/K188-1,IF(INDEX(calc_types,1,AN$7)="CASH", K188/1200,K188/K189-1))</f>
        <v>2.7038009502373672E-3</v>
      </c>
      <c r="AO189" s="20" cm="1">
        <f t="array" ref="AO189">IF(INDEX(calc_types,1,AO$7)="INDEX",L189/L188-1,IF(INDEX(calc_types,1,AO$7)="CASH", L188/1200,L188/L189-1))</f>
        <v>-2.5184126042032684E-3</v>
      </c>
      <c r="AP189" s="20" cm="1">
        <f t="array" ref="AP189">IF(INDEX(calc_types,1,AP$7)="INDEX",M189/M188-1,IF(INDEX(calc_types,1,AP$7)="CASH", M188/1200,M188/M189-1))</f>
        <v>-8.8732932015193056E-3</v>
      </c>
      <c r="AQ189" s="20" cm="1">
        <f t="array" ref="AQ189">IF(INDEX(calc_types,1,AQ$7)="INDEX",N189/N188-1,IF(INDEX(calc_types,1,AQ$7)="CASH", N188/1200,N188/N189-1))</f>
        <v>-2.5275892795943999E-3</v>
      </c>
      <c r="AR189" s="20" cm="1">
        <f t="array" ref="AR189">IF(INDEX(calc_types,1,AR$7)="INDEX",O189/O188-1,IF(INDEX(calc_types,1,AR$7)="CASH", O188/1200,O188/O189-1))</f>
        <v>-1.0267690701662779E-2</v>
      </c>
      <c r="AS189" s="20" cm="1">
        <f t="array" ref="AS189">IF(INDEX(calc_types,1,AS$7)="INDEX",P189/P188-1,IF(INDEX(calc_types,1,AS$7)="CASH", P188/1200,P188/P189-1))</f>
        <v>4.255895382354602E-4</v>
      </c>
      <c r="AT189" s="20" cm="1">
        <f t="array" ref="AT189">IF(INDEX(calc_types,1,AT$7)="INDEX",Q189/Q188-1,IF(INDEX(calc_types,1,AT$7)="CASH", Q188/1200,Q188/Q189-1))</f>
        <v>-1.7489545428441833E-3</v>
      </c>
      <c r="AU189" s="20" cm="1">
        <f t="array" ref="AU189">IF(INDEX(calc_types,1,AU$7)="INDEX",R189/R188-1,IF(INDEX(calc_types,1,AU$7)="CASH", R188/1200,R188/R189-1))</f>
        <v>-5.029073063280487E-3</v>
      </c>
      <c r="AV189" s="20" cm="1">
        <f t="array" ref="AV189">IF(INDEX(calc_types,1,AV$7)="INDEX",S189/S188-1,IF(INDEX(calc_types,1,AV$7)="CASH", S188/1200,S188/S189-1))</f>
        <v>-3.7702307121831868E-3</v>
      </c>
      <c r="AW189" s="20" cm="1">
        <f t="array" ref="AW189">IF(INDEX(calc_types,1,AW$7)="INDEX",T189/T188-1,IF(INDEX(calc_types,1,AW$7)="CASH", T188/1200,T188/T189-1))</f>
        <v>-2.3541469371479717E-2</v>
      </c>
      <c r="AX189" s="20" cm="1">
        <f t="array" ref="AX189">IF(INDEX(calc_types,1,AX$7)="INDEX",U189/U188-1,IF(INDEX(calc_types,1,AX$7)="CASH", U188/1200,U188/U189-1))</f>
        <v>-2.016396501931772E-2</v>
      </c>
      <c r="AY189" s="20" cm="1">
        <f t="array" ref="AY189">IF(INDEX(calc_types,1,AY$7)="INDEX",V189/V188-1,IF(INDEX(calc_types,1,AY$7)="CASH", V188/1200,V188/V189-1))</f>
        <v>6.6623004337229563E-3</v>
      </c>
      <c r="AZ189" s="20" cm="1">
        <f t="array" ref="AZ189">IF(INDEX(calc_types,1,AZ$7)="INDEX",W189/W188-1,IF(INDEX(calc_types,1,AZ$7)="CASH", W188/1200,W188/W189-1))</f>
        <v>3.0900666666666666E-3</v>
      </c>
      <c r="BA189" s="20" cm="1">
        <f t="array" ref="BA189">IF(INDEX(calc_types,1,BA$7)="INDEX",X189/X188-1,IF(INDEX(calc_types,1,BA$7)="CASH", X188/1200,X188/X189-1))</f>
        <v>1.9354166666666664E-3</v>
      </c>
      <c r="BB189" s="20" cm="1">
        <f t="array" ref="BB189">IF(INDEX(calc_types,1,BB$7)="INDEX",Y189/Y188-1,IF(INDEX(calc_types,1,BB$7)="CASH", Y188/1200,Y188/Y189-1))</f>
        <v>3.1158333333333333E-3</v>
      </c>
      <c r="BC189" s="20" cm="1">
        <f t="array" ref="BC189">IF(INDEX(calc_types,1,BC$7)="INDEX",Z189/Z188-1,IF(INDEX(calc_types,1,BC$7)="CASH", Z188/1200,Z188/Z189-1))</f>
        <v>7.1208333333333334E-4</v>
      </c>
      <c r="BD189" s="20" cm="1">
        <f t="array" ref="BD189">IF(INDEX(calc_types,1,BD$7)="INDEX",AA189/AA188-1,IF(INDEX(calc_types,1,BD$7)="CASH", AA188/1200,AA188/AA189-1))</f>
        <v>0</v>
      </c>
      <c r="BE189" s="20" cm="1">
        <f t="array" ref="BE189">IF(INDEX(calc_types,1,BE$7)="INDEX",AB189/AB188-1,IF(INDEX(calc_types,1,BE$7)="CASH", AB188/1200,AB188/AB189-1))</f>
        <v>-2.4699750736460468E-2</v>
      </c>
      <c r="BF189" s="20" cm="1">
        <f t="array" ref="BF189">IF(INDEX(calc_types,1,BF$7)="INDEX",AC189/AC188-1,IF(INDEX(calc_types,1,BF$7)="CASH", AC188/1200,AC188/AC189-1))</f>
        <v>-2.1090330282530823E-2</v>
      </c>
      <c r="BG189" s="20" cm="1">
        <f t="array" ref="BG189">IF(INDEX(calc_types,1,BG$7)="INDEX",AD189/AD188-1,IF(INDEX(calc_types,1,BG$7)="CASH", AD188/1200,AD188/AD189-1))</f>
        <v>1.4802109141731856E-2</v>
      </c>
      <c r="BH189" s="21">
        <f t="shared" si="68"/>
        <v>6.0016815400478212E-4</v>
      </c>
      <c r="BI189" s="21">
        <f t="shared" si="69"/>
        <v>-6.4851048928729104E-3</v>
      </c>
      <c r="BJ189" s="21">
        <f t="shared" si="70"/>
        <v>-1.8088610869929606E-2</v>
      </c>
      <c r="BK189" s="21">
        <f t="shared" si="71"/>
        <v>-8.5398176849644167E-3</v>
      </c>
      <c r="BL189" s="21">
        <f t="shared" si="72"/>
        <v>-2.0220617571057569E-2</v>
      </c>
      <c r="BM189" s="21">
        <f t="shared" si="73"/>
        <v>1.1250184052544994E-3</v>
      </c>
      <c r="BN189" s="21">
        <f t="shared" si="74"/>
        <v>-2.5968857826358179E-3</v>
      </c>
      <c r="BO189" s="21">
        <f t="shared" si="75"/>
        <v>-9.1681365157824778E-3</v>
      </c>
      <c r="BP189" s="21">
        <f t="shared" si="76"/>
        <v>1.6253324487414109E-3</v>
      </c>
      <c r="BQ189" s="21">
        <f t="shared" si="77"/>
        <v>-3.3676027895946656E-3</v>
      </c>
      <c r="BR189" s="21">
        <f t="shared" si="78"/>
        <v>-9.8344045647780331E-3</v>
      </c>
      <c r="BS189" s="21">
        <f t="shared" si="79"/>
        <v>-4.9104376192250056E-3</v>
      </c>
      <c r="BT189" s="21">
        <f t="shared" si="80"/>
        <v>-1.3408559943765325E-2</v>
      </c>
      <c r="BU189" s="21">
        <f t="shared" si="81"/>
        <v>4.2453463639149247E-4</v>
      </c>
      <c r="BV189" s="21">
        <f t="shared" si="82"/>
        <v>-1.6885691352250389E-3</v>
      </c>
      <c r="BW189" s="21">
        <f t="shared" si="83"/>
        <v>-4.8950584513365756E-3</v>
      </c>
      <c r="BX189" s="21">
        <f t="shared" si="84"/>
        <v>-1.6338608672995872E-2</v>
      </c>
      <c r="BY189" s="21">
        <f t="shared" si="85"/>
        <v>-3.0447536364276107E-2</v>
      </c>
      <c r="BZ189" s="21">
        <f t="shared" si="86"/>
        <v>-2.4779580593874473E-2</v>
      </c>
      <c r="CA189" s="21">
        <f t="shared" si="87"/>
        <v>-6.062044195400117E-3</v>
      </c>
      <c r="CB189" s="21">
        <f t="shared" si="88"/>
        <v>1.6505773148148141E-3</v>
      </c>
      <c r="CC189" s="21">
        <f t="shared" si="89"/>
        <v>1.5500689814814813E-3</v>
      </c>
      <c r="CD189" s="21">
        <f t="shared" si="90"/>
        <v>1.8863652777777779E-3</v>
      </c>
      <c r="CE189" s="21">
        <f t="shared" si="91"/>
        <v>8.5058703703703705E-4</v>
      </c>
      <c r="CF189" s="21">
        <f t="shared" si="92"/>
        <v>0</v>
      </c>
      <c r="CG189" s="21">
        <f t="shared" si="93"/>
        <v>-2.4004260422383236E-2</v>
      </c>
      <c r="CH189" s="21">
        <f t="shared" si="94"/>
        <v>-2.0457664523764699E-2</v>
      </c>
      <c r="CI189" s="21">
        <f t="shared" si="95"/>
        <v>1.8408380658984633E-2</v>
      </c>
    </row>
    <row r="190" spans="1:87" x14ac:dyDescent="0.2">
      <c r="AE190" s="19"/>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row>
    <row r="191" spans="1:87" x14ac:dyDescent="0.2">
      <c r="AE191" s="19"/>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row>
    <row r="192" spans="1:87" x14ac:dyDescent="0.2">
      <c r="AE192" s="19"/>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row>
    <row r="193" spans="31:87" x14ac:dyDescent="0.2">
      <c r="AE193" s="19"/>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c r="CF193" s="21"/>
      <c r="CG193" s="21"/>
      <c r="CH193" s="21"/>
      <c r="CI193" s="21"/>
    </row>
    <row r="194" spans="31:87" x14ac:dyDescent="0.2">
      <c r="AE194" s="19"/>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row>
    <row r="195" spans="31:87" x14ac:dyDescent="0.2">
      <c r="AE195" s="19"/>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row>
    <row r="196" spans="31:87" x14ac:dyDescent="0.2">
      <c r="AE196" s="19"/>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row>
    <row r="197" spans="31:87" x14ac:dyDescent="0.2">
      <c r="AE197" s="19"/>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row>
    <row r="198" spans="31:87" x14ac:dyDescent="0.2">
      <c r="AE198" s="19"/>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c r="CF198" s="21"/>
      <c r="CG198" s="21"/>
      <c r="CH198" s="21"/>
      <c r="CI198" s="21"/>
    </row>
    <row r="199" spans="31:87" x14ac:dyDescent="0.2">
      <c r="AE199" s="19"/>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row>
    <row r="200" spans="31:87" x14ac:dyDescent="0.2">
      <c r="AE200" s="19"/>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c r="CF200" s="21"/>
      <c r="CG200" s="21"/>
      <c r="CH200" s="21"/>
      <c r="CI200" s="21"/>
    </row>
    <row r="201" spans="31:87" x14ac:dyDescent="0.2">
      <c r="AE201" s="19"/>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row>
    <row r="202" spans="31:87" x14ac:dyDescent="0.2">
      <c r="AE202" s="19"/>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1"/>
      <c r="BI202" s="21"/>
      <c r="BJ202" s="21"/>
      <c r="BK202" s="21"/>
      <c r="BL202" s="21"/>
      <c r="BM202" s="21"/>
      <c r="BN202" s="21"/>
      <c r="BO202" s="21"/>
      <c r="BP202" s="21"/>
      <c r="BQ202" s="21"/>
      <c r="BR202" s="21"/>
      <c r="BS202" s="21"/>
      <c r="BT202" s="21"/>
      <c r="BU202" s="21"/>
      <c r="BV202" s="21"/>
      <c r="BW202" s="21"/>
      <c r="BX202" s="21"/>
      <c r="BY202" s="21"/>
      <c r="BZ202" s="21"/>
      <c r="CA202" s="21"/>
      <c r="CB202" s="21"/>
      <c r="CC202" s="21"/>
      <c r="CD202" s="21"/>
      <c r="CE202" s="21"/>
      <c r="CF202" s="21"/>
      <c r="CG202" s="21"/>
      <c r="CH202" s="21"/>
      <c r="CI202" s="21"/>
    </row>
    <row r="203" spans="31:87" x14ac:dyDescent="0.2">
      <c r="AE203" s="19"/>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row>
    <row r="204" spans="31:87" x14ac:dyDescent="0.2">
      <c r="AE204" s="19"/>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1"/>
      <c r="BI204" s="21"/>
      <c r="BJ204" s="21"/>
      <c r="BK204" s="21"/>
      <c r="BL204" s="21"/>
      <c r="BM204" s="21"/>
      <c r="BN204" s="21"/>
      <c r="BO204" s="21"/>
      <c r="BP204" s="21"/>
      <c r="BQ204" s="21"/>
      <c r="BR204" s="21"/>
      <c r="BS204" s="21"/>
      <c r="BT204" s="21"/>
      <c r="BU204" s="21"/>
      <c r="BV204" s="21"/>
      <c r="BW204" s="21"/>
      <c r="BX204" s="21"/>
      <c r="BY204" s="21"/>
      <c r="BZ204" s="21"/>
      <c r="CA204" s="21"/>
      <c r="CB204" s="21"/>
      <c r="CC204" s="21"/>
      <c r="CD204" s="21"/>
      <c r="CE204" s="21"/>
      <c r="CF204" s="21"/>
      <c r="CG204" s="21"/>
      <c r="CH204" s="21"/>
      <c r="CI204" s="21"/>
    </row>
    <row r="205" spans="31:87" x14ac:dyDescent="0.2">
      <c r="AE205" s="19"/>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row>
    <row r="206" spans="31:87" x14ac:dyDescent="0.2">
      <c r="AE206" s="19"/>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1"/>
      <c r="CI206" s="21"/>
    </row>
    <row r="207" spans="31:87" x14ac:dyDescent="0.2">
      <c r="AE207" s="19"/>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21"/>
      <c r="CI207" s="21"/>
    </row>
    <row r="208" spans="31:87" x14ac:dyDescent="0.2">
      <c r="AE208" s="19"/>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1"/>
      <c r="BI208" s="21"/>
      <c r="BJ208" s="21"/>
      <c r="BK208" s="21"/>
      <c r="BL208" s="21"/>
      <c r="BM208" s="21"/>
      <c r="BN208" s="21"/>
      <c r="BO208" s="21"/>
      <c r="BP208" s="21"/>
      <c r="BQ208" s="21"/>
      <c r="BR208" s="21"/>
      <c r="BS208" s="21"/>
      <c r="BT208" s="21"/>
      <c r="BU208" s="21"/>
      <c r="BV208" s="21"/>
      <c r="BW208" s="21"/>
      <c r="BX208" s="21"/>
      <c r="BY208" s="21"/>
      <c r="BZ208" s="21"/>
      <c r="CA208" s="21"/>
      <c r="CB208" s="21"/>
      <c r="CC208" s="21"/>
      <c r="CD208" s="21"/>
      <c r="CE208" s="21"/>
      <c r="CF208" s="21"/>
      <c r="CG208" s="21"/>
      <c r="CH208" s="21"/>
      <c r="CI208" s="21"/>
    </row>
    <row r="209" spans="31:87" x14ac:dyDescent="0.2">
      <c r="AE209" s="19"/>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row>
    <row r="210" spans="31:87" x14ac:dyDescent="0.2">
      <c r="AE210" s="19"/>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1"/>
      <c r="BI210" s="21"/>
      <c r="BJ210" s="21"/>
      <c r="BK210" s="21"/>
      <c r="BL210" s="21"/>
      <c r="BM210" s="21"/>
      <c r="BN210" s="21"/>
      <c r="BO210" s="21"/>
      <c r="BP210" s="21"/>
      <c r="BQ210" s="21"/>
      <c r="BR210" s="21"/>
      <c r="BS210" s="21"/>
      <c r="BT210" s="21"/>
      <c r="BU210" s="21"/>
      <c r="BV210" s="21"/>
      <c r="BW210" s="21"/>
      <c r="BX210" s="21"/>
      <c r="BY210" s="21"/>
      <c r="BZ210" s="21"/>
      <c r="CA210" s="21"/>
      <c r="CB210" s="21"/>
      <c r="CC210" s="21"/>
      <c r="CD210" s="21"/>
      <c r="CE210" s="21"/>
      <c r="CF210" s="21"/>
      <c r="CG210" s="21"/>
      <c r="CH210" s="21"/>
      <c r="CI210" s="21"/>
    </row>
    <row r="211" spans="31:87" x14ac:dyDescent="0.2">
      <c r="AE211" s="19"/>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row>
    <row r="212" spans="31:87" x14ac:dyDescent="0.2">
      <c r="AE212" s="19"/>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row>
    <row r="213" spans="31:87" x14ac:dyDescent="0.2">
      <c r="AE213" s="19"/>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row>
    <row r="214" spans="31:87" x14ac:dyDescent="0.2">
      <c r="AE214" s="19"/>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row>
    <row r="215" spans="31:87" x14ac:dyDescent="0.2">
      <c r="AE215" s="19"/>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row>
    <row r="216" spans="31:87" x14ac:dyDescent="0.2">
      <c r="AE216" s="19"/>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1"/>
      <c r="BI216" s="21"/>
      <c r="BJ216" s="21"/>
      <c r="BK216" s="21"/>
      <c r="BL216" s="21"/>
      <c r="BM216" s="21"/>
      <c r="BN216" s="21"/>
      <c r="BO216" s="21"/>
      <c r="BP216" s="21"/>
      <c r="BQ216" s="21"/>
      <c r="BR216" s="21"/>
      <c r="BS216" s="21"/>
      <c r="BT216" s="21"/>
      <c r="BU216" s="21"/>
      <c r="BV216" s="21"/>
      <c r="BW216" s="21"/>
      <c r="BX216" s="21"/>
      <c r="BY216" s="21"/>
      <c r="BZ216" s="21"/>
      <c r="CA216" s="21"/>
      <c r="CB216" s="21"/>
      <c r="CC216" s="21"/>
      <c r="CD216" s="21"/>
      <c r="CE216" s="21"/>
      <c r="CF216" s="21"/>
      <c r="CG216" s="21"/>
      <c r="CH216" s="21"/>
      <c r="CI216" s="21"/>
    </row>
    <row r="217" spans="31:87" x14ac:dyDescent="0.2">
      <c r="AE217" s="19"/>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row>
    <row r="218" spans="31:87" x14ac:dyDescent="0.2">
      <c r="AE218" s="19"/>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1"/>
      <c r="BI218" s="21"/>
      <c r="BJ218" s="21"/>
      <c r="BK218" s="21"/>
      <c r="BL218" s="21"/>
      <c r="BM218" s="21"/>
      <c r="BN218" s="21"/>
      <c r="BO218" s="21"/>
      <c r="BP218" s="21"/>
      <c r="BQ218" s="21"/>
      <c r="BR218" s="21"/>
      <c r="BS218" s="21"/>
      <c r="BT218" s="21"/>
      <c r="BU218" s="21"/>
      <c r="BV218" s="21"/>
      <c r="BW218" s="21"/>
      <c r="BX218" s="21"/>
      <c r="BY218" s="21"/>
      <c r="BZ218" s="21"/>
      <c r="CA218" s="21"/>
      <c r="CB218" s="21"/>
      <c r="CC218" s="21"/>
      <c r="CD218" s="21"/>
      <c r="CE218" s="21"/>
      <c r="CF218" s="21"/>
      <c r="CG218" s="21"/>
      <c r="CH218" s="21"/>
      <c r="CI218" s="21"/>
    </row>
    <row r="219" spans="31:87" x14ac:dyDescent="0.2">
      <c r="AE219" s="19"/>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1"/>
      <c r="BI219" s="21"/>
      <c r="BJ219" s="21"/>
      <c r="BK219" s="21"/>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row>
    <row r="220" spans="31:87" x14ac:dyDescent="0.2">
      <c r="AE220" s="19"/>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1"/>
      <c r="BI220" s="21"/>
      <c r="BJ220" s="21"/>
      <c r="BK220" s="21"/>
      <c r="BL220" s="21"/>
      <c r="BM220" s="21"/>
      <c r="BN220" s="21"/>
      <c r="BO220" s="21"/>
      <c r="BP220" s="21"/>
      <c r="BQ220" s="21"/>
      <c r="BR220" s="21"/>
      <c r="BS220" s="21"/>
      <c r="BT220" s="21"/>
      <c r="BU220" s="21"/>
      <c r="BV220" s="21"/>
      <c r="BW220" s="21"/>
      <c r="BX220" s="21"/>
      <c r="BY220" s="21"/>
      <c r="BZ220" s="21"/>
      <c r="CA220" s="21"/>
      <c r="CB220" s="21"/>
      <c r="CC220" s="21"/>
      <c r="CD220" s="21"/>
      <c r="CE220" s="21"/>
      <c r="CF220" s="21"/>
      <c r="CG220" s="21"/>
      <c r="CH220" s="21"/>
      <c r="CI220" s="21"/>
    </row>
    <row r="221" spans="31:87" x14ac:dyDescent="0.2">
      <c r="AE221" s="19"/>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row>
    <row r="222" spans="31:87" x14ac:dyDescent="0.2">
      <c r="AE222" s="19"/>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row>
    <row r="223" spans="31:87" x14ac:dyDescent="0.2">
      <c r="AE223" s="19"/>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row>
    <row r="224" spans="31:87" x14ac:dyDescent="0.2">
      <c r="AE224" s="19"/>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row>
    <row r="225" spans="31:87" x14ac:dyDescent="0.2">
      <c r="AE225" s="19"/>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row>
    <row r="226" spans="31:87" x14ac:dyDescent="0.2">
      <c r="AE226" s="19"/>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row>
    <row r="227" spans="31:87" x14ac:dyDescent="0.2">
      <c r="AE227" s="19"/>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row>
    <row r="228" spans="31:87" x14ac:dyDescent="0.2">
      <c r="AE228" s="19"/>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row>
    <row r="229" spans="31:87" x14ac:dyDescent="0.2">
      <c r="AE229" s="19"/>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row>
    <row r="230" spans="31:87" x14ac:dyDescent="0.2">
      <c r="AE230" s="19"/>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row>
    <row r="231" spans="31:87" x14ac:dyDescent="0.2">
      <c r="AE231" s="19"/>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row>
    <row r="232" spans="31:87" x14ac:dyDescent="0.2">
      <c r="AE232" s="19"/>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row>
    <row r="233" spans="31:87" x14ac:dyDescent="0.2">
      <c r="AE233" s="19"/>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row>
    <row r="234" spans="31:87" x14ac:dyDescent="0.2">
      <c r="AE234" s="19"/>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row>
    <row r="235" spans="31:87" x14ac:dyDescent="0.2">
      <c r="AE235" s="19"/>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row>
    <row r="236" spans="31:87" x14ac:dyDescent="0.2">
      <c r="AE236" s="19"/>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row>
    <row r="237" spans="31:87" x14ac:dyDescent="0.2">
      <c r="AE237" s="19"/>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row>
    <row r="238" spans="31:87" x14ac:dyDescent="0.2">
      <c r="AE238" s="19"/>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row>
    <row r="239" spans="31:87" x14ac:dyDescent="0.2">
      <c r="AE239" s="19"/>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row>
    <row r="240" spans="31:87" x14ac:dyDescent="0.2">
      <c r="AE240" s="19"/>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row>
    <row r="241" spans="31:87" x14ac:dyDescent="0.2">
      <c r="AE241" s="19"/>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row>
    <row r="242" spans="31:87" x14ac:dyDescent="0.2">
      <c r="AE242" s="19"/>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1"/>
      <c r="BI242" s="21"/>
      <c r="BJ242" s="21"/>
      <c r="BK242" s="21"/>
      <c r="BL242" s="21"/>
      <c r="BM242" s="21"/>
      <c r="BN242" s="21"/>
      <c r="BO242" s="21"/>
      <c r="BP242" s="21"/>
      <c r="BQ242" s="21"/>
      <c r="BR242" s="21"/>
      <c r="BS242" s="21"/>
      <c r="BT242" s="21"/>
      <c r="BU242" s="21"/>
      <c r="BV242" s="21"/>
      <c r="BW242" s="21"/>
      <c r="BX242" s="21"/>
      <c r="BY242" s="21"/>
      <c r="BZ242" s="21"/>
      <c r="CA242" s="21"/>
      <c r="CB242" s="21"/>
      <c r="CC242" s="21"/>
      <c r="CD242" s="21"/>
      <c r="CE242" s="21"/>
      <c r="CF242" s="21"/>
      <c r="CG242" s="21"/>
      <c r="CH242" s="21"/>
      <c r="CI242" s="21"/>
    </row>
    <row r="243" spans="31:87" x14ac:dyDescent="0.2">
      <c r="AE243" s="19"/>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row>
    <row r="244" spans="31:87" x14ac:dyDescent="0.2">
      <c r="AE244" s="19"/>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row>
    <row r="245" spans="31:87" x14ac:dyDescent="0.2">
      <c r="AE245" s="19"/>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row>
    <row r="246" spans="31:87" x14ac:dyDescent="0.2">
      <c r="AE246" s="19"/>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row>
    <row r="247" spans="31:87" x14ac:dyDescent="0.2">
      <c r="AE247" s="19"/>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row>
    <row r="248" spans="31:87" x14ac:dyDescent="0.2">
      <c r="AE248" s="19"/>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row>
    <row r="249" spans="31:87" x14ac:dyDescent="0.2">
      <c r="AE249" s="19"/>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row>
    <row r="250" spans="31:87" x14ac:dyDescent="0.2">
      <c r="AE250" s="19"/>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1"/>
      <c r="BI250" s="21"/>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row>
    <row r="251" spans="31:87" x14ac:dyDescent="0.2">
      <c r="AE251" s="19"/>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row>
    <row r="252" spans="31:87" x14ac:dyDescent="0.2">
      <c r="AE252" s="19"/>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row>
    <row r="253" spans="31:87" x14ac:dyDescent="0.2">
      <c r="AE253" s="19"/>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row>
    <row r="254" spans="31:87" x14ac:dyDescent="0.2">
      <c r="AE254" s="19"/>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row>
    <row r="255" spans="31:87" x14ac:dyDescent="0.2">
      <c r="AE255" s="19"/>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row>
    <row r="256" spans="31:87" x14ac:dyDescent="0.2">
      <c r="AE256" s="19"/>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row>
    <row r="257" spans="31:87" x14ac:dyDescent="0.2">
      <c r="AE257" s="19"/>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row>
    <row r="258" spans="31:87" x14ac:dyDescent="0.2">
      <c r="AE258" s="19"/>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row>
    <row r="259" spans="31:87" x14ac:dyDescent="0.2">
      <c r="AE259" s="19"/>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row>
    <row r="260" spans="31:87" x14ac:dyDescent="0.2">
      <c r="AE260" s="19"/>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row>
    <row r="261" spans="31:87" x14ac:dyDescent="0.2">
      <c r="AE261" s="19"/>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row>
    <row r="262" spans="31:87" x14ac:dyDescent="0.2">
      <c r="AE262" s="19"/>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row>
    <row r="263" spans="31:87" x14ac:dyDescent="0.2">
      <c r="AE263" s="19"/>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row>
    <row r="264" spans="31:87" x14ac:dyDescent="0.2">
      <c r="AE264" s="19"/>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row>
    <row r="265" spans="31:87" x14ac:dyDescent="0.2">
      <c r="AE265" s="19"/>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row>
    <row r="266" spans="31:87" x14ac:dyDescent="0.2">
      <c r="AE266" s="19"/>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row>
    <row r="267" spans="31:87" x14ac:dyDescent="0.2">
      <c r="AE267" s="19"/>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row>
    <row r="268" spans="31:87" x14ac:dyDescent="0.2">
      <c r="AE268" s="19"/>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row>
    <row r="269" spans="31:87" x14ac:dyDescent="0.2">
      <c r="AE269" s="19"/>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row>
    <row r="270" spans="31:87" x14ac:dyDescent="0.2">
      <c r="AE270" s="19"/>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row>
    <row r="271" spans="31:87" x14ac:dyDescent="0.2">
      <c r="AE271" s="19"/>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1"/>
      <c r="BI271" s="21"/>
      <c r="BJ271" s="21"/>
      <c r="BK271" s="21"/>
      <c r="BL271" s="21"/>
      <c r="BM271" s="21"/>
      <c r="BN271" s="21"/>
      <c r="BO271" s="21"/>
      <c r="BP271" s="21"/>
      <c r="BQ271" s="21"/>
      <c r="BR271" s="21"/>
      <c r="BS271" s="21"/>
      <c r="BT271" s="21"/>
      <c r="BU271" s="21"/>
      <c r="BV271" s="21"/>
      <c r="BW271" s="21"/>
      <c r="BX271" s="21"/>
      <c r="BY271" s="21"/>
      <c r="BZ271" s="21"/>
      <c r="CA271" s="21"/>
      <c r="CB271" s="21"/>
      <c r="CC271" s="21"/>
      <c r="CD271" s="21"/>
      <c r="CE271" s="21"/>
      <c r="CF271" s="21"/>
      <c r="CG271" s="21"/>
      <c r="CH271" s="21"/>
      <c r="CI271" s="21"/>
    </row>
    <row r="272" spans="31:87" x14ac:dyDescent="0.2">
      <c r="AE272" s="19"/>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c r="CE272" s="21"/>
      <c r="CF272" s="21"/>
      <c r="CG272" s="21"/>
      <c r="CH272" s="21"/>
      <c r="CI272" s="21"/>
    </row>
    <row r="273" spans="31:87" x14ac:dyDescent="0.2">
      <c r="AE273" s="19"/>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row>
    <row r="274" spans="31:87" x14ac:dyDescent="0.2">
      <c r="AE274" s="19"/>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1"/>
      <c r="BI274" s="21"/>
      <c r="BJ274" s="21"/>
      <c r="BK274" s="21"/>
      <c r="BL274" s="21"/>
      <c r="BM274" s="21"/>
      <c r="BN274" s="21"/>
      <c r="BO274" s="21"/>
      <c r="BP274" s="21"/>
      <c r="BQ274" s="21"/>
      <c r="BR274" s="21"/>
      <c r="BS274" s="21"/>
      <c r="BT274" s="21"/>
      <c r="BU274" s="21"/>
      <c r="BV274" s="21"/>
      <c r="BW274" s="21"/>
      <c r="BX274" s="21"/>
      <c r="BY274" s="21"/>
      <c r="BZ274" s="21"/>
      <c r="CA274" s="21"/>
      <c r="CB274" s="21"/>
      <c r="CC274" s="21"/>
      <c r="CD274" s="21"/>
      <c r="CE274" s="21"/>
      <c r="CF274" s="21"/>
      <c r="CG274" s="21"/>
      <c r="CH274" s="21"/>
      <c r="CI274" s="21"/>
    </row>
    <row r="275" spans="31:87" x14ac:dyDescent="0.2">
      <c r="AE275" s="19"/>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1"/>
      <c r="BI275" s="21"/>
      <c r="BJ275" s="21"/>
      <c r="BK275" s="21"/>
      <c r="BL275" s="21"/>
      <c r="BM275" s="21"/>
      <c r="BN275" s="21"/>
      <c r="BO275" s="21"/>
      <c r="BP275" s="21"/>
      <c r="BQ275" s="21"/>
      <c r="BR275" s="21"/>
      <c r="BS275" s="21"/>
      <c r="BT275" s="21"/>
      <c r="BU275" s="21"/>
      <c r="BV275" s="21"/>
      <c r="BW275" s="21"/>
      <c r="BX275" s="21"/>
      <c r="BY275" s="21"/>
      <c r="BZ275" s="21"/>
      <c r="CA275" s="21"/>
      <c r="CB275" s="21"/>
      <c r="CC275" s="21"/>
      <c r="CD275" s="21"/>
      <c r="CE275" s="21"/>
      <c r="CF275" s="21"/>
      <c r="CG275" s="21"/>
      <c r="CH275" s="21"/>
      <c r="CI275" s="21"/>
    </row>
    <row r="276" spans="31:87" x14ac:dyDescent="0.2">
      <c r="AE276" s="19"/>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1"/>
      <c r="BI276" s="21"/>
      <c r="BJ276" s="21"/>
      <c r="BK276" s="21"/>
      <c r="BL276" s="21"/>
      <c r="BM276" s="21"/>
      <c r="BN276" s="21"/>
      <c r="BO276" s="21"/>
      <c r="BP276" s="21"/>
      <c r="BQ276" s="21"/>
      <c r="BR276" s="21"/>
      <c r="BS276" s="21"/>
      <c r="BT276" s="21"/>
      <c r="BU276" s="21"/>
      <c r="BV276" s="21"/>
      <c r="BW276" s="21"/>
      <c r="BX276" s="21"/>
      <c r="BY276" s="21"/>
      <c r="BZ276" s="21"/>
      <c r="CA276" s="21"/>
      <c r="CB276" s="21"/>
      <c r="CC276" s="21"/>
      <c r="CD276" s="21"/>
      <c r="CE276" s="21"/>
      <c r="CF276" s="21"/>
      <c r="CG276" s="21"/>
      <c r="CH276" s="21"/>
      <c r="CI276" s="21"/>
    </row>
    <row r="277" spans="31:87" x14ac:dyDescent="0.2">
      <c r="AE277" s="19"/>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1"/>
      <c r="BI277" s="21"/>
      <c r="BJ277" s="21"/>
      <c r="BK277" s="21"/>
      <c r="BL277" s="21"/>
      <c r="BM277" s="21"/>
      <c r="BN277" s="21"/>
      <c r="BO277" s="21"/>
      <c r="BP277" s="21"/>
      <c r="BQ277" s="21"/>
      <c r="BR277" s="21"/>
      <c r="BS277" s="21"/>
      <c r="BT277" s="21"/>
      <c r="BU277" s="21"/>
      <c r="BV277" s="21"/>
      <c r="BW277" s="21"/>
      <c r="BX277" s="21"/>
      <c r="BY277" s="21"/>
      <c r="BZ277" s="21"/>
      <c r="CA277" s="21"/>
      <c r="CB277" s="21"/>
      <c r="CC277" s="21"/>
      <c r="CD277" s="21"/>
      <c r="CE277" s="21"/>
      <c r="CF277" s="21"/>
      <c r="CG277" s="21"/>
      <c r="CH277" s="21"/>
      <c r="CI277" s="21"/>
    </row>
    <row r="278" spans="31:87" x14ac:dyDescent="0.2">
      <c r="AE278" s="19"/>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row>
    <row r="279" spans="31:87" x14ac:dyDescent="0.2">
      <c r="AE279" s="19"/>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1"/>
      <c r="BI279" s="21"/>
      <c r="BJ279" s="21"/>
      <c r="BK279" s="21"/>
      <c r="BL279" s="21"/>
      <c r="BM279" s="21"/>
      <c r="BN279" s="21"/>
      <c r="BO279" s="21"/>
      <c r="BP279" s="21"/>
      <c r="BQ279" s="21"/>
      <c r="BR279" s="21"/>
      <c r="BS279" s="21"/>
      <c r="BT279" s="21"/>
      <c r="BU279" s="21"/>
      <c r="BV279" s="21"/>
      <c r="BW279" s="21"/>
      <c r="BX279" s="21"/>
      <c r="BY279" s="21"/>
      <c r="BZ279" s="21"/>
      <c r="CA279" s="21"/>
      <c r="CB279" s="21"/>
      <c r="CC279" s="21"/>
      <c r="CD279" s="21"/>
      <c r="CE279" s="21"/>
      <c r="CF279" s="21"/>
      <c r="CG279" s="21"/>
      <c r="CH279" s="21"/>
      <c r="CI279" s="21"/>
    </row>
    <row r="280" spans="31:87" x14ac:dyDescent="0.2">
      <c r="AE280" s="19"/>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1"/>
      <c r="BI280" s="21"/>
      <c r="BJ280" s="21"/>
      <c r="BK280" s="21"/>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row>
    <row r="281" spans="31:87" x14ac:dyDescent="0.2">
      <c r="AE281" s="19"/>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row>
    <row r="282" spans="31:87" x14ac:dyDescent="0.2">
      <c r="AE282" s="19"/>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1"/>
      <c r="BI282" s="21"/>
      <c r="BJ282" s="21"/>
      <c r="BK282" s="21"/>
      <c r="BL282" s="21"/>
      <c r="BM282" s="21"/>
      <c r="BN282" s="21"/>
      <c r="BO282" s="21"/>
      <c r="BP282" s="21"/>
      <c r="BQ282" s="21"/>
      <c r="BR282" s="21"/>
      <c r="BS282" s="21"/>
      <c r="BT282" s="21"/>
      <c r="BU282" s="21"/>
      <c r="BV282" s="21"/>
      <c r="BW282" s="21"/>
      <c r="BX282" s="21"/>
      <c r="BY282" s="21"/>
      <c r="BZ282" s="21"/>
      <c r="CA282" s="21"/>
      <c r="CB282" s="21"/>
      <c r="CC282" s="21"/>
      <c r="CD282" s="21"/>
      <c r="CE282" s="21"/>
      <c r="CF282" s="21"/>
      <c r="CG282" s="21"/>
      <c r="CH282" s="21"/>
      <c r="CI282" s="21"/>
    </row>
    <row r="283" spans="31:87" x14ac:dyDescent="0.2">
      <c r="AE283" s="19"/>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1"/>
      <c r="BI283" s="21"/>
      <c r="BJ283" s="21"/>
      <c r="BK283" s="21"/>
      <c r="BL283" s="21"/>
      <c r="BM283" s="21"/>
      <c r="BN283" s="21"/>
      <c r="BO283" s="21"/>
      <c r="BP283" s="21"/>
      <c r="BQ283" s="21"/>
      <c r="BR283" s="21"/>
      <c r="BS283" s="21"/>
      <c r="BT283" s="21"/>
      <c r="BU283" s="21"/>
      <c r="BV283" s="21"/>
      <c r="BW283" s="21"/>
      <c r="BX283" s="21"/>
      <c r="BY283" s="21"/>
      <c r="BZ283" s="21"/>
      <c r="CA283" s="21"/>
      <c r="CB283" s="21"/>
      <c r="CC283" s="21"/>
      <c r="CD283" s="21"/>
      <c r="CE283" s="21"/>
      <c r="CF283" s="21"/>
      <c r="CG283" s="21"/>
      <c r="CH283" s="21"/>
      <c r="CI283" s="21"/>
    </row>
    <row r="284" spans="31:87" x14ac:dyDescent="0.2">
      <c r="AE284" s="19"/>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1"/>
      <c r="BI284" s="21"/>
      <c r="BJ284" s="21"/>
      <c r="BK284" s="21"/>
      <c r="BL284" s="21"/>
      <c r="BM284" s="21"/>
      <c r="BN284" s="21"/>
      <c r="BO284" s="21"/>
      <c r="BP284" s="21"/>
      <c r="BQ284" s="21"/>
      <c r="BR284" s="21"/>
      <c r="BS284" s="21"/>
      <c r="BT284" s="21"/>
      <c r="BU284" s="21"/>
      <c r="BV284" s="21"/>
      <c r="BW284" s="21"/>
      <c r="BX284" s="21"/>
      <c r="BY284" s="21"/>
      <c r="BZ284" s="21"/>
      <c r="CA284" s="21"/>
      <c r="CB284" s="21"/>
      <c r="CC284" s="21"/>
      <c r="CD284" s="21"/>
      <c r="CE284" s="21"/>
      <c r="CF284" s="21"/>
      <c r="CG284" s="21"/>
      <c r="CH284" s="21"/>
      <c r="CI284" s="21"/>
    </row>
    <row r="285" spans="31:87" x14ac:dyDescent="0.2">
      <c r="AE285" s="19"/>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1"/>
      <c r="BI285" s="21"/>
      <c r="BJ285" s="21"/>
      <c r="BK285" s="21"/>
      <c r="BL285" s="21"/>
      <c r="BM285" s="21"/>
      <c r="BN285" s="21"/>
      <c r="BO285" s="21"/>
      <c r="BP285" s="21"/>
      <c r="BQ285" s="21"/>
      <c r="BR285" s="21"/>
      <c r="BS285" s="21"/>
      <c r="BT285" s="21"/>
      <c r="BU285" s="21"/>
      <c r="BV285" s="21"/>
      <c r="BW285" s="21"/>
      <c r="BX285" s="21"/>
      <c r="BY285" s="21"/>
      <c r="BZ285" s="21"/>
      <c r="CA285" s="21"/>
      <c r="CB285" s="21"/>
      <c r="CC285" s="21"/>
      <c r="CD285" s="21"/>
      <c r="CE285" s="21"/>
      <c r="CF285" s="21"/>
      <c r="CG285" s="21"/>
      <c r="CH285" s="21"/>
      <c r="CI285" s="21"/>
    </row>
    <row r="286" spans="31:87" x14ac:dyDescent="0.2">
      <c r="AE286" s="19"/>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1"/>
      <c r="CI286" s="21"/>
    </row>
    <row r="287" spans="31:87" x14ac:dyDescent="0.2">
      <c r="AE287" s="19"/>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1"/>
      <c r="BI287" s="21"/>
      <c r="BJ287" s="21"/>
      <c r="BK287" s="21"/>
      <c r="BL287" s="21"/>
      <c r="BM287" s="21"/>
      <c r="BN287" s="21"/>
      <c r="BO287" s="21"/>
      <c r="BP287" s="21"/>
      <c r="BQ287" s="21"/>
      <c r="BR287" s="21"/>
      <c r="BS287" s="21"/>
      <c r="BT287" s="21"/>
      <c r="BU287" s="21"/>
      <c r="BV287" s="21"/>
      <c r="BW287" s="21"/>
      <c r="BX287" s="21"/>
      <c r="BY287" s="21"/>
      <c r="BZ287" s="21"/>
      <c r="CA287" s="21"/>
      <c r="CB287" s="21"/>
      <c r="CC287" s="21"/>
      <c r="CD287" s="21"/>
      <c r="CE287" s="21"/>
      <c r="CF287" s="21"/>
      <c r="CG287" s="21"/>
      <c r="CH287" s="21"/>
      <c r="CI287" s="21"/>
    </row>
    <row r="288" spans="31:87" x14ac:dyDescent="0.2">
      <c r="AE288" s="19"/>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row>
    <row r="289" spans="31:87" x14ac:dyDescent="0.2">
      <c r="AE289" s="19"/>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row>
    <row r="290" spans="31:87" x14ac:dyDescent="0.2">
      <c r="AE290" s="19"/>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1"/>
      <c r="BI290" s="21"/>
      <c r="BJ290" s="21"/>
      <c r="BK290" s="21"/>
      <c r="BL290" s="21"/>
      <c r="BM290" s="21"/>
      <c r="BN290" s="21"/>
      <c r="BO290" s="21"/>
      <c r="BP290" s="21"/>
      <c r="BQ290" s="21"/>
      <c r="BR290" s="21"/>
      <c r="BS290" s="21"/>
      <c r="BT290" s="21"/>
      <c r="BU290" s="21"/>
      <c r="BV290" s="21"/>
      <c r="BW290" s="21"/>
      <c r="BX290" s="21"/>
      <c r="BY290" s="21"/>
      <c r="BZ290" s="21"/>
      <c r="CA290" s="21"/>
      <c r="CB290" s="21"/>
      <c r="CC290" s="21"/>
      <c r="CD290" s="21"/>
      <c r="CE290" s="21"/>
      <c r="CF290" s="21"/>
      <c r="CG290" s="21"/>
      <c r="CH290" s="21"/>
      <c r="CI290" s="21"/>
    </row>
    <row r="291" spans="31:87" x14ac:dyDescent="0.2">
      <c r="AE291" s="19"/>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c r="CE291" s="21"/>
      <c r="CF291" s="21"/>
      <c r="CG291" s="21"/>
      <c r="CH291" s="21"/>
      <c r="CI291" s="21"/>
    </row>
    <row r="292" spans="31:87" x14ac:dyDescent="0.2">
      <c r="AE292" s="19"/>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row>
    <row r="293" spans="31:87" x14ac:dyDescent="0.2">
      <c r="AE293" s="19"/>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1"/>
      <c r="BI293" s="21"/>
      <c r="BJ293" s="21"/>
      <c r="BK293" s="21"/>
      <c r="BL293" s="21"/>
      <c r="BM293" s="21"/>
      <c r="BN293" s="21"/>
      <c r="BO293" s="21"/>
      <c r="BP293" s="21"/>
      <c r="BQ293" s="21"/>
      <c r="BR293" s="21"/>
      <c r="BS293" s="21"/>
      <c r="BT293" s="21"/>
      <c r="BU293" s="21"/>
      <c r="BV293" s="21"/>
      <c r="BW293" s="21"/>
      <c r="BX293" s="21"/>
      <c r="BY293" s="21"/>
      <c r="BZ293" s="21"/>
      <c r="CA293" s="21"/>
      <c r="CB293" s="21"/>
      <c r="CC293" s="21"/>
      <c r="CD293" s="21"/>
      <c r="CE293" s="21"/>
      <c r="CF293" s="21"/>
      <c r="CG293" s="21"/>
      <c r="CH293" s="21"/>
      <c r="CI293" s="21"/>
    </row>
    <row r="294" spans="31:87" x14ac:dyDescent="0.2">
      <c r="AE294" s="19"/>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1"/>
      <c r="BI294" s="21"/>
      <c r="BJ294" s="21"/>
      <c r="BK294" s="21"/>
      <c r="BL294" s="21"/>
      <c r="BM294" s="21"/>
      <c r="BN294" s="21"/>
      <c r="BO294" s="21"/>
      <c r="BP294" s="21"/>
      <c r="BQ294" s="21"/>
      <c r="BR294" s="21"/>
      <c r="BS294" s="21"/>
      <c r="BT294" s="21"/>
      <c r="BU294" s="21"/>
      <c r="BV294" s="21"/>
      <c r="BW294" s="21"/>
      <c r="BX294" s="21"/>
      <c r="BY294" s="21"/>
      <c r="BZ294" s="21"/>
      <c r="CA294" s="21"/>
      <c r="CB294" s="21"/>
      <c r="CC294" s="21"/>
      <c r="CD294" s="21"/>
      <c r="CE294" s="21"/>
      <c r="CF294" s="21"/>
      <c r="CG294" s="21"/>
      <c r="CH294" s="21"/>
      <c r="CI294" s="21"/>
    </row>
    <row r="295" spans="31:87" x14ac:dyDescent="0.2">
      <c r="AE295" s="19"/>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1"/>
      <c r="BI295" s="21"/>
      <c r="BJ295" s="21"/>
      <c r="BK295" s="21"/>
      <c r="BL295" s="21"/>
      <c r="BM295" s="21"/>
      <c r="BN295" s="21"/>
      <c r="BO295" s="21"/>
      <c r="BP295" s="21"/>
      <c r="BQ295" s="21"/>
      <c r="BR295" s="21"/>
      <c r="BS295" s="21"/>
      <c r="BT295" s="21"/>
      <c r="BU295" s="21"/>
      <c r="BV295" s="21"/>
      <c r="BW295" s="21"/>
      <c r="BX295" s="21"/>
      <c r="BY295" s="21"/>
      <c r="BZ295" s="21"/>
      <c r="CA295" s="21"/>
      <c r="CB295" s="21"/>
      <c r="CC295" s="21"/>
      <c r="CD295" s="21"/>
      <c r="CE295" s="21"/>
      <c r="CF295" s="21"/>
      <c r="CG295" s="21"/>
      <c r="CH295" s="21"/>
      <c r="CI295" s="21"/>
    </row>
    <row r="296" spans="31:87" x14ac:dyDescent="0.2">
      <c r="AE296" s="19"/>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1"/>
      <c r="BI296" s="21"/>
      <c r="BJ296" s="21"/>
      <c r="BK296" s="21"/>
      <c r="BL296" s="21"/>
      <c r="BM296" s="21"/>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row>
    <row r="297" spans="31:87" x14ac:dyDescent="0.2">
      <c r="AE297" s="19"/>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row>
    <row r="298" spans="31:87" x14ac:dyDescent="0.2">
      <c r="AE298" s="19"/>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1"/>
      <c r="BI298" s="21"/>
      <c r="BJ298" s="21"/>
      <c r="BK298" s="21"/>
      <c r="BL298" s="21"/>
      <c r="BM298" s="21"/>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row>
    <row r="299" spans="31:87" x14ac:dyDescent="0.2">
      <c r="AE299" s="19"/>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cae05f8-4ff4-4d26-9b70-a7037a17c4b9" xsi:nil="true"/>
    <lcf76f155ced4ddcb4097134ff3c332f xmlns="909f915b-ce8e-490f-99f5-b5325376a70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A68072A6084CD4F91BAAE6C620D7BEF" ma:contentTypeVersion="13" ma:contentTypeDescription="Create a new document." ma:contentTypeScope="" ma:versionID="602af3a9fdec44957105dace1585cb49">
  <xsd:schema xmlns:xsd="http://www.w3.org/2001/XMLSchema" xmlns:xs="http://www.w3.org/2001/XMLSchema" xmlns:p="http://schemas.microsoft.com/office/2006/metadata/properties" xmlns:ns2="909f915b-ce8e-490f-99f5-b5325376a70b" xmlns:ns3="6a327845-9b51-4b97-9d66-4acf00a098f1" xmlns:ns4="1cae05f8-4ff4-4d26-9b70-a7037a17c4b9" targetNamespace="http://schemas.microsoft.com/office/2006/metadata/properties" ma:root="true" ma:fieldsID="238f25a8d994d35418597c8e6063e3de" ns2:_="" ns3:_="" ns4:_="">
    <xsd:import namespace="909f915b-ce8e-490f-99f5-b5325376a70b"/>
    <xsd:import namespace="6a327845-9b51-4b97-9d66-4acf00a098f1"/>
    <xsd:import namespace="1cae05f8-4ff4-4d26-9b70-a7037a17c4b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lcf76f155ced4ddcb4097134ff3c332f" minOccurs="0"/>
                <xsd:element ref="ns4: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9f915b-ce8e-490f-99f5-b5325376a7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5fe2d55-6608-44ee-b2b9-a60f141b6e7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a327845-9b51-4b97-9d66-4acf00a098f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ae05f8-4ff4-4d26-9b70-a7037a17c4b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3f96ad9-353b-42d4-9b4a-e14bcd77756f}" ma:internalName="TaxCatchAll" ma:showField="CatchAllData" ma:web="6a327845-9b51-4b97-9d66-4acf00a098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B55E6E-5E37-4835-869B-904584ED0515}">
  <ds:schemaRefs>
    <ds:schemaRef ds:uri="http://schemas.microsoft.com/sharepoint/v3/contenttype/forms"/>
  </ds:schemaRefs>
</ds:datastoreItem>
</file>

<file path=customXml/itemProps2.xml><?xml version="1.0" encoding="utf-8"?>
<ds:datastoreItem xmlns:ds="http://schemas.openxmlformats.org/officeDocument/2006/customXml" ds:itemID="{C6217C19-7C6A-4D23-89E6-A81304AE5550}">
  <ds:schemaRefs>
    <ds:schemaRef ds:uri="1cae05f8-4ff4-4d26-9b70-a7037a17c4b9"/>
    <ds:schemaRef ds:uri="http://purl.org/dc/dcmitype/"/>
    <ds:schemaRef ds:uri="http://schemas.microsoft.com/office/2006/documentManagement/types"/>
    <ds:schemaRef ds:uri="http://schemas.openxmlformats.org/package/2006/metadata/core-properties"/>
    <ds:schemaRef ds:uri="http://purl.org/dc/terms/"/>
    <ds:schemaRef ds:uri="http://purl.org/dc/elements/1.1/"/>
    <ds:schemaRef ds:uri="http://schemas.microsoft.com/office/infopath/2007/PartnerControls"/>
    <ds:schemaRef ds:uri="http://schemas.microsoft.com/office/2006/metadata/properties"/>
    <ds:schemaRef ds:uri="6a327845-9b51-4b97-9d66-4acf00a098f1"/>
    <ds:schemaRef ds:uri="909f915b-ce8e-490f-99f5-b5325376a70b"/>
    <ds:schemaRef ds:uri="http://www.w3.org/XML/1998/namespace"/>
  </ds:schemaRefs>
</ds:datastoreItem>
</file>

<file path=customXml/itemProps3.xml><?xml version="1.0" encoding="utf-8"?>
<ds:datastoreItem xmlns:ds="http://schemas.openxmlformats.org/officeDocument/2006/customXml" ds:itemID="{2356B34D-3C48-4743-8FC2-BFCEA4B62C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9f915b-ce8e-490f-99f5-b5325376a70b"/>
    <ds:schemaRef ds:uri="6a327845-9b51-4b97-9d66-4acf00a098f1"/>
    <ds:schemaRef ds:uri="1cae05f8-4ff4-4d26-9b70-a7037a17c4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21</vt:i4>
      </vt:variant>
    </vt:vector>
  </HeadingPairs>
  <TitlesOfParts>
    <vt:vector size="26" baseType="lpstr">
      <vt:lpstr>Disclaimer</vt:lpstr>
      <vt:lpstr>README</vt:lpstr>
      <vt:lpstr>Control Panel</vt:lpstr>
      <vt:lpstr>Returns</vt:lpstr>
      <vt:lpstr>Boiler Room</vt:lpstr>
      <vt:lpstr>asset_names</vt:lpstr>
      <vt:lpstr>asset_rets_base</vt:lpstr>
      <vt:lpstr>asset_rets_loc</vt:lpstr>
      <vt:lpstr>asset_rets_norm</vt:lpstr>
      <vt:lpstr>asset_rets_usd</vt:lpstr>
      <vt:lpstr>asset_stats_base</vt:lpstr>
      <vt:lpstr>asset_stats_loc</vt:lpstr>
      <vt:lpstr>asset_stats_usd</vt:lpstr>
      <vt:lpstr>base_fx_rets</vt:lpstr>
      <vt:lpstr>base_fx_wts</vt:lpstr>
      <vt:lpstr>calc_types</vt:lpstr>
      <vt:lpstr>durations</vt:lpstr>
      <vt:lpstr>fx_ix</vt:lpstr>
      <vt:lpstr>fx_names</vt:lpstr>
      <vt:lpstr>fx_rets</vt:lpstr>
      <vt:lpstr>fx_rets_norm</vt:lpstr>
      <vt:lpstr>fx_stats</vt:lpstr>
      <vt:lpstr>fx_stats_base</vt:lpstr>
      <vt:lpstr>hist_mean_assets</vt:lpstr>
      <vt:lpstr>hist_mean_fx</vt:lpstr>
      <vt:lpstr>yields_now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AgentUser</dc:creator>
  <cp:lastModifiedBy>Roberts Grava</cp:lastModifiedBy>
  <dcterms:created xsi:type="dcterms:W3CDTF">2023-03-06T10:20:29Z</dcterms:created>
  <dcterms:modified xsi:type="dcterms:W3CDTF">2026-10-28T03:48:51Z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readsheetBuilder_1">
    <vt:lpwstr>eyIwIjoiSGlzdG9yeSIsIjEiOjAsIjIiOjEsIjMiOjAsIjQiOjEsIjUiOjEsIjYiOjEsIjciOjEsIjgiOjAsIjkiOjEsIjEwIjoxLCIxMSI6MCwiMTIiOjB9</vt:lpwstr>
  </property>
  <property fmtid="{D5CDD505-2E9C-101B-9397-08002B2CF9AE}" pid="3" name="ContentTypeId">
    <vt:lpwstr>0x0101000A68072A6084CD4F91BAAE6C620D7BEF</vt:lpwstr>
  </property>
</Properties>
</file>